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2決算_財政状況資料集\11 ９月公表分（２回目）\３月公表分（コピー） → 結合したら01or02フォルダへ\02 政令市（合体後）\"/>
    </mc:Choice>
  </mc:AlternateContent>
  <xr:revisionPtr revIDLastSave="0" documentId="13_ncr:1_{48227581-F30E-4B7A-ADB0-392D415620DC}" xr6:coauthVersionLast="36" xr6:coauthVersionMax="36" xr10:uidLastSave="{00000000-0000-0000-0000-000000000000}"/>
  <bookViews>
    <workbookView xWindow="0" yWindow="0" windowWidth="20490" windowHeight="76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6" i="12" l="1"/>
  <c r="AA75" i="12"/>
  <c r="AA74" i="12"/>
  <c r="AA73" i="12"/>
  <c r="AA72" i="12"/>
  <c r="AA71" i="12"/>
  <c r="AA70" i="12"/>
  <c r="AA68" i="12"/>
  <c r="AA39" i="12"/>
  <c r="AA38" i="12"/>
  <c r="AA37" i="12"/>
  <c r="AA36" i="12"/>
  <c r="AA35" i="12"/>
  <c r="AA34" i="12"/>
  <c r="AA33" i="12"/>
  <c r="AA32" i="12"/>
  <c r="AA31" i="12"/>
  <c r="AA30" i="12"/>
  <c r="AA29" i="12"/>
  <c r="AA28" i="12"/>
  <c r="AA13" i="12"/>
  <c r="AA12" i="12"/>
  <c r="AA11" i="12"/>
  <c r="AA10" i="12"/>
  <c r="AA9" i="12"/>
  <c r="AA8" i="12"/>
  <c r="AA7" i="12"/>
  <c r="BG36" i="10" l="1"/>
  <c r="BG35" i="10"/>
  <c r="BG34" i="10"/>
  <c r="AO39" i="10"/>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BE39" i="10"/>
  <c r="U39" i="10"/>
  <c r="BE38" i="10"/>
  <c r="U38" i="10"/>
  <c r="BE37" i="10"/>
  <c r="U37" i="10"/>
  <c r="C35" i="10"/>
  <c r="C36" i="10" s="1"/>
  <c r="C34" i="10"/>
  <c r="C37" i="10" l="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AM37" i="10" s="1"/>
  <c r="AM38" i="10" s="1"/>
  <c r="AM39" i="10" s="1"/>
  <c r="BE34" i="10" l="1"/>
  <c r="BE35" i="10" s="1"/>
  <c r="BE36"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<sst xmlns="http://schemas.openxmlformats.org/spreadsheetml/2006/main" count="1231" uniqueCount="683">
  <si>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</si>
  <si>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</si>
  <si>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</si>
  <si>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</si>
  <si>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</si>
  <si>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</si>
  <si>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</si>
  <si>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</si>
  <si>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</si>
  <si>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</si>
  <si>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</si>
  <si>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</si>
  <si>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</si>
  <si>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</si>
  <si>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</si>
  <si>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</si>
  <si>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</si>
  <si>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</si>
  <si>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</si>
  <si>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</si>
  <si>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</si>
  <si>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</si>
  <si>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</si>
  <si>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</si>
  <si>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</si>
  <si>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</si>
  <si>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</si>
  <si>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</si>
  <si>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</si>
  <si>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</si>
  <si>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</si>
  <si>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</si>
  <si>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</si>
  <si>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</si>
  <si>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</si>
  <si>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</si>
  <si>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</si>
  <si>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</si>
  <si>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</si>
  <si>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</si>
  <si>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</si>
  <si>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</si>
  <si>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</si>
  <si>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</si>
  <si>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</si>
  <si>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</si>
  <si>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</si>
  <si>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</si>
  <si>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</si>
  <si>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</si>
  <si>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</si>
  <si>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</si>
  <si>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</si>
  <si>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</si>
  <si>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</si>
  <si>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</si>
  <si>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</si>
  <si>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</si>
  <si>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</si>
  <si>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</si>
  <si>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</si>
  <si>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</si>
  <si>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</si>
  <si>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</si>
  <si>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</si>
  <si>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</si>
  <si>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</si>
  <si>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</si>
  <si>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</si>
  <si>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</si>
  <si>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</si>
  <si>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</si>
  <si>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</si>
  <si>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</si>
  <si>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</si>
  <si>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</si>
  <si>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</si>
  <si>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</si>
  <si>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</si>
  <si>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</si>
  <si>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</si>
  <si>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</si>
  <si>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</si>
  <si>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</si>
  <si>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</si>
  <si>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</si>
  <si>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</si>
  <si>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</si>
  <si>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</si>
  <si>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</si>
  <si>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</si>
  <si>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</si>
  <si>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</si>
  <si>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</si>
  <si>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</si>
  <si>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</si>
  <si>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</si>
  <si>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</si>
  <si>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名古屋市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</si>
  <si>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</si>
  <si>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</si>
  <si>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</si>
  <si>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</si>
  <si>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</si>
  <si>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</si>
  <si>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</si>
  <si>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</si>
  <si>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</si>
  <si>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</si>
  <si>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</si>
  <si>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</si>
  <si>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</si>
  <si>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</si>
  <si>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</si>
  <si>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</si>
  <si>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</si>
  <si>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</si>
  <si>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</si>
  <si>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</si>
  <si>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</si>
  <si>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</si>
  <si>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</si>
  <si>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</si>
  <si>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</si>
  <si>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</si>
  <si>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</si>
  <si>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</si>
  <si>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</si>
  <si>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</si>
  <si>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</si>
  <si>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</si>
  <si>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</si>
  <si>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</si>
  <si>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</si>
  <si>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</si>
  <si>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</si>
  <si>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</si>
  <si>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</si>
  <si>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</si>
  <si>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</si>
  <si>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</si>
  <si>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</si>
  <si>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</si>
  <si>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</si>
  <si>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</si>
  <si>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</si>
  <si>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</si>
  <si>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</si>
  <si>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</si>
  <si>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</si>
  <si>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</si>
  <si>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</si>
  <si>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</si>
  <si>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</si>
  <si>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</si>
  <si>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</si>
  <si>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</si>
  <si>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</si>
  <si>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</si>
  <si>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</si>
  <si>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</si>
  <si>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</si>
  <si>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</si>
  <si>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</si>
  <si>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</si>
  <si>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</si>
  <si>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</si>
  <si>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</si>
  <si>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</si>
  <si>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</si>
  <si>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</si>
  <si>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</si>
  <si>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</si>
  <si>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</si>
  <si>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</si>
  <si>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</si>
  <si>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</si>
  <si>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</si>
  <si>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</si>
  <si>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</si>
  <si>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</si>
  <si>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</si>
  <si>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</si>
  <si>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</si>
  <si>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</si>
  <si>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</si>
  <si>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</si>
  <si>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</si>
  <si>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</si>
  <si>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</si>
  <si>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</si>
  <si>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</si>
  <si>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</si>
  <si>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</si>
  <si>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</si>
  <si>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</si>
  <si>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</si>
  <si>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</si>
  <si>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</si>
  <si>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</si>
  <si>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</si>
  <si>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</si>
  <si>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</si>
  <si>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</si>
  <si>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</si>
  <si>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</si>
  <si>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</si>
  <si>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</si>
  <si>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</si>
  <si>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</si>
  <si>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</si>
  <si>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</si>
  <si>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</si>
  <si>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</si>
  <si>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</si>
  <si>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</si>
  <si>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</si>
  <si>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</si>
  <si>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</si>
  <si>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</si>
  <si>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</si>
  <si>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</si>
  <si>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</si>
  <si>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</si>
  <si>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</si>
  <si>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</si>
  <si>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</si>
  <si>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</si>
  <si>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</si>
  <si>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</si>
  <si>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</si>
  <si>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</si>
  <si>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</si>
  <si>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</si>
  <si>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</si>
  <si>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</si>
  <si>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</si>
  <si>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</si>
  <si>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</si>
  <si>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</si>
  <si>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</si>
  <si>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</si>
  <si>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</si>
  <si>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</si>
  <si>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</si>
  <si>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</si>
  <si>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</si>
  <si>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</si>
  <si>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</si>
  <si>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</si>
  <si>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</si>
  <si>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</si>
  <si>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</si>
  <si>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</si>
  <si>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</si>
  <si>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</si>
  <si>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</si>
  <si>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</si>
  <si>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</si>
  <si>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</si>
  <si>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</si>
  <si>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</si>
  <si>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</si>
  <si>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</si>
  <si>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</si>
  <si>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</si>
  <si>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</si>
  <si>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</si>
  <si>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</si>
  <si>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</si>
  <si>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</si>
  <si>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</si>
  <si>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</si>
  <si>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</si>
  <si>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</si>
  <si>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</si>
  <si>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</si>
  <si>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</si>
  <si>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</si>
  <si>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</si>
  <si>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</si>
  <si>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</si>
  <si>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</si>
  <si>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</si>
  <si>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</si>
  <si>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</si>
  <si>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</si>
  <si>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</si>
  <si>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</si>
  <si>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</si>
  <si>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</si>
  <si>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</si>
  <si>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</si>
  <si>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</si>
  <si>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</si>
  <si>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</si>
  <si>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</si>
  <si>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</si>
  <si>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</si>
  <si>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</si>
  <si>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</si>
  <si>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</si>
  <si>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</si>
  <si>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</si>
  <si>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</si>
  <si>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</si>
  <si>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</si>
  <si>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</si>
  <si>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</si>
  <si>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</si>
  <si>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</si>
  <si>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</si>
  <si>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</si>
  <si>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</si>
  <si>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</si>
  <si>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</si>
  <si>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</si>
  <si>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</si>
  <si>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</si>
  <si>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</si>
  <si>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</si>
  <si>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</si>
  <si>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</si>
  <si>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</si>
  <si>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</si>
  <si>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</si>
  <si>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</si>
  <si>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</si>
  <si>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</si>
  <si>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</si>
  <si>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</si>
  <si>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</si>
  <si>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</si>
  <si>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</si>
  <si>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</si>
  <si>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</si>
  <si>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</si>
  <si>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</si>
  <si>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</si>
  <si>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</si>
  <si>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</si>
  <si>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</si>
  <si>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</si>
  <si>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</si>
  <si>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</si>
  <si>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</si>
  <si>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</si>
  <si>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</si>
  <si>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</si>
  <si>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</si>
  <si>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</si>
  <si>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</si>
  <si>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</si>
  <si>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</si>
  <si>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</si>
  <si>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</si>
  <si>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</si>
  <si>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</si>
  <si>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</si>
  <si>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</si>
  <si>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</si>
  <si>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</si>
  <si>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</si>
  <si>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</si>
  <si>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</si>
  <si>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</si>
  <si>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</si>
  <si>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</si>
  <si>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</si>
  <si>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</si>
  <si>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</si>
  <si>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</si>
  <si>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</si>
  <si>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</si>
  <si>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</si>
  <si>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</si>
  <si>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</si>
  <si>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</si>
  <si>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</si>
  <si>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</si>
  <si>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</si>
  <si>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</si>
  <si>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</si>
  <si>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</si>
  <si>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</si>
  <si>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</si>
  <si>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</si>
  <si>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</si>
  <si>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</si>
  <si>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</si>
  <si>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</si>
  <si>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t>
    <phoneticPr fontId="5"/>
  </si>
  <si>
    <t>土地区画整理組合貸付金特別会計</t>
    <phoneticPr fontId="5"/>
  </si>
  <si>
    <t>墓地公園整備事業特別会計</t>
    <phoneticPr fontId="5"/>
  </si>
  <si>
    <t>-</t>
    <phoneticPr fontId="5"/>
  </si>
  <si>
    <t>基金特別会計</t>
    <phoneticPr fontId="5"/>
  </si>
  <si>
    <t>用地先行取得特別会計</t>
    <phoneticPr fontId="5"/>
  </si>
  <si>
    <t>公債特別会計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</si>
  <si>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</si>
  <si>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</si>
  <si>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</si>
  <si>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</si>
  <si>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</si>
  <si>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</si>
  <si>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</si>
  <si>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</si>
  <si>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</si>
  <si>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</si>
  <si>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</si>
  <si>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</si>
  <si>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</si>
  <si>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</si>
  <si>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</si>
  <si>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</si>
  <si>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</si>
  <si>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</si>
  <si>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</si>
  <si>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</si>
  <si>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法適用企業</t>
    <phoneticPr fontId="5"/>
  </si>
  <si>
    <t>工業用水道事業会計</t>
    <phoneticPr fontId="5"/>
  </si>
  <si>
    <t>法適用企業</t>
    <phoneticPr fontId="5"/>
  </si>
  <si>
    <t>下水道事業会計</t>
    <phoneticPr fontId="5"/>
  </si>
  <si>
    <t>自動車運送事業会計</t>
    <phoneticPr fontId="5"/>
  </si>
  <si>
    <t>高速度鉄道事業会計</t>
    <phoneticPr fontId="5"/>
  </si>
  <si>
    <t>-</t>
    <phoneticPr fontId="5"/>
  </si>
  <si>
    <t>市場及びと畜場特別会計</t>
    <phoneticPr fontId="5"/>
  </si>
  <si>
    <t>法非適用企業</t>
    <phoneticPr fontId="5"/>
  </si>
  <si>
    <t>名古屋城天守閣特別会計</t>
    <phoneticPr fontId="5"/>
  </si>
  <si>
    <t>-</t>
    <phoneticPr fontId="5"/>
  </si>
  <si>
    <t>法非適用企業</t>
    <phoneticPr fontId="5"/>
  </si>
  <si>
    <t>市街地再開発事業特別会計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</si>
  <si>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</si>
  <si>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</si>
  <si>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</si>
  <si>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</si>
  <si>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</si>
  <si>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</si>
  <si>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</si>
  <si>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</si>
  <si>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</si>
  <si>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</si>
  <si>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</si>
  <si>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</si>
  <si>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</si>
  <si>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</si>
  <si>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</si>
  <si>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</si>
  <si>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</si>
  <si>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</si>
  <si>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</si>
  <si>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</si>
  <si>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</si>
  <si>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</si>
  <si>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</si>
  <si>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</si>
  <si>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</si>
  <si>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</si>
  <si>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</si>
  <si>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</si>
  <si>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</si>
  <si>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</si>
  <si>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</si>
  <si>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</si>
  <si>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</si>
  <si>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</si>
  <si>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</si>
  <si>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</si>
  <si>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</si>
  <si>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</si>
  <si>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</si>
  <si>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</si>
  <si>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</si>
  <si>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</si>
  <si>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</si>
  <si>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</si>
  <si>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</si>
  <si>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</si>
  <si>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</si>
  <si>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</si>
  <si>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</si>
  <si>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</si>
  <si>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</si>
  <si>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</si>
  <si>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</si>
  <si>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</si>
  <si>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</si>
  <si>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</si>
  <si>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</si>
  <si>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</si>
  <si>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</si>
  <si>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</si>
  <si>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</si>
  <si>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</si>
  <si>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</si>
  <si>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</si>
  <si>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</si>
  <si>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高速度鉄道事業会計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</si>
  <si>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</si>
  <si>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</si>
  <si>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</si>
  <si>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</si>
  <si>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市場及びと畜場特別会計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</si>
  <si>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</si>
  <si>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</si>
  <si>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</si>
  <si>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</si>
  <si>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</si>
  <si>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</si>
  <si>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</si>
  <si>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</si>
  <si>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</si>
  <si>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</si>
  <si>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</si>
  <si>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</si>
  <si>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</si>
  <si>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</si>
  <si>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</si>
  <si>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</si>
  <si>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</si>
  <si>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</si>
  <si>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</si>
  <si>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</si>
  <si>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</si>
  <si>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</si>
  <si>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</si>
  <si>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</si>
  <si>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</si>
  <si>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</si>
  <si>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</si>
  <si>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</si>
  <si>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</si>
  <si>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</si>
  <si>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</si>
  <si>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</si>
  <si>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</si>
  <si>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</si>
  <si>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</si>
  <si>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</si>
  <si>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</si>
  <si>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</si>
  <si>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</si>
  <si>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</si>
  <si>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</si>
  <si>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</si>
  <si>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</si>
  <si>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</si>
  <si>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</si>
  <si>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</si>
  <si>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</si>
  <si>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</si>
  <si>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</si>
  <si>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</si>
  <si>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</si>
  <si>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</si>
  <si>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</si>
  <si>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</si>
  <si>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</si>
  <si>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</si>
  <si>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</si>
  <si>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</si>
  <si>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</si>
  <si>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</si>
  <si>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</si>
  <si>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</si>
  <si>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</si>
  <si>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</si>
  <si>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</si>
  <si>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</si>
  <si>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</si>
  <si>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</si>
  <si>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</si>
  <si>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</si>
  <si>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</si>
  <si>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</si>
  <si>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</si>
  <si>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</si>
  <si>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</si>
  <si>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</si>
  <si>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</si>
  <si>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</si>
  <si>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</si>
  <si>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</si>
  <si>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</si>
  <si>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</si>
  <si>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</si>
  <si>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</si>
  <si>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</si>
  <si>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0.31</t>
  </si>
  <si>
    <t>▲ 0.40</t>
  </si>
  <si>
    <t>▲ 0.18</t>
  </si>
  <si>
    <t>水道事業会計</t>
  </si>
  <si>
    <t>下水道事業会計</t>
  </si>
  <si>
    <t>一般会計</t>
  </si>
  <si>
    <t>介護保険特別会計</t>
  </si>
  <si>
    <t>自動車運送事業会計</t>
  </si>
  <si>
    <t>病院事業会計</t>
  </si>
  <si>
    <t>工業用水道事業会計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</si>
  <si>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</si>
  <si>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</si>
  <si>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</si>
  <si>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</si>
  <si>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</si>
  <si>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</si>
  <si>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</si>
  <si>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</si>
  <si>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</si>
  <si>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名古屋港管理組合　一般会計</t>
    <rPh sb="0" eb="3">
      <t>ナゴヤ</t>
    </rPh>
    <rPh sb="3" eb="4">
      <t>コウ</t>
    </rPh>
    <rPh sb="4" eb="6">
      <t>カンリ</t>
    </rPh>
    <rPh sb="6" eb="8">
      <t>クミアイ</t>
    </rPh>
    <rPh sb="9" eb="11">
      <t>イッパン</t>
    </rPh>
    <rPh sb="11" eb="13">
      <t>カイケイ</t>
    </rPh>
    <phoneticPr fontId="1"/>
  </si>
  <si>
    <t>名古屋港管理組合　基金特別会計</t>
    <rPh sb="0" eb="3">
      <t>ナゴヤ</t>
    </rPh>
    <rPh sb="3" eb="4">
      <t>コウ</t>
    </rPh>
    <rPh sb="4" eb="6">
      <t>カンリ</t>
    </rPh>
    <rPh sb="6" eb="8">
      <t>クミアイ</t>
    </rPh>
    <rPh sb="9" eb="11">
      <t>キキン</t>
    </rPh>
    <rPh sb="11" eb="13">
      <t>トクベツ</t>
    </rPh>
    <rPh sb="13" eb="15">
      <t>カイケイ</t>
    </rPh>
    <phoneticPr fontId="1"/>
  </si>
  <si>
    <t>名古屋港管理組合　施設運営事業会計</t>
    <rPh sb="0" eb="3">
      <t>ナゴヤ</t>
    </rPh>
    <rPh sb="3" eb="4">
      <t>コウ</t>
    </rPh>
    <rPh sb="4" eb="6">
      <t>カンリ</t>
    </rPh>
    <rPh sb="6" eb="8">
      <t>クミアイ</t>
    </rPh>
    <rPh sb="9" eb="11">
      <t>シセツ</t>
    </rPh>
    <rPh sb="11" eb="13">
      <t>ウンエイ</t>
    </rPh>
    <rPh sb="13" eb="15">
      <t>ジギョウ</t>
    </rPh>
    <rPh sb="15" eb="17">
      <t>カイケイ</t>
    </rPh>
    <phoneticPr fontId="1"/>
  </si>
  <si>
    <t>法適用企業</t>
    <rPh sb="0" eb="1">
      <t>ホウ</t>
    </rPh>
    <rPh sb="1" eb="3">
      <t>テキヨウ</t>
    </rPh>
    <rPh sb="3" eb="5">
      <t>キギョウ</t>
    </rPh>
    <phoneticPr fontId="1"/>
  </si>
  <si>
    <t>名古屋港管理組合　埋立事業会計</t>
    <rPh sb="0" eb="3">
      <t>ナゴヤ</t>
    </rPh>
    <rPh sb="3" eb="4">
      <t>コウ</t>
    </rPh>
    <rPh sb="4" eb="6">
      <t>カンリ</t>
    </rPh>
    <rPh sb="6" eb="8">
      <t>クミアイ</t>
    </rPh>
    <rPh sb="9" eb="11">
      <t>ウメタテ</t>
    </rPh>
    <rPh sb="11" eb="13">
      <t>ジギョウ</t>
    </rPh>
    <rPh sb="13" eb="15">
      <t>カイケイ</t>
    </rPh>
    <phoneticPr fontId="1"/>
  </si>
  <si>
    <t>愛知県競馬組合</t>
    <rPh sb="0" eb="3">
      <t>アイチケン</t>
    </rPh>
    <rPh sb="3" eb="5">
      <t>ケイバ</t>
    </rPh>
    <rPh sb="5" eb="7">
      <t>クミアイ</t>
    </rPh>
    <phoneticPr fontId="1"/>
  </si>
  <si>
    <t>名古屋競輪組合　一般会計</t>
    <rPh sb="0" eb="3">
      <t>ナゴヤ</t>
    </rPh>
    <rPh sb="3" eb="5">
      <t>ケイリン</t>
    </rPh>
    <rPh sb="5" eb="7">
      <t>クミアイ</t>
    </rPh>
    <rPh sb="8" eb="10">
      <t>イッパン</t>
    </rPh>
    <rPh sb="10" eb="12">
      <t>カイケイ</t>
    </rPh>
    <phoneticPr fontId="1"/>
  </si>
  <si>
    <t>名古屋競輪組合　競輪事業特別会計</t>
    <rPh sb="0" eb="3">
      <t>ナゴヤ</t>
    </rPh>
    <rPh sb="3" eb="5">
      <t>ケイリン</t>
    </rPh>
    <rPh sb="5" eb="7">
      <t>クミアイ</t>
    </rPh>
    <rPh sb="8" eb="10">
      <t>ケイリン</t>
    </rPh>
    <rPh sb="10" eb="12">
      <t>ジギョウ</t>
    </rPh>
    <rPh sb="12" eb="14">
      <t>トクベツ</t>
    </rPh>
    <rPh sb="14" eb="16">
      <t>カイケイ</t>
    </rPh>
    <phoneticPr fontId="1"/>
  </si>
  <si>
    <t>愛知県後期高齢者医療広域連合　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1"/>
  </si>
  <si>
    <t>愛知県後期高齢者医療広域連合　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
  </si>
  <si>
    <t>名古屋国際センター</t>
  </si>
  <si>
    <t>93.1％出資</t>
  </si>
  <si>
    <t>名古屋市民休暇村管理公社</t>
  </si>
  <si>
    <t>100％出資</t>
  </si>
  <si>
    <t>名古屋フィルハーモニー交響楽団</t>
  </si>
  <si>
    <t>名古屋市文化振興事業団</t>
  </si>
  <si>
    <t>50％出資</t>
  </si>
  <si>
    <t>〇</t>
    <phoneticPr fontId="2"/>
  </si>
  <si>
    <t>名古屋産業振興公社</t>
  </si>
  <si>
    <t>55.7％出資</t>
  </si>
  <si>
    <t>名古屋市中小企業共済会</t>
  </si>
  <si>
    <t>名古屋食肉公社</t>
  </si>
  <si>
    <t>85.1％出資</t>
  </si>
  <si>
    <t>名古屋市小規模事業金融公社</t>
  </si>
  <si>
    <t>8.3％出資</t>
  </si>
  <si>
    <t>名古屋観光コンベンションビューロー</t>
  </si>
  <si>
    <t>47.4％出資</t>
  </si>
  <si>
    <t>名古屋まちづくり公社</t>
  </si>
  <si>
    <t>なごや建設事業サービス財団</t>
  </si>
  <si>
    <t>名古屋市教育スポーツ協会</t>
  </si>
  <si>
    <t>木曽三川水源造成公社</t>
  </si>
  <si>
    <t>6.3％出資</t>
  </si>
  <si>
    <t>暴力追放愛知県民会議</t>
  </si>
  <si>
    <t>26.7％出資</t>
  </si>
  <si>
    <t>名古屋食肉市場</t>
  </si>
  <si>
    <t>49.2％出資</t>
  </si>
  <si>
    <t>国際デザインセンター</t>
  </si>
  <si>
    <t>33.0％出資</t>
  </si>
  <si>
    <t>名古屋埠頭</t>
  </si>
  <si>
    <t>33.3％出資</t>
  </si>
  <si>
    <t>名古屋テレビ塔</t>
  </si>
  <si>
    <t>25％出資</t>
  </si>
  <si>
    <t>若宮大通駐車場</t>
  </si>
  <si>
    <t>56.6％出資</t>
  </si>
  <si>
    <t>名古屋ガイドウェイバス</t>
  </si>
  <si>
    <t>63.3％出資</t>
  </si>
  <si>
    <t>栄公園振興</t>
  </si>
  <si>
    <t>52.5％出資</t>
  </si>
  <si>
    <t>名古屋臨海高速鉄道</t>
  </si>
  <si>
    <t>76.9％出資</t>
  </si>
  <si>
    <t>名古屋西部ソイルリサイクル</t>
  </si>
  <si>
    <t>41％出資</t>
  </si>
  <si>
    <t>名古屋交通開発機構</t>
  </si>
  <si>
    <t>名古屋市住宅供給公社</t>
  </si>
  <si>
    <t>名古屋市土地開発公社</t>
  </si>
  <si>
    <t>名古屋高速道路公社</t>
  </si>
  <si>
    <t>公立大学法人名古屋市立大学</t>
  </si>
  <si>
    <t>名古屋上下水道総合サービス</t>
  </si>
  <si>
    <t>95.2％出資</t>
  </si>
  <si>
    <t>リニア関連名古屋駅周辺地区まちづくり基金</t>
    <rPh sb="5" eb="8">
      <t>ナゴヤ</t>
    </rPh>
    <phoneticPr fontId="5"/>
  </si>
  <si>
    <t>－</t>
    <phoneticPr fontId="2"/>
  </si>
  <si>
    <t>市営住宅等管理運営等基金</t>
    <phoneticPr fontId="5"/>
  </si>
  <si>
    <t>災害対策事業基金</t>
    <phoneticPr fontId="5"/>
  </si>
  <si>
    <t>国際交流事業積立基金</t>
    <phoneticPr fontId="5"/>
  </si>
  <si>
    <t>アジア競技大会基金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</si>
  <si>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</si>
  <si>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</si>
  <si>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</si>
  <si>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</si>
  <si>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</si>
  <si>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将来負担比率及び実質公債費比率ともに、類似団体内平均値と比べ高い水準にある。
　将来負担比率については、地方債の償還が新規発行を上回ってきたこと等により減少傾向にある。また実質公債費比率については、義務教育教員等の給与負担の権限移譲に伴う財源措置等により、分母となる標準財政規模が増加したことに加え、分子となる地方債の元利償還金が減少したこと等により、減少傾向にある。予算編成にあたり作成している中期的な財政見通しでは、今後は地方債元利償還が増加すると見込んでいることから、世代間の負担の公平に配慮しつつ、将来世代に過度な負担を残さないよう、計画的な財政運営に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</si>
  <si>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</si>
  <si>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</si>
  <si>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</si>
  <si>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将来負担比率及び有形固定資産減価償却率ともに、類似団体内平均と比べ高い水準にある。
　将来負担比率については、地方債の償還が新規発行を上回ってきたこと等により減少傾向にある一方で、有形固定資産減価償却率は上昇傾向にある。これの主な要因としては、市設建築物については昭和40年代から60年代を中心に、公共土木施設（道路・橋りょう等）については昭和30年代から集中的に整備してきた結果、築年数の年数の経過によるものである。
　現在、市設建築物については、従来の築40年程度での改築から、建築物の構造体の耐久性に応じて築60年から80年程度へと長寿命化を進めており、必要な対策は実施できるよう努めていく。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</si>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</sst>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_ * #,##0_ ;_ * \▲#,##0_ ;_ * &quot;-&quot;_ ;_ @_ "/>
    <numFmt numFmtId="192"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0"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3"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91" fontId="34" fillId="0" borderId="117" xfId="14" applyNumberFormat="1" applyFont="1" applyBorder="1" applyAlignment="1" applyProtection="1">
      <alignment horizontal="right" vertical="center" shrinkToFit="1"/>
      <protection locked="0"/>
    </xf>
    <xf numFmtId="191" fontId="34" fillId="0" borderId="113" xfId="14" applyNumberFormat="1" applyFont="1" applyBorder="1" applyAlignment="1" applyProtection="1">
      <alignment horizontal="right" vertical="center" shrinkToFit="1"/>
      <protection locked="0"/>
    </xf>
    <xf numFmtId="191" fontId="34" fillId="0" borderId="120" xfId="14" applyNumberFormat="1" applyFont="1" applyBorder="1" applyAlignment="1" applyProtection="1">
      <alignment horizontal="right" vertical="center" shrinkToFit="1"/>
      <protection locked="0"/>
    </xf>
    <xf numFmtId="178" fontId="34" fillId="0" borderId="117" xfId="14" applyNumberFormat="1" applyFont="1" applyBorder="1" applyAlignment="1" applyProtection="1">
      <alignment horizontal="right" vertical="center" shrinkToFit="1"/>
      <protection locked="0"/>
    </xf>
    <xf numFmtId="178" fontId="34" fillId="0" borderId="113" xfId="14" applyNumberFormat="1" applyFont="1" applyBorder="1" applyAlignment="1" applyProtection="1">
      <alignment horizontal="right" vertical="center" shrinkToFit="1"/>
      <protection locked="0"/>
    </xf>
    <xf numFmtId="178" fontId="34" fillId="0" borderId="120" xfId="14"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41" fontId="34" fillId="0" borderId="103" xfId="14" applyNumberFormat="1" applyFont="1" applyBorder="1" applyAlignment="1" applyProtection="1">
      <alignment horizontal="right" vertical="center" shrinkToFit="1"/>
      <protection locked="0"/>
    </xf>
    <xf numFmtId="41" fontId="34" fillId="0" borderId="99" xfId="14" applyNumberFormat="1" applyFont="1" applyBorder="1" applyAlignment="1" applyProtection="1">
      <alignment horizontal="right" vertical="center" shrinkToFit="1"/>
      <protection locked="0"/>
    </xf>
    <xf numFmtId="41" fontId="34" fillId="0" borderId="107" xfId="14"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41" fontId="34" fillId="0" borderId="117" xfId="14" applyNumberFormat="1" applyFont="1" applyBorder="1" applyAlignment="1" applyProtection="1">
      <alignment horizontal="right" vertical="center" shrinkToFit="1"/>
      <protection locked="0"/>
    </xf>
    <xf numFmtId="41" fontId="34" fillId="0" borderId="113" xfId="14" applyNumberFormat="1" applyFont="1" applyBorder="1" applyAlignment="1" applyProtection="1">
      <alignment horizontal="right" vertical="center" shrinkToFit="1"/>
      <protection locked="0"/>
    </xf>
    <xf numFmtId="41" fontId="34" fillId="0" borderId="119" xfId="14" applyNumberFormat="1" applyFont="1" applyBorder="1" applyAlignment="1" applyProtection="1">
      <alignment horizontal="right" vertical="center" shrinkToFit="1"/>
      <protection locked="0"/>
    </xf>
    <xf numFmtId="0" fontId="34" fillId="0" borderId="112" xfId="15" applyFont="1" applyBorder="1" applyAlignment="1" applyProtection="1">
      <alignment vertical="center" shrinkToFit="1"/>
      <protection locked="0"/>
    </xf>
    <xf numFmtId="0" fontId="34" fillId="0" borderId="113" xfId="15" applyFont="1" applyBorder="1" applyAlignment="1" applyProtection="1">
      <alignment vertical="center" shrinkToFit="1"/>
      <protection locked="0"/>
    </xf>
    <xf numFmtId="0" fontId="34" fillId="0" borderId="119" xfId="15" applyFont="1" applyBorder="1" applyAlignment="1" applyProtection="1">
      <alignment vertical="center" shrinkToFit="1"/>
      <protection locked="0"/>
    </xf>
    <xf numFmtId="191"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vertical="center" shrinkToFit="1"/>
      <protection locked="0"/>
    </xf>
    <xf numFmtId="177" fontId="34" fillId="0" borderId="112" xfId="15" applyNumberFormat="1" applyFont="1" applyBorder="1" applyAlignment="1" applyProtection="1">
      <alignment vertical="center" shrinkToFit="1"/>
      <protection locked="0"/>
    </xf>
    <xf numFmtId="177" fontId="34" fillId="0" borderId="113" xfId="15" applyNumberFormat="1" applyFont="1" applyBorder="1" applyAlignment="1" applyProtection="1">
      <alignment vertical="center" shrinkToFit="1"/>
      <protection locked="0"/>
    </xf>
    <xf numFmtId="177" fontId="34" fillId="0" borderId="114" xfId="15" applyNumberFormat="1" applyFont="1" applyBorder="1" applyAlignment="1" applyProtection="1">
      <alignmen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41" fontId="34" fillId="0" borderId="110"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vertical="center" shrinkToFit="1"/>
      <protection locked="0"/>
    </xf>
    <xf numFmtId="177" fontId="34" fillId="0" borderId="99" xfId="15" applyNumberFormat="1" applyFont="1" applyBorder="1" applyAlignment="1" applyProtection="1">
      <alignment vertical="center" shrinkToFit="1"/>
      <protection locked="0"/>
    </xf>
    <xf numFmtId="177" fontId="34" fillId="0" borderId="100" xfId="15" applyNumberFormat="1" applyFont="1" applyBorder="1" applyAlignment="1" applyProtection="1">
      <alignmen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7"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vertical="center" shrinkToFit="1"/>
      <protection locked="0"/>
    </xf>
    <xf numFmtId="0" fontId="34" fillId="0" borderId="99" xfId="15" applyFont="1" applyBorder="1" applyAlignment="1" applyProtection="1">
      <alignment vertical="center" shrinkToFit="1"/>
      <protection locked="0"/>
    </xf>
    <xf numFmtId="0" fontId="34" fillId="0" borderId="100" xfId="15" applyFont="1" applyBorder="1" applyAlignment="1" applyProtection="1">
      <alignmen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2" fontId="1" fillId="0" borderId="0" xfId="16" applyNumberFormat="1" applyFont="1">
      <alignment vertical="center"/>
    </xf>
    <xf numFmtId="179" fontId="1" fillId="0" borderId="0" xfId="17" applyNumberFormat="1" applyFont="1" applyAlignment="1">
      <alignment horizontal="center" vertical="center" wrapText="1"/>
    </xf>
    <xf numFmtId="0" fontId="38" fillId="0" borderId="40"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1" xfId="16" applyFont="1" applyBorder="1" applyAlignment="1" applyProtection="1">
      <alignment horizontal="left" vertical="top" wrapText="1"/>
      <protection locked="0"/>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0EC40B9-C70B-412D-946A-28ADEA1D4BD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4DC8-4040-A40D-357EB20935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41048</c:v>
                </c:pt>
                <c:pt idx="1">
                  <c:v>41505</c:v>
                </c:pt>
                <c:pt idx="2">
                  <c:v>52307</c:v>
                </c:pt>
                <c:pt idx="3">
                  <c:v>46135</c:v>
                </c:pt>
                <c:pt idx="4">
                  <c:v>50857</c:v>
                </c:pt>
              </c:numCache>
            </c:numRef>
          </c:val>
          <c:smooth val="0"/>
          <c:extLst>
            <c:ext xmlns:c16="http://schemas.microsoft.com/office/drawing/2014/chart" uri="{C3380CC4-5D6E-409C-BE32-E72D297353CC}">
              <c16:uniqueId val="{00000001-4DC8-4040-A40D-357EB20935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0.53</c:v>
                </c:pt>
                <c:pt idx="1">
                  <c:v>0.49</c:v>
                </c:pt>
                <c:pt idx="2">
                  <c:v>0.76</c:v>
                </c:pt>
                <c:pt idx="3">
                  <c:v>1.21</c:v>
                </c:pt>
                <c:pt idx="4">
                  <c:v>1.29</c:v>
                </c:pt>
              </c:numCache>
            </c:numRef>
          </c:val>
          <c:extLst>
            <c:ext xmlns:c16="http://schemas.microsoft.com/office/drawing/2014/chart" uri="{C3380CC4-5D6E-409C-BE32-E72D297353CC}">
              <c16:uniqueId val="{00000000-06A9-486E-A283-DF5953560A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2.48</c:v>
                </c:pt>
                <c:pt idx="1">
                  <c:v>2.44</c:v>
                </c:pt>
                <c:pt idx="2">
                  <c:v>2.59</c:v>
                </c:pt>
                <c:pt idx="3">
                  <c:v>1.93</c:v>
                </c:pt>
                <c:pt idx="4">
                  <c:v>2.1800000000000002</c:v>
                </c:pt>
              </c:numCache>
            </c:numRef>
          </c:val>
          <c:extLst>
            <c:ext xmlns:c16="http://schemas.microsoft.com/office/drawing/2014/chart" uri="{C3380CC4-5D6E-409C-BE32-E72D297353CC}">
              <c16:uniqueId val="{00000001-06A9-486E-A283-DF5953560A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-0.31</c:v>
                </c:pt>
                <c:pt idx="1">
                  <c:v>0.28000000000000003</c:v>
                </c:pt>
                <c:pt idx="2">
                  <c:v>0.32</c:v>
                </c:pt>
                <c:pt idx="3">
                  <c:v>-0.4</c:v>
                </c:pt>
                <c:pt idx="4">
                  <c:v>-0.18</c:v>
                </c:pt>
              </c:numCache>
            </c:numRef>
          </c:val>
          <c:smooth val="0"/>
          <c:extLst>
            <c:ext xmlns:c16="http://schemas.microsoft.com/office/drawing/2014/chart" uri="{C3380CC4-5D6E-409C-BE32-E72D297353CC}">
              <c16:uniqueId val="{00000002-06A9-486E-A283-DF5953560A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0.51</c:v>
                </c:pt>
                <c:pt idx="4">
                  <c:v>#N/A</c:v>
                </c:pt>
                <c:pt idx="5">
                  <c:v>7.0000000000000007E-2</c:v>
                </c:pt>
                <c:pt idx="6">
                  <c:v>#N/A</c:v>
                </c:pt>
                <c:pt idx="7">
                  <c:v>0</c:v>
                </c:pt>
                <c:pt idx="8">
                  <c:v>#N/A</c:v>
                </c:pt>
                <c:pt idx="9">
                  <c:v>0.19</c:v>
                </c:pt>
              </c:numCache>
            </c:numRef>
          </c:val>
          <c:extLst>
            <c:ext xmlns:c16="http://schemas.microsoft.com/office/drawing/2014/chart" uri="{C3380CC4-5D6E-409C-BE32-E72D297353CC}">
              <c16:uniqueId val="{00000000-B415-4385-9610-331D8FEF77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15-4385-9610-331D8FEF77F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0.21</c:v>
                </c:pt>
                <c:pt idx="2">
                  <c:v>#N/A</c:v>
                </c:pt>
                <c:pt idx="3">
                  <c:v>0.18</c:v>
                </c:pt>
                <c:pt idx="4">
                  <c:v>#N/A</c:v>
                </c:pt>
                <c:pt idx="5">
                  <c:v>0.19</c:v>
                </c:pt>
                <c:pt idx="6">
                  <c:v>#N/A</c:v>
                </c:pt>
                <c:pt idx="7">
                  <c:v>0.19</c:v>
                </c:pt>
                <c:pt idx="8">
                  <c:v>#N/A</c:v>
                </c:pt>
                <c:pt idx="9">
                  <c:v>0.21</c:v>
                </c:pt>
              </c:numCache>
            </c:numRef>
          </c:val>
          <c:extLst>
            <c:ext xmlns:c16="http://schemas.microsoft.com/office/drawing/2014/chart" uri="{C3380CC4-5D6E-409C-BE32-E72D297353CC}">
              <c16:uniqueId val="{00000002-B415-4385-9610-331D8FEF77FC}"/>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0.34</c:v>
                </c:pt>
                <c:pt idx="2">
                  <c:v>#N/A</c:v>
                </c:pt>
                <c:pt idx="3">
                  <c:v>0.34</c:v>
                </c:pt>
                <c:pt idx="4">
                  <c:v>#N/A</c:v>
                </c:pt>
                <c:pt idx="5">
                  <c:v>0.36</c:v>
                </c:pt>
                <c:pt idx="6">
                  <c:v>#N/A</c:v>
                </c:pt>
                <c:pt idx="7">
                  <c:v>0.37</c:v>
                </c:pt>
                <c:pt idx="8">
                  <c:v>#N/A</c:v>
                </c:pt>
                <c:pt idx="9">
                  <c:v>0.38</c:v>
                </c:pt>
              </c:numCache>
            </c:numRef>
          </c:val>
          <c:extLst>
            <c:ext xmlns:c16="http://schemas.microsoft.com/office/drawing/2014/chart" uri="{C3380CC4-5D6E-409C-BE32-E72D297353CC}">
              <c16:uniqueId val="{00000003-B415-4385-9610-331D8FEF77FC}"/>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0.71</c:v>
                </c:pt>
                <c:pt idx="2">
                  <c:v>#N/A</c:v>
                </c:pt>
                <c:pt idx="3">
                  <c:v>0.49</c:v>
                </c:pt>
                <c:pt idx="4">
                  <c:v>#N/A</c:v>
                </c:pt>
                <c:pt idx="5">
                  <c:v>0.5</c:v>
                </c:pt>
                <c:pt idx="6">
                  <c:v>#N/A</c:v>
                </c:pt>
                <c:pt idx="7">
                  <c:v>0.34</c:v>
                </c:pt>
                <c:pt idx="8">
                  <c:v>#N/A</c:v>
                </c:pt>
                <c:pt idx="9">
                  <c:v>0.51</c:v>
                </c:pt>
              </c:numCache>
            </c:numRef>
          </c:val>
          <c:extLst>
            <c:ext xmlns:c16="http://schemas.microsoft.com/office/drawing/2014/chart" uri="{C3380CC4-5D6E-409C-BE32-E72D297353CC}">
              <c16:uniqueId val="{00000004-B415-4385-9610-331D8FEF77FC}"/>
            </c:ext>
          </c:extLst>
        </c:ser>
        <c:ser>
          <c:idx val="5"/>
          <c:order val="5"/>
          <c:tx>
            <c:strRef>
              <c:f>データシート!$A$32</c:f>
              <c:strCache>
                <c:ptCount val="1"/>
                <c:pt idx="0">
                  <c:v>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0.23</c:v>
                </c:pt>
                <c:pt idx="4">
                  <c:v>#N/A</c:v>
                </c:pt>
                <c:pt idx="5">
                  <c:v>0.75</c:v>
                </c:pt>
                <c:pt idx="6">
                  <c:v>#N/A</c:v>
                </c:pt>
                <c:pt idx="7">
                  <c:v>0.86</c:v>
                </c:pt>
                <c:pt idx="8">
                  <c:v>#N/A</c:v>
                </c:pt>
                <c:pt idx="9">
                  <c:v>0.56999999999999995</c:v>
                </c:pt>
              </c:numCache>
            </c:numRef>
          </c:val>
          <c:extLst>
            <c:ext xmlns:c16="http://schemas.microsoft.com/office/drawing/2014/chart" uri="{C3380CC4-5D6E-409C-BE32-E72D297353CC}">
              <c16:uniqueId val="{00000005-B415-4385-9610-331D8FEF77F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0.55000000000000004</c:v>
                </c:pt>
                <c:pt idx="2">
                  <c:v>#N/A</c:v>
                </c:pt>
                <c:pt idx="3">
                  <c:v>0.61</c:v>
                </c:pt>
                <c:pt idx="4">
                  <c:v>#N/A</c:v>
                </c:pt>
                <c:pt idx="5">
                  <c:v>0.86</c:v>
                </c:pt>
                <c:pt idx="6">
                  <c:v>#N/A</c:v>
                </c:pt>
                <c:pt idx="7">
                  <c:v>0.6</c:v>
                </c:pt>
                <c:pt idx="8">
                  <c:v>#N/A</c:v>
                </c:pt>
                <c:pt idx="9">
                  <c:v>0.79</c:v>
                </c:pt>
              </c:numCache>
            </c:numRef>
          </c:val>
          <c:extLst>
            <c:ext xmlns:c16="http://schemas.microsoft.com/office/drawing/2014/chart" uri="{C3380CC4-5D6E-409C-BE32-E72D297353CC}">
              <c16:uniqueId val="{00000006-B415-4385-9610-331D8FEF77F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0.48</c:v>
                </c:pt>
                <c:pt idx="4">
                  <c:v>#N/A</c:v>
                </c:pt>
                <c:pt idx="5">
                  <c:v>0.76</c:v>
                </c:pt>
                <c:pt idx="6">
                  <c:v>#N/A</c:v>
                </c:pt>
                <c:pt idx="7">
                  <c:v>1.22</c:v>
                </c:pt>
                <c:pt idx="8">
                  <c:v>#N/A</c:v>
                </c:pt>
                <c:pt idx="9">
                  <c:v>1.27</c:v>
                </c:pt>
              </c:numCache>
            </c:numRef>
          </c:val>
          <c:extLst>
            <c:ext xmlns:c16="http://schemas.microsoft.com/office/drawing/2014/chart" uri="{C3380CC4-5D6E-409C-BE32-E72D297353CC}">
              <c16:uniqueId val="{00000007-B415-4385-9610-331D8FEF77F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3.96</c:v>
                </c:pt>
                <c:pt idx="2">
                  <c:v>#N/A</c:v>
                </c:pt>
                <c:pt idx="3">
                  <c:v>3.37</c:v>
                </c:pt>
                <c:pt idx="4">
                  <c:v>#N/A</c:v>
                </c:pt>
                <c:pt idx="5">
                  <c:v>3.9</c:v>
                </c:pt>
                <c:pt idx="6">
                  <c:v>#N/A</c:v>
                </c:pt>
                <c:pt idx="7">
                  <c:v>4.32</c:v>
                </c:pt>
                <c:pt idx="8">
                  <c:v>#N/A</c:v>
                </c:pt>
                <c:pt idx="9">
                  <c:v>3.42</c:v>
                </c:pt>
              </c:numCache>
            </c:numRef>
          </c:val>
          <c:extLst>
            <c:ext xmlns:c16="http://schemas.microsoft.com/office/drawing/2014/chart" uri="{C3380CC4-5D6E-409C-BE32-E72D297353CC}">
              <c16:uniqueId val="{00000008-B415-4385-9610-331D8FEF77F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5.59</c:v>
                </c:pt>
                <c:pt idx="2">
                  <c:v>#N/A</c:v>
                </c:pt>
                <c:pt idx="3">
                  <c:v>4.9400000000000004</c:v>
                </c:pt>
                <c:pt idx="4">
                  <c:v>#N/A</c:v>
                </c:pt>
                <c:pt idx="5">
                  <c:v>4.95</c:v>
                </c:pt>
                <c:pt idx="6">
                  <c:v>#N/A</c:v>
                </c:pt>
                <c:pt idx="7">
                  <c:v>5.37</c:v>
                </c:pt>
                <c:pt idx="8">
                  <c:v>#N/A</c:v>
                </c:pt>
                <c:pt idx="9">
                  <c:v>4.8</c:v>
                </c:pt>
              </c:numCache>
            </c:numRef>
          </c:val>
          <c:extLst>
            <c:ext xmlns:c16="http://schemas.microsoft.com/office/drawing/2014/chart" uri="{C3380CC4-5D6E-409C-BE32-E72D297353CC}">
              <c16:uniqueId val="{00000009-B415-4385-9610-331D8FEF77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141283</c:v>
                </c:pt>
                <c:pt idx="5">
                  <c:v>136606</c:v>
                </c:pt>
                <c:pt idx="8">
                  <c:v>133661</c:v>
                </c:pt>
                <c:pt idx="11">
                  <c:v>132657</c:v>
                </c:pt>
                <c:pt idx="14">
                  <c:v>128276</c:v>
                </c:pt>
              </c:numCache>
            </c:numRef>
          </c:val>
          <c:extLst>
            <c:ext xmlns:c16="http://schemas.microsoft.com/office/drawing/2014/chart" uri="{C3380CC4-5D6E-409C-BE32-E72D297353CC}">
              <c16:uniqueId val="{00000000-9D41-4EF1-9B6C-1EF7D3E23C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41-4EF1-9B6C-1EF7D3E23C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328</c:v>
                </c:pt>
                <c:pt idx="3">
                  <c:v>328</c:v>
                </c:pt>
                <c:pt idx="6">
                  <c:v>1393</c:v>
                </c:pt>
                <c:pt idx="9">
                  <c:v>1279</c:v>
                </c:pt>
                <c:pt idx="12">
                  <c:v>4117</c:v>
                </c:pt>
              </c:numCache>
            </c:numRef>
          </c:val>
          <c:extLst>
            <c:ext xmlns:c16="http://schemas.microsoft.com/office/drawing/2014/chart" uri="{C3380CC4-5D6E-409C-BE32-E72D297353CC}">
              <c16:uniqueId val="{00000002-9D41-4EF1-9B6C-1EF7D3E23C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4008</c:v>
                </c:pt>
                <c:pt idx="3">
                  <c:v>3667</c:v>
                </c:pt>
                <c:pt idx="6">
                  <c:v>3460</c:v>
                </c:pt>
                <c:pt idx="9">
                  <c:v>3460</c:v>
                </c:pt>
                <c:pt idx="12">
                  <c:v>3184</c:v>
                </c:pt>
              </c:numCache>
            </c:numRef>
          </c:val>
          <c:extLst>
            <c:ext xmlns:c16="http://schemas.microsoft.com/office/drawing/2014/chart" uri="{C3380CC4-5D6E-409C-BE32-E72D297353CC}">
              <c16:uniqueId val="{00000003-9D41-4EF1-9B6C-1EF7D3E23C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43190</c:v>
                </c:pt>
                <c:pt idx="3">
                  <c:v>42171</c:v>
                </c:pt>
                <c:pt idx="6">
                  <c:v>40235</c:v>
                </c:pt>
                <c:pt idx="9">
                  <c:v>38563</c:v>
                </c:pt>
                <c:pt idx="12">
                  <c:v>36479</c:v>
                </c:pt>
              </c:numCache>
            </c:numRef>
          </c:val>
          <c:extLst>
            <c:ext xmlns:c16="http://schemas.microsoft.com/office/drawing/2014/chart" uri="{C3380CC4-5D6E-409C-BE32-E72D297353CC}">
              <c16:uniqueId val="{00000004-9D41-4EF1-9B6C-1EF7D3E23C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52959</c:v>
                </c:pt>
                <c:pt idx="3">
                  <c:v>52213</c:v>
                </c:pt>
                <c:pt idx="6">
                  <c:v>51910</c:v>
                </c:pt>
                <c:pt idx="9">
                  <c:v>52421</c:v>
                </c:pt>
                <c:pt idx="12">
                  <c:v>50858</c:v>
                </c:pt>
              </c:numCache>
            </c:numRef>
          </c:val>
          <c:extLst>
            <c:ext xmlns:c16="http://schemas.microsoft.com/office/drawing/2014/chart" uri="{C3380CC4-5D6E-409C-BE32-E72D297353CC}">
              <c16:uniqueId val="{00000005-9D41-4EF1-9B6C-1EF7D3E23C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13734</c:v>
                </c:pt>
                <c:pt idx="3">
                  <c:v>10700</c:v>
                </c:pt>
                <c:pt idx="6">
                  <c:v>9695</c:v>
                </c:pt>
                <c:pt idx="9">
                  <c:v>11294</c:v>
                </c:pt>
                <c:pt idx="12">
                  <c:v>8936</c:v>
                </c:pt>
              </c:numCache>
            </c:numRef>
          </c:val>
          <c:extLst>
            <c:ext xmlns:c16="http://schemas.microsoft.com/office/drawing/2014/chart" uri="{C3380CC4-5D6E-409C-BE32-E72D297353CC}">
              <c16:uniqueId val="{00000006-9D41-4EF1-9B6C-1EF7D3E23C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78752</c:v>
                </c:pt>
                <c:pt idx="3">
                  <c:v>75610</c:v>
                </c:pt>
                <c:pt idx="6">
                  <c:v>75965</c:v>
                </c:pt>
                <c:pt idx="9">
                  <c:v>68896</c:v>
                </c:pt>
                <c:pt idx="12">
                  <c:v>69100</c:v>
                </c:pt>
              </c:numCache>
            </c:numRef>
          </c:val>
          <c:extLst>
            <c:ext xmlns:c16="http://schemas.microsoft.com/office/drawing/2014/chart" uri="{C3380CC4-5D6E-409C-BE32-E72D297353CC}">
              <c16:uniqueId val="{00000007-9D41-4EF1-9B6C-1EF7D3E23C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51688</c:v>
                </c:pt>
                <c:pt idx="2">
                  <c:v>#N/A</c:v>
                </c:pt>
                <c:pt idx="3">
                  <c:v>#N/A</c:v>
                </c:pt>
                <c:pt idx="4">
                  <c:v>48083</c:v>
                </c:pt>
                <c:pt idx="5">
                  <c:v>#N/A</c:v>
                </c:pt>
                <c:pt idx="6">
                  <c:v>#N/A</c:v>
                </c:pt>
                <c:pt idx="7">
                  <c:v>48997</c:v>
                </c:pt>
                <c:pt idx="8">
                  <c:v>#N/A</c:v>
                </c:pt>
                <c:pt idx="9">
                  <c:v>#N/A</c:v>
                </c:pt>
                <c:pt idx="10">
                  <c:v>43256</c:v>
                </c:pt>
                <c:pt idx="11">
                  <c:v>#N/A</c:v>
                </c:pt>
                <c:pt idx="12">
                  <c:v>#N/A</c:v>
                </c:pt>
                <c:pt idx="13">
                  <c:v>44398</c:v>
                </c:pt>
                <c:pt idx="14">
                  <c:v>#N/A</c:v>
                </c:pt>
              </c:numCache>
            </c:numRef>
          </c:val>
          <c:smooth val="0"/>
          <c:extLst>
            <c:ext xmlns:c16="http://schemas.microsoft.com/office/drawing/2014/chart" uri="{C3380CC4-5D6E-409C-BE32-E72D297353CC}">
              <c16:uniqueId val="{00000008-9D41-4EF1-9B6C-1EF7D3E23C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937958</c:v>
                </c:pt>
                <c:pt idx="5">
                  <c:v>915745</c:v>
                </c:pt>
                <c:pt idx="8">
                  <c:v>898976</c:v>
                </c:pt>
                <c:pt idx="11">
                  <c:v>882568</c:v>
                </c:pt>
                <c:pt idx="14">
                  <c:v>863489</c:v>
                </c:pt>
              </c:numCache>
            </c:numRef>
          </c:val>
          <c:extLst>
            <c:ext xmlns:c16="http://schemas.microsoft.com/office/drawing/2014/chart" uri="{C3380CC4-5D6E-409C-BE32-E72D297353CC}">
              <c16:uniqueId val="{00000000-08C6-4C97-A63C-3B819EC00A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564788</c:v>
                </c:pt>
                <c:pt idx="5">
                  <c:v>565563</c:v>
                </c:pt>
                <c:pt idx="8">
                  <c:v>571291</c:v>
                </c:pt>
                <c:pt idx="11">
                  <c:v>591881</c:v>
                </c:pt>
                <c:pt idx="14">
                  <c:v>603656</c:v>
                </c:pt>
              </c:numCache>
            </c:numRef>
          </c:val>
          <c:extLst>
            <c:ext xmlns:c16="http://schemas.microsoft.com/office/drawing/2014/chart" uri="{C3380CC4-5D6E-409C-BE32-E72D297353CC}">
              <c16:uniqueId val="{00000001-08C6-4C97-A63C-3B819EC00A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229782</c:v>
                </c:pt>
                <c:pt idx="5">
                  <c:v>238585</c:v>
                </c:pt>
                <c:pt idx="8">
                  <c:v>258704</c:v>
                </c:pt>
                <c:pt idx="11">
                  <c:v>273878</c:v>
                </c:pt>
                <c:pt idx="14">
                  <c:v>284698</c:v>
                </c:pt>
              </c:numCache>
            </c:numRef>
          </c:val>
          <c:extLst>
            <c:ext xmlns:c16="http://schemas.microsoft.com/office/drawing/2014/chart" uri="{C3380CC4-5D6E-409C-BE32-E72D297353CC}">
              <c16:uniqueId val="{00000002-08C6-4C97-A63C-3B819EC00A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255</c:v>
                </c:pt>
                <c:pt idx="3">
                  <c:v>0</c:v>
                </c:pt>
                <c:pt idx="6">
                  <c:v>0</c:v>
                </c:pt>
                <c:pt idx="9">
                  <c:v>0</c:v>
                </c:pt>
                <c:pt idx="12">
                  <c:v>0</c:v>
                </c:pt>
              </c:numCache>
            </c:numRef>
          </c:val>
          <c:extLst>
            <c:ext xmlns:c16="http://schemas.microsoft.com/office/drawing/2014/chart" uri="{C3380CC4-5D6E-409C-BE32-E72D297353CC}">
              <c16:uniqueId val="{00000003-08C6-4C97-A63C-3B819EC00A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C6-4C97-A63C-3B819EC00A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27027</c:v>
                </c:pt>
                <c:pt idx="3">
                  <c:v>19639</c:v>
                </c:pt>
                <c:pt idx="6">
                  <c:v>7489</c:v>
                </c:pt>
                <c:pt idx="9">
                  <c:v>5255</c:v>
                </c:pt>
                <c:pt idx="12">
                  <c:v>3158</c:v>
                </c:pt>
              </c:numCache>
            </c:numRef>
          </c:val>
          <c:extLst>
            <c:ext xmlns:c16="http://schemas.microsoft.com/office/drawing/2014/chart" uri="{C3380CC4-5D6E-409C-BE32-E72D297353CC}">
              <c16:uniqueId val="{00000005-08C6-4C97-A63C-3B819EC00A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129477</c:v>
                </c:pt>
                <c:pt idx="3">
                  <c:v>191580</c:v>
                </c:pt>
                <c:pt idx="6">
                  <c:v>186548</c:v>
                </c:pt>
                <c:pt idx="9">
                  <c:v>183847</c:v>
                </c:pt>
                <c:pt idx="12">
                  <c:v>180361</c:v>
                </c:pt>
              </c:numCache>
            </c:numRef>
          </c:val>
          <c:extLst>
            <c:ext xmlns:c16="http://schemas.microsoft.com/office/drawing/2014/chart" uri="{C3380CC4-5D6E-409C-BE32-E72D297353CC}">
              <c16:uniqueId val="{00000006-08C6-4C97-A63C-3B819EC00A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30663</c:v>
                </c:pt>
                <c:pt idx="3">
                  <c:v>28886</c:v>
                </c:pt>
                <c:pt idx="6">
                  <c:v>27513</c:v>
                </c:pt>
                <c:pt idx="9">
                  <c:v>26920</c:v>
                </c:pt>
                <c:pt idx="12">
                  <c:v>32000</c:v>
                </c:pt>
              </c:numCache>
            </c:numRef>
          </c:val>
          <c:extLst>
            <c:ext xmlns:c16="http://schemas.microsoft.com/office/drawing/2014/chart" uri="{C3380CC4-5D6E-409C-BE32-E72D297353CC}">
              <c16:uniqueId val="{00000007-08C6-4C97-A63C-3B819EC00A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469130</c:v>
                </c:pt>
                <c:pt idx="3">
                  <c:v>470916</c:v>
                </c:pt>
                <c:pt idx="6">
                  <c:v>477475</c:v>
                </c:pt>
                <c:pt idx="9">
                  <c:v>478036</c:v>
                </c:pt>
                <c:pt idx="12">
                  <c:v>464249</c:v>
                </c:pt>
              </c:numCache>
            </c:numRef>
          </c:val>
          <c:extLst>
            <c:ext xmlns:c16="http://schemas.microsoft.com/office/drawing/2014/chart" uri="{C3380CC4-5D6E-409C-BE32-E72D297353CC}">
              <c16:uniqueId val="{00000008-08C6-4C97-A63C-3B819EC00A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73137</c:v>
                </c:pt>
                <c:pt idx="3">
                  <c:v>70293</c:v>
                </c:pt>
                <c:pt idx="6">
                  <c:v>76975</c:v>
                </c:pt>
                <c:pt idx="9">
                  <c:v>57000</c:v>
                </c:pt>
                <c:pt idx="12">
                  <c:v>86715</c:v>
                </c:pt>
              </c:numCache>
            </c:numRef>
          </c:val>
          <c:extLst>
            <c:ext xmlns:c16="http://schemas.microsoft.com/office/drawing/2014/chart" uri="{C3380CC4-5D6E-409C-BE32-E72D297353CC}">
              <c16:uniqueId val="{00000009-08C6-4C97-A63C-3B819EC00A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1676816</c:v>
                </c:pt>
                <c:pt idx="3">
                  <c:v>1643032</c:v>
                </c:pt>
                <c:pt idx="6">
                  <c:v>1625291</c:v>
                </c:pt>
                <c:pt idx="9">
                  <c:v>1598225</c:v>
                </c:pt>
                <c:pt idx="12">
                  <c:v>1595842</c:v>
                </c:pt>
              </c:numCache>
            </c:numRef>
          </c:val>
          <c:extLst>
            <c:ext xmlns:c16="http://schemas.microsoft.com/office/drawing/2014/chart" uri="{C3380CC4-5D6E-409C-BE32-E72D297353CC}">
              <c16:uniqueId val="{0000000A-08C6-4C97-A63C-3B819EC00A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673978</c:v>
                </c:pt>
                <c:pt idx="2">
                  <c:v>#N/A</c:v>
                </c:pt>
                <c:pt idx="3">
                  <c:v>#N/A</c:v>
                </c:pt>
                <c:pt idx="4">
                  <c:v>704454</c:v>
                </c:pt>
                <c:pt idx="5">
                  <c:v>#N/A</c:v>
                </c:pt>
                <c:pt idx="6">
                  <c:v>#N/A</c:v>
                </c:pt>
                <c:pt idx="7">
                  <c:v>672321</c:v>
                </c:pt>
                <c:pt idx="8">
                  <c:v>#N/A</c:v>
                </c:pt>
                <c:pt idx="9">
                  <c:v>#N/A</c:v>
                </c:pt>
                <c:pt idx="10">
                  <c:v>600956</c:v>
                </c:pt>
                <c:pt idx="11">
                  <c:v>#N/A</c:v>
                </c:pt>
                <c:pt idx="12">
                  <c:v>#N/A</c:v>
                </c:pt>
                <c:pt idx="13">
                  <c:v>610481</c:v>
                </c:pt>
                <c:pt idx="14">
                  <c:v>#N/A</c:v>
                </c:pt>
              </c:numCache>
            </c:numRef>
          </c:val>
          <c:smooth val="0"/>
          <c:extLst>
            <c:ext xmlns:c16="http://schemas.microsoft.com/office/drawing/2014/chart" uri="{C3380CC4-5D6E-409C-BE32-E72D297353CC}">
              <c16:uniqueId val="{0000000B-08C6-4C97-A63C-3B819EC00A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16688</c:v>
                </c:pt>
                <c:pt idx="1">
                  <c:v>12461</c:v>
                </c:pt>
                <c:pt idx="2">
                  <c:v>14252</c:v>
                </c:pt>
              </c:numCache>
            </c:numRef>
          </c:val>
          <c:extLst>
            <c:ext xmlns:c16="http://schemas.microsoft.com/office/drawing/2014/chart" uri="{C3380CC4-5D6E-409C-BE32-E72D297353CC}">
              <c16:uniqueId val="{00000000-316E-43BB-B04B-D4ABA94405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8357</c:v>
                </c:pt>
                <c:pt idx="1">
                  <c:v>6500</c:v>
                </c:pt>
                <c:pt idx="2">
                  <c:v>5091</c:v>
                </c:pt>
              </c:numCache>
            </c:numRef>
          </c:val>
          <c:extLst>
            <c:ext xmlns:c16="http://schemas.microsoft.com/office/drawing/2014/chart" uri="{C3380CC4-5D6E-409C-BE32-E72D297353CC}">
              <c16:uniqueId val="{00000001-316E-43BB-B04B-D4ABA94405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19045</c:v>
                </c:pt>
                <c:pt idx="1">
                  <c:v>33370</c:v>
                </c:pt>
                <c:pt idx="2">
                  <c:v>31854</c:v>
                </c:pt>
              </c:numCache>
            </c:numRef>
          </c:val>
          <c:extLst>
            <c:ext xmlns:c16="http://schemas.microsoft.com/office/drawing/2014/chart" uri="{C3380CC4-5D6E-409C-BE32-E72D297353CC}">
              <c16:uniqueId val="{00000002-316E-43BB-B04B-D4ABA94405D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{D668B8EA-660E-4125-8208-9DF9D7F65ECD}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90D-4915-A9F3-5055EC31F5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{74CBBC41-6493-4764-AA4F-EA4D2C95243B}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0D-4915-A9F3-5055EC31F5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{F08D3EB8-CC7D-44E7-9C67-0968FC3518E5}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0D-4915-A9F3-5055EC31F5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{9F559BDC-4C86-440F-80A7-3F73B84C0B70}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0D-4915-A9F3-5055EC31F5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{BFEF61D2-0F22-42ED-98AB-A0C28EE6C946}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0D-4915-A9F3-5055EC31F5D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{1AA2D290-00E9-43C0-A11C-D1BA21ABDDF9}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90D-4915-A9F3-5055EC31F5D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{9CF15233-EFBA-45AF-804F-986576F0EE4E}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90D-4915-A9F3-5055EC31F5DD}"/>
                </c:ext>
              </c:extLst>
            </c:dLbl>
            <c:dLbl>
              <c:idx val="24"/>
              <c:layout>
                <c:manualLayout>
                  <c:x val="-4.196467548866944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{F42B2044-EA31-4A03-8C04-0292CFABDF1C}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90D-4915-A9F3-5055EC31F5DD}"/>
                </c:ext>
              </c:extLst>
            </c:dLbl>
            <c:dLbl>
              <c:idx val="32"/>
              <c:layout>
                <c:manualLayout>
                  <c:x val="-2.2066825811798894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{4ADA0C97-7D51-40C9-8F2A-A73E8A5834C3}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90D-4915-A9F3-5055EC31F5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66.7</c:v>
                </c:pt>
                <c:pt idx="8">
                  <c:v>68</c:v>
                </c:pt>
                <c:pt idx="16">
                  <c:v>69.3</c:v>
                </c:pt>
                <c:pt idx="24">
                  <c:v>70.400000000000006</c:v>
                </c:pt>
                <c:pt idx="32">
                  <c:v>70.3</c:v>
                </c:pt>
              </c:numCache>
            </c:numRef>
          </c:xVal>
          <c:yVal>
            <c:numRef>
              <c:f>公会計指標分析・財政指標組合せ分析表!$BP$51:$DC$51</c:f>
              <c:numCache>
                <c:formatCode>#,##0.0;"▲ "#,##0.0</c:formatCode>
                <c:ptCount val="40"/>
                <c:pt idx="0">
                  <c:v>138.80000000000001</c:v>
                </c:pt>
                <c:pt idx="8">
                  <c:v>125</c:v>
                </c:pt>
                <c:pt idx="16">
                  <c:v>118.2</c:v>
                </c:pt>
                <c:pt idx="24">
                  <c:v>104.8</c:v>
                </c:pt>
                <c:pt idx="32">
                  <c:v>104.4</c:v>
                </c:pt>
              </c:numCache>
            </c:numRef>
          </c:yVal>
          <c:smooth val="0"/>
          <c:extLst>
            <c:ext xmlns:c16="http://schemas.microsoft.com/office/drawing/2014/chart" uri="{C3380CC4-5D6E-409C-BE32-E72D297353CC}">
              <c16:uniqueId val="{00000009-A90D-4915-A9F3-5055EC31F5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{892ACBE4-A78B-41E1-8461-1E0248243A31}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90D-4915-A9F3-5055EC31F5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{100B6737-C609-405F-A94F-1982B06B4207}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0D-4915-A9F3-5055EC31F5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{2F6DDA1D-6981-4719-85E5-AD929C93E825}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0D-4915-A9F3-5055EC31F5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{2EABEC2C-F275-4656-A0B5-2196655DF7AE}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0D-4915-A9F3-5055EC31F5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{8A41E29E-65CB-4C0A-A3D9-997E84C4ABB4}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0D-4915-A9F3-5055EC31F5D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{6A4FA5FE-D8DD-4A5B-921D-35FA3E3BA93A}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90D-4915-A9F3-5055EC31F5D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{94285F26-FD09-4898-9E68-3071B436AF30}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90D-4915-A9F3-5055EC31F5D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{F8B4243A-CB16-4C89-A71E-4144785C78E0}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90D-4915-A9F3-5055EC31F5D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{221F88B0-9608-433E-B794-6B7C03415B40}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90D-4915-A9F3-5055EC31F5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A90D-4915-A9F3-5055EC31F5DD}"/>
            </c:ext>
          </c:extLst>
        </c:ser>
        <c:dLbls>
          <c:showLegendKey val="0"/>
          <c:showVal val="1"/>
          <c:showCatName val="0"/>
          <c:showSerName val="0"/>
          <c:showPercent val="0"/>
          <c:showBubbleSize val="0"/>
        </c:dLbls>
        <c:axId val="46179840"/>
        <c:axId val="46181760"/>
      </c:scatterChart>
      <c:valAx>
        <c:axId val="46179840"/>
        <c:scaling>
          <c:orientation val="maxMin"/>
          <c:max val="71"/>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{611B8F61-E862-419A-A2D4-11F4269BB7A0}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A01-4BA9-AECF-E9E1CBE60C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{C33FF81C-7F42-493C-B9A4-CC3091E58549}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01-4BA9-AECF-E9E1CBE60C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{D48CFB08-443C-436F-B43E-4019C5384AC9}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01-4BA9-AECF-E9E1CBE60C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{3697FC8A-EAF6-4854-ACC7-036E24307B15}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01-4BA9-AECF-E9E1CBE60C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{535594D5-F3A3-41A1-B101-D55FEF1B2DB6}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01-4BA9-AECF-E9E1CBE60C0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{E6F8980A-4F9D-44AB-966F-F7F2AA4EAA95}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A01-4BA9-AECF-E9E1CBE60C0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{CD772D24-DBD2-4955-B30C-3932D94E361D}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A01-4BA9-AECF-E9E1CBE60C0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{1C8F97E8-5872-4D08-BDB2-9537243FB799}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A01-4BA9-AECF-E9E1CBE60C0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{77099804-CBC4-47F8-B5FE-1A951CAB6E7E}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A01-4BA9-AECF-E9E1CBE60C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10.5</c:v>
                </c:pt>
                <c:pt idx="16">
                  <c:v>9.4</c:v>
                </c:pt>
                <c:pt idx="24">
                  <c:v>8.1999999999999993</c:v>
                </c:pt>
                <c:pt idx="32">
                  <c:v>7.9</c:v>
                </c:pt>
              </c:numCache>
            </c:numRef>
          </c:xVal>
          <c:yVal>
            <c:numRef>
              <c:f>公会計指標分析・財政指標組合せ分析表!$BP$73:$DC$73</c:f>
              <c:numCache>
                <c:formatCode>#,##0.0;"▲ "#,##0.0</c:formatCode>
                <c:ptCount val="40"/>
                <c:pt idx="0">
                  <c:v>138.80000000000001</c:v>
                </c:pt>
                <c:pt idx="8">
                  <c:v>125</c:v>
                </c:pt>
                <c:pt idx="16">
                  <c:v>118.2</c:v>
                </c:pt>
                <c:pt idx="24">
                  <c:v>104.8</c:v>
                </c:pt>
                <c:pt idx="32">
                  <c:v>104.4</c:v>
                </c:pt>
              </c:numCache>
            </c:numRef>
          </c:yVal>
          <c:smooth val="0"/>
          <c:extLst>
            <c:ext xmlns:c16="http://schemas.microsoft.com/office/drawing/2014/chart" uri="{C3380CC4-5D6E-409C-BE32-E72D297353CC}">
              <c16:uniqueId val="{00000009-7A01-4BA9-AECF-E9E1CBE60C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{CE4C2D18-E710-41BC-9FCA-B87EBA58445F}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A01-4BA9-AECF-E9E1CBE60C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{DD13B522-7027-460D-94B6-0AC4045A815F}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01-4BA9-AECF-E9E1CBE60C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{D334C478-4CB5-40B9-9C74-6E452B1B0AD4}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01-4BA9-AECF-E9E1CBE60C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{4974A35E-68AA-4B5E-AD74-FF70AAC0EBF1}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01-4BA9-AECF-E9E1CBE60C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{1394169A-F2D7-40E1-B4DF-FBA2410D12BE}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01-4BA9-AECF-E9E1CBE60C0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{FAB2E15E-EDE2-42B4-A625-7C4DA88943D3}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A01-4BA9-AECF-E9E1CBE60C0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{9D20563A-5D89-4782-9467-6B80272EE0D9}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A01-4BA9-AECF-E9E1CBE60C0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{5DD93916-AC36-4A48-90E7-550526BB7B78}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A01-4BA9-AECF-E9E1CBE60C0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{445E0276-FD0D-4102-8E7C-5282D2F2F032}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A01-4BA9-AECF-E9E1CBE60C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7A01-4BA9-AECF-E9E1CBE60C0C}"/>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7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年度の実質公債費比率の分子は、前年度と比べると、約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これは、減債基金積立不足算定額が減少したこと等により元利償還金等が減少したものの、元利償還金等に係る基準財政需要額への算入額である算入公債費等がさらに減少したことによる。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今後も世代間の負担の公平に配慮しつつ、将来世代に過度な負担を残さないよう、計画的な財政運営に努める。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本市では以下の通り設定しているため、基金残高と積立相当額に乖離が生じている。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年６％ずつ積立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回目：３年据置、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据置））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回目：３年据置、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回目借換額（当初発行額の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58</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据置）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回目：３年据置、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回目借換額（当初発行額の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33.64</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据置）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最終償還時に当初発行額の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19.51</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％を上乗せして償還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なお、令和３年</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月発行の新規債（新発債・借換債）からルールを変更している。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単年度当たりの積立額：借入額</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残存許可年限－</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据置</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残存許可年限</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年の場合：年</a:t>
          </a:r>
          <a:r>
            <a:rPr kumimoji="1" lang="en-US" altLang="ja-JP"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a:t>
          </a:r>
          <a:r>
            <a:rPr kumimoji="1" lang="ja-JP" altLang="en-US" sz="6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年度の将来負担比率の分子は、前年度と比べると、約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これは、瑞穂公園陸上競技場の整備の増により債務負担行為に基づく支出予定額が増加したこと等による。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今後も世代間の負担の公平に配慮しつつ、将来世代に過度な負担を残さないよう、計画的な財政運営に努める。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減債基金やその他特定目的基金の災害対策事業基金及び子ども・親総合支援基金などを取崩したことなどにより、基金全体の残高は前年度に比べて約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リニア関連名古屋駅周辺地区まちづくり基金は令和９年とされているリニア中央新幹線開業に向けたまちづくりの推進を着実に図るため、それまでの間に取崩し額の増加が見込まれる。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アジア競技大会基金は、大会運営費など主催者負担経費の財政負担を平準化するため、今後多額の積立てを進め、令和８年の第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回アジア競技大会の開催に向け、全額を取り崩す予定である。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各基金の設置目的に基づき、事業の進捗に応じて毎年度の予算編成において積立て及び取崩しの検討を行っていく。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リニア関連名古屋駅周辺地区まちづくり基金：リニア中央新幹線開業に関連する名古屋駅周辺地区まちづくり等を推進するための資金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市営住宅等管理運営等基金：市営住宅等持続的かつ安定的な管理運営及び徴収した敷金の管理のための資金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災害対策事業基金：災害対策事業を推進するための資金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国際交流事業積立基金：国際交流事業を推進するための資金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アジア競技大会基金：第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回アジア競技大会開催の資金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億円）は、災害救助の円滑かつ迅速な実施を図るため、災害救助法に基づく救助実施市の指定を内閣総理大臣から受けたことに伴い、 災害救助法第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項に規定する費用の支弁の財源に充てるため、令和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年度に新設したことにより、皆増している。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災害対策事業基金は、災害対策実施計画に基づいた事業を着実に行うため、取崩しを行ったこと等により、令和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子ども・親総合支援基金は、事業を着実に行うため、取崩しを行ったこと等により、令和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リニア関連名古屋駅周辺地区まちづくり基金は令和９年とされているリニア中央新幹線開業に向けたまちづくりの推進を着実に図るため、それまでの間に取崩し額の増加が見込まれる。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アジア競技大会基金は、アジア競技大会の大会運営費など主催者負担経費を平準化するため、今後多額の積立てが見込まれ、２０２６年の開催に向け、全額を取り崩す予定である。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各基金の設置目的に基づき、事業の進捗に応じて毎年度の予算編成において積立て及び取崩しの検討を行っていく。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災害救助基金の積立てのための取崩し（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億円）を行った一方で、一般会計決算剰余金の基金編入（約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億円）を行ったこと等により、財政調整基金残高は約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財政規律で定めた「財政調整基金の積立額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億円を目指す」という目標を念頭に置き、長期的な視点に立った健全な財政運営に努めていく。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市債償還財源繰出のための取崩しにより、減債基金残高は前年度と比べて約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各年度の公債の償還の財源に充てるために必要な積立て及び取崩しを行っていく。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2404E52-7C2E-4CC8-B9B2-A1659CE63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E018A2E-6BE6-4880-A881-46D4F6824A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A1060EF-845C-4525-BA91-26655588C161}"/>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B35840A-1EBF-436C-ABCD-D9DF86D321E5}"/>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D2917B2-42F4-471D-B960-2ACEA60AE93B}"/>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D3AC89C-03F8-4B15-BD20-E4EBB77EA109}"/>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8B5202C-54DE-4658-9B20-EEB6D7BD1C77}"/>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BA0BAC8-A9A8-4890-A917-800C47C2ADF4}"/>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8561C4D6-DEF1-4D47-AFBD-14902924BB14}"/>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2BEAB15-6330-4457-8622-39D73DE3A814}"/>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811E891-006D-4488-A469-6014E8D60344}"/>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4DF03CB-0A56-486D-AE07-69C548F95D50}"/>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2,300,949
2,216,840
326.50
1,513,930,676
1,496,380,572
8,453,147
654,510,356
1,360,580,105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8BD0269-1F67-4279-B290-DE2CEDA12496}"/>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54F61DD-D281-4B39-A8D6-56E73343E9EE}"/>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098D86F-6499-4A18-96EB-A0B97754CC3E}"/>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8DD9583-A313-44DC-990A-DDE2498DD925}"/>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6A3FE8D-FCF3-4364-A456-16752B122F28}"/>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A92F01-4E0E-48BB-92F3-0847D334641A}"/>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B72AA47-D6AE-4D63-9F16-BDD8716B98E5}"/>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99C8296-1A09-44B6-9736-83224B1A366F}"/>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C367CD4-981C-4428-A528-570182AFBBDC}"/>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A5070B4-A61E-472A-ADF5-C543CAD970CC}"/>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1F8715E-B8D7-4138-BD26-EC5AF4120962}"/>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48FE1C4-AC8C-4815-BDAB-2FBF2108CD49}"/>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4987900-49F7-4AD8-99A1-8A6E863310F0}"/>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F403291-5F6A-4137-BA85-08508F63698F}"/>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59F746F-FE1A-4E62-B72C-746EEE0E7E0A}"/>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056CE69-6A36-49C5-B5E5-58811E841D70}"/>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1BABEC2-F257-41F9-8ABA-07B3A1BD7537}"/>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8D338A7-EFE7-4850-B9D5-23FC996479F3}"/>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F832A8B-2A7B-4CC9-9EAA-90C6E2AC20A1}"/>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69812A5-F275-4808-9CF2-C08D8A318D97}"/>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6DCBAE4-211A-4851-9CEB-4774416B543B}"/>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24E63FD-9625-4957-BFC2-FD28408F7F0A}"/>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DF713E5-C4AE-4320-8749-63867C58EBC5}"/>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CE89692-8258-4366-BB68-1D59F77E2D6C}"/>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DB6B59D-5864-4C52-8965-3DFBC84D3439}"/>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E6B8CF2-6D08-4690-8C34-B3DEFAB3D65E}"/>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37049C3-CDD0-4982-8414-5465C4B0A649}"/>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6CB4B40-CADC-4E71-94BE-69461DF89813}"/>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3875087-1D87-4793-A1D2-126B7CD14695}"/>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0711730-A8F2-48D4-A07E-88AA1BF479DD}"/>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197B738-76E3-43AC-B800-D5979E2DCBA8}"/>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88B03951-F08C-46B9-B88C-C78C278BFCCC}"/>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EDEB702-CFBF-4A04-AFD2-0D45540756C9}"/>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9C6AAF4-8688-4AC4-A895-3D14EA6842EE}"/>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1BE9786-D3B7-4771-9099-E592EBD2F7B3}"/>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本市の公共施設は、市設建築物については昭和</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年代から</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年代を中心に、公共土木施設（道路・橋りょう等）については昭和</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年代から集中的に整備してきた結果、築年数の経過により有形固定資産減価償却率が高い状況となっている。</a:t>
          </a:r>
        </a:p>
        <a:p>
          <a:r>
            <a:rPr kumimoji="1" lang="ja-JP" altLang="en-US" sz="1000">
              <a:latin typeface="ＭＳ Ｐゴシック" panose="020B0600070205080204" pitchFamily="50" charset="-128"/>
              <a:ea typeface="ＭＳ Ｐゴシック" panose="020B0600070205080204" pitchFamily="50" charset="-128"/>
            </a:rPr>
            <a:t>　そのため、現在、市設建築物については、従来の築</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年程度での改築から、建築物の構造体の耐久性に応じて築</a:t>
          </a:r>
          <a:r>
            <a:rPr kumimoji="1" lang="en-US" altLang="ja-JP" sz="1000">
              <a:latin typeface="ＭＳ Ｐゴシック" panose="020B0600070205080204" pitchFamily="50" charset="-128"/>
              <a:ea typeface="ＭＳ Ｐゴシック" panose="020B0600070205080204" pitchFamily="50" charset="-128"/>
            </a:rPr>
            <a:t>60</a:t>
          </a:r>
          <a:r>
            <a:rPr kumimoji="1" lang="ja-JP" altLang="en-US" sz="1000">
              <a:latin typeface="ＭＳ Ｐゴシック" panose="020B0600070205080204" pitchFamily="50" charset="-128"/>
              <a:ea typeface="ＭＳ Ｐゴシック" panose="020B0600070205080204" pitchFamily="50" charset="-128"/>
            </a:rPr>
            <a:t>年から</a:t>
          </a:r>
          <a:r>
            <a:rPr kumimoji="1" lang="en-US" altLang="ja-JP" sz="1000">
              <a:latin typeface="ＭＳ Ｐゴシック" panose="020B0600070205080204" pitchFamily="50" charset="-128"/>
              <a:ea typeface="ＭＳ Ｐゴシック" panose="020B0600070205080204" pitchFamily="50" charset="-128"/>
            </a:rPr>
            <a:t>80</a:t>
          </a:r>
          <a:r>
            <a:rPr kumimoji="1" lang="ja-JP" altLang="en-US" sz="1000">
              <a:latin typeface="ＭＳ Ｐゴシック" panose="020B0600070205080204" pitchFamily="50" charset="-128"/>
              <a:ea typeface="ＭＳ Ｐゴシック" panose="020B0600070205080204" pitchFamily="50" charset="-128"/>
            </a:rPr>
            <a:t>年程度へと長寿命化を進めている。</a:t>
          </a:r>
        </a:p>
        <a:p>
          <a:r>
            <a:rPr kumimoji="1" lang="ja-JP" altLang="en-US" sz="1000">
              <a:latin typeface="ＭＳ Ｐゴシック" panose="020B0600070205080204" pitchFamily="50" charset="-128"/>
              <a:ea typeface="ＭＳ Ｐゴシック" panose="020B0600070205080204" pitchFamily="50" charset="-128"/>
            </a:rPr>
            <a:t>　また、公共土木施設である道路及び橋りょうについても、計画的な点検に基づき補修等を実施することにより長寿命化を進めている。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59D55CE-D0BE-4FD4-8437-EF92A32B0C4C}"/>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FC7BDCB-9043-4BAF-84F1-8679C860D30C}"/>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081B0E9-33BD-4739-A1CB-95FA78A25987}"/>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98114B89-219A-4B83-A500-8E9A9416A58B}"/>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C79DA322-718C-4C71-BBEB-161A4AAB0377}"/>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F717FD76-D257-41F9-9CE4-C39DA41FECF9}"/>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AC5B5C1F-2ACB-4F28-9E18-D31EB769B80F}"/>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A530EC2-2A6D-4885-B01C-7440EF93BF88}"/>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2B6BDB7D-49F5-416B-988F-98FEE87DEF86}"/>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7EEDB35-E35F-4594-9241-67F7B20242D3}"/>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BC5C4BC9-853E-44AA-8F1A-CD3CB9CB0C04}"/>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679FA989-48CC-4E7C-885E-DF2DC6EE7E24}"/>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1EAFFD97-325A-4DAE-BEA0-6764C6FADF7E}"/>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5F38FF6-BDC0-425F-93CD-2A647FBB132F}"/>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18A8E7ED-0F72-4785-84CB-D0B9573033E3}"/>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2DE4BAAD-E0A0-49A3-93E6-94C0B6E9E93E}"/>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918C20E1-0F9E-4B70-B728-B7EEE124253F}"/>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2994849E-B8A2-454E-8640-A149E0B59BA6}"/>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0212B1E4-2CEE-46EF-8307-053771C1F4E4}"/>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68" name="有形固定資産減価償却率平均値テキスト">
          <a:extLst>
            <a:ext uri="{FF2B5EF4-FFF2-40B4-BE49-F238E27FC236}">
              <a16:creationId xmlns:a16="http://schemas.microsoft.com/office/drawing/2014/main" id="{7E01E862-F286-4C7E-974B-B915DD22A823}"/>
            </a:ext>
          </a:extLst>
        </xdr:cNvPr>
        <xdr:cNvSpPr txBox="1"/>
      </xdr:nvSpPr>
      <xdr:spPr>
        <a:xfrm>
          <a:off x="4359275" y="4925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63C4C269-D5EE-4B5E-84BE-B3866ADF6BC9}"/>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05EEB2BE-245A-4227-A55F-B3A4F811912B}"/>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400C7392-28D5-4A5F-94AC-13026ED9BD5A}"/>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5EA685E3-EE06-4F92-8386-776A694F7416}"/>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AE04E175-1868-47CC-AFCE-F841234B74AF}"/>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C10A1A1-6683-4323-AF22-7C5FA2A7E3D6}"/>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84D4C73-1822-4124-B208-F62508EF8865}"/>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B59BA04-4FEA-4D5A-8766-69F7B6E70758}"/>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FFCDDAC-5C08-49EC-8331-669AAE81A0FC}"/>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0A0955F-119C-48CF-A8BD-3120710C98A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54483</xdr:rowOff>
    </xdr:from>
    <xdr:to>
      <xdr:col>23</xdr:col>
      <xdr:colOff>136525</xdr:colOff>
      <xdr:row>34</xdr:row>
      <xdr:rowOff>156083</xdr:rowOff>
    </xdr:to>
    <xdr:sp macro="" textlink="">
      <xdr:nvSpPr>
        <xdr:cNvPr id="79" name="楕円 78">
          <a:extLst>
            <a:ext uri="{FF2B5EF4-FFF2-40B4-BE49-F238E27FC236}">
              <a16:creationId xmlns:a16="http://schemas.microsoft.com/office/drawing/2014/main" id="{51921CD0-CAF4-40C3-B08A-24B64EE04BC0}"/>
            </a:ext>
          </a:extLst>
        </xdr:cNvPr>
        <xdr:cNvSpPr/>
      </xdr:nvSpPr>
      <xdr:spPr>
        <a:xfrm>
          <a:off x="4254500" y="555993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140860</xdr:rowOff>
    </xdr:from>
    <xdr:ext cx="405111" cy="259045"/>
    <xdr:sp macro="" textlink="">
      <xdr:nvSpPr>
        <xdr:cNvPr id="80" name="有形固定資産減価償却率該当値テキスト">
          <a:extLst>
            <a:ext uri="{FF2B5EF4-FFF2-40B4-BE49-F238E27FC236}">
              <a16:creationId xmlns:a16="http://schemas.microsoft.com/office/drawing/2014/main" id="{45717286-08B3-4D85-953E-85C7A3F1D2C9}"/>
            </a:ext>
          </a:extLst>
        </xdr:cNvPr>
        <xdr:cNvSpPr txBox="1"/>
      </xdr:nvSpPr>
      <xdr:spPr>
        <a:xfrm>
          <a:off x="4359275" y="548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63119</xdr:rowOff>
    </xdr:from>
    <xdr:to>
      <xdr:col>19</xdr:col>
      <xdr:colOff>187325</xdr:colOff>
      <xdr:row>34</xdr:row>
      <xdr:rowOff>164719</xdr:rowOff>
    </xdr:to>
    <xdr:sp macro="" textlink="">
      <xdr:nvSpPr>
        <xdr:cNvPr id="81" name="楕円 80">
          <a:extLst>
            <a:ext uri="{FF2B5EF4-FFF2-40B4-BE49-F238E27FC236}">
              <a16:creationId xmlns:a16="http://schemas.microsoft.com/office/drawing/2014/main" id="{7CB0D639-835D-4A72-91E2-3780F9DDF4A0}"/>
            </a:ext>
          </a:extLst>
        </xdr:cNvPr>
        <xdr:cNvSpPr/>
      </xdr:nvSpPr>
      <xdr:spPr>
        <a:xfrm>
          <a:off x="3616325" y="557174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105283</xdr:rowOff>
    </xdr:from>
    <xdr:to>
      <xdr:col>23</xdr:col>
      <xdr:colOff>85725</xdr:colOff>
      <xdr:row>34</xdr:row>
      <xdr:rowOff>113919</xdr:rowOff>
    </xdr:to>
    <xdr:cxnSp macro="">
      <xdr:nvCxnSpPr>
        <xdr:cNvPr id="82" name="直線コネクタ 81">
          <a:extLst>
            <a:ext uri="{FF2B5EF4-FFF2-40B4-BE49-F238E27FC236}">
              <a16:creationId xmlns:a16="http://schemas.microsoft.com/office/drawing/2014/main" id="{02816064-F5C6-4731-89B8-8905CF728642}"/>
            </a:ext>
          </a:extLst>
        </xdr:cNvPr>
        <xdr:cNvCxnSpPr/>
      </xdr:nvCxnSpPr>
      <xdr:spPr>
        <a:xfrm flipV="1">
          <a:off x="3673475" y="5607558"/>
          <a:ext cx="62865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139573</xdr:rowOff>
    </xdr:from>
    <xdr:to>
      <xdr:col>15</xdr:col>
      <xdr:colOff>187325</xdr:colOff>
      <xdr:row>34</xdr:row>
      <xdr:rowOff>69723</xdr:rowOff>
    </xdr:to>
    <xdr:sp macro="" textlink="">
      <xdr:nvSpPr>
        <xdr:cNvPr id="83" name="楕円 82">
          <a:extLst>
            <a:ext uri="{FF2B5EF4-FFF2-40B4-BE49-F238E27FC236}">
              <a16:creationId xmlns:a16="http://schemas.microsoft.com/office/drawing/2014/main" id="{0C5E3F0D-F683-48B9-B991-39DF5D4E6B77}"/>
            </a:ext>
          </a:extLst>
        </xdr:cNvPr>
        <xdr:cNvSpPr/>
      </xdr:nvSpPr>
      <xdr:spPr>
        <a:xfrm>
          <a:off x="2930525" y="54862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18923</xdr:rowOff>
    </xdr:from>
    <xdr:to>
      <xdr:col>19</xdr:col>
      <xdr:colOff>136525</xdr:colOff>
      <xdr:row>34</xdr:row>
      <xdr:rowOff>113919</xdr:rowOff>
    </xdr:to>
    <xdr:cxnSp macro="">
      <xdr:nvCxnSpPr>
        <xdr:cNvPr id="84" name="直線コネクタ 83">
          <a:extLst>
            <a:ext uri="{FF2B5EF4-FFF2-40B4-BE49-F238E27FC236}">
              <a16:creationId xmlns:a16="http://schemas.microsoft.com/office/drawing/2014/main" id="{D23B298B-0320-4F8A-9F7C-9299B71B5FB4}"/>
            </a:ext>
          </a:extLst>
        </xdr:cNvPr>
        <xdr:cNvCxnSpPr/>
      </xdr:nvCxnSpPr>
      <xdr:spPr>
        <a:xfrm>
          <a:off x="2987675" y="5524373"/>
          <a:ext cx="6858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27305</xdr:rowOff>
    </xdr:from>
    <xdr:to>
      <xdr:col>11</xdr:col>
      <xdr:colOff>187325</xdr:colOff>
      <xdr:row>33</xdr:row>
      <xdr:rowOff>128905</xdr:rowOff>
    </xdr:to>
    <xdr:sp macro="" textlink="">
      <xdr:nvSpPr>
        <xdr:cNvPr id="85" name="楕円 84">
          <a:extLst>
            <a:ext uri="{FF2B5EF4-FFF2-40B4-BE49-F238E27FC236}">
              <a16:creationId xmlns:a16="http://schemas.microsoft.com/office/drawing/2014/main" id="{8BA362F0-C828-429C-99AC-3C5E7CF764C0}"/>
            </a:ext>
          </a:extLst>
        </xdr:cNvPr>
        <xdr:cNvSpPr/>
      </xdr:nvSpPr>
      <xdr:spPr>
        <a:xfrm>
          <a:off x="2244725" y="53740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78105</xdr:rowOff>
    </xdr:from>
    <xdr:to>
      <xdr:col>15</xdr:col>
      <xdr:colOff>136525</xdr:colOff>
      <xdr:row>34</xdr:row>
      <xdr:rowOff>18923</xdr:rowOff>
    </xdr:to>
    <xdr:cxnSp macro="">
      <xdr:nvCxnSpPr>
        <xdr:cNvPr id="86" name="直線コネクタ 85">
          <a:extLst>
            <a:ext uri="{FF2B5EF4-FFF2-40B4-BE49-F238E27FC236}">
              <a16:creationId xmlns:a16="http://schemas.microsoft.com/office/drawing/2014/main" id="{8D3376F4-7D87-4D3A-B5E7-BFEF36CE3E5E}"/>
            </a:ext>
          </a:extLst>
        </xdr:cNvPr>
        <xdr:cNvCxnSpPr/>
      </xdr:nvCxnSpPr>
      <xdr:spPr>
        <a:xfrm>
          <a:off x="2301875" y="5421630"/>
          <a:ext cx="6858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86487</xdr:rowOff>
    </xdr:from>
    <xdr:to>
      <xdr:col>7</xdr:col>
      <xdr:colOff>187325</xdr:colOff>
      <xdr:row>33</xdr:row>
      <xdr:rowOff>16637</xdr:rowOff>
    </xdr:to>
    <xdr:sp macro="" textlink="">
      <xdr:nvSpPr>
        <xdr:cNvPr id="87" name="楕円 86">
          <a:extLst>
            <a:ext uri="{FF2B5EF4-FFF2-40B4-BE49-F238E27FC236}">
              <a16:creationId xmlns:a16="http://schemas.microsoft.com/office/drawing/2014/main" id="{1B4FFA5D-AFB6-4056-AD02-53BEF6AF4683}"/>
            </a:ext>
          </a:extLst>
        </xdr:cNvPr>
        <xdr:cNvSpPr/>
      </xdr:nvSpPr>
      <xdr:spPr>
        <a:xfrm>
          <a:off x="1558925" y="52649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137287</xdr:rowOff>
    </xdr:from>
    <xdr:to>
      <xdr:col>11</xdr:col>
      <xdr:colOff>136525</xdr:colOff>
      <xdr:row>33</xdr:row>
      <xdr:rowOff>78105</xdr:rowOff>
    </xdr:to>
    <xdr:cxnSp macro="">
      <xdr:nvCxnSpPr>
        <xdr:cNvPr id="88" name="直線コネクタ 87">
          <a:extLst>
            <a:ext uri="{FF2B5EF4-FFF2-40B4-BE49-F238E27FC236}">
              <a16:creationId xmlns:a16="http://schemas.microsoft.com/office/drawing/2014/main" id="{A9A7A8FF-BCAB-4744-AE44-6E16AF1F5D65}"/>
            </a:ext>
          </a:extLst>
        </xdr:cNvPr>
        <xdr:cNvCxnSpPr/>
      </xdr:nvCxnSpPr>
      <xdr:spPr>
        <a:xfrm>
          <a:off x="1616075" y="5322062"/>
          <a:ext cx="685800" cy="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89" name="n_1aveValue有形固定資産減価償却率">
          <a:extLst>
            <a:ext uri="{FF2B5EF4-FFF2-40B4-BE49-F238E27FC236}">
              <a16:creationId xmlns:a16="http://schemas.microsoft.com/office/drawing/2014/main" id="{86590183-9A82-47BD-BA2B-A4F6009DD810}"/>
            </a:ext>
          </a:extLst>
        </xdr:cNvPr>
        <xdr:cNvSpPr txBox="1"/>
      </xdr:nvSpPr>
      <xdr:spPr>
        <a:xfrm>
          <a:off x="3474094" y="4783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0" name="n_2aveValue有形固定資産減価償却率">
          <a:extLst>
            <a:ext uri="{FF2B5EF4-FFF2-40B4-BE49-F238E27FC236}">
              <a16:creationId xmlns:a16="http://schemas.microsoft.com/office/drawing/2014/main" id="{5C352852-AFDD-44CD-B71F-0E99FA79E571}"/>
            </a:ext>
          </a:extLst>
        </xdr:cNvPr>
        <xdr:cNvSpPr txBox="1"/>
      </xdr:nvSpPr>
      <xdr:spPr>
        <a:xfrm>
          <a:off x="2797819" y="474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1" name="n_3aveValue有形固定資産減価償却率">
          <a:extLst>
            <a:ext uri="{FF2B5EF4-FFF2-40B4-BE49-F238E27FC236}">
              <a16:creationId xmlns:a16="http://schemas.microsoft.com/office/drawing/2014/main" id="{DCB1BEE3-1C4D-45E6-A733-ECC93A3934B3}"/>
            </a:ext>
          </a:extLst>
        </xdr:cNvPr>
        <xdr:cNvSpPr txBox="1"/>
      </xdr:nvSpPr>
      <xdr:spPr>
        <a:xfrm>
          <a:off x="2112019" y="46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2" name="n_4aveValue有形固定資産減価償却率">
          <a:extLst>
            <a:ext uri="{FF2B5EF4-FFF2-40B4-BE49-F238E27FC236}">
              <a16:creationId xmlns:a16="http://schemas.microsoft.com/office/drawing/2014/main" id="{097FAB16-7985-456F-B756-5EDA5B1F709F}"/>
            </a:ext>
          </a:extLst>
        </xdr:cNvPr>
        <xdr:cNvSpPr txBox="1"/>
      </xdr:nvSpPr>
      <xdr:spPr>
        <a:xfrm>
          <a:off x="1426219" y="458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155846</xdr:rowOff>
    </xdr:from>
    <xdr:ext cx="405111" cy="259045"/>
    <xdr:sp macro="" textlink="">
      <xdr:nvSpPr>
        <xdr:cNvPr id="93" name="n_1mainValue有形固定資産減価償却率">
          <a:extLst>
            <a:ext uri="{FF2B5EF4-FFF2-40B4-BE49-F238E27FC236}">
              <a16:creationId xmlns:a16="http://schemas.microsoft.com/office/drawing/2014/main" id="{9A0DB92B-6FBD-4513-A9E1-D2CACE16DD9A}"/>
            </a:ext>
          </a:extLst>
        </xdr:cNvPr>
        <xdr:cNvSpPr txBox="1"/>
      </xdr:nvSpPr>
      <xdr:spPr>
        <a:xfrm>
          <a:off x="3474094" y="5664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60850</xdr:rowOff>
    </xdr:from>
    <xdr:ext cx="405111" cy="259045"/>
    <xdr:sp macro="" textlink="">
      <xdr:nvSpPr>
        <xdr:cNvPr id="94" name="n_2mainValue有形固定資産減価償却率">
          <a:extLst>
            <a:ext uri="{FF2B5EF4-FFF2-40B4-BE49-F238E27FC236}">
              <a16:creationId xmlns:a16="http://schemas.microsoft.com/office/drawing/2014/main" id="{8745E010-ED00-4DFF-9598-0944674EF514}"/>
            </a:ext>
          </a:extLst>
        </xdr:cNvPr>
        <xdr:cNvSpPr txBox="1"/>
      </xdr:nvSpPr>
      <xdr:spPr>
        <a:xfrm>
          <a:off x="2797819" y="556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120032</xdr:rowOff>
    </xdr:from>
    <xdr:ext cx="405111" cy="259045"/>
    <xdr:sp macro="" textlink="">
      <xdr:nvSpPr>
        <xdr:cNvPr id="95" name="n_3mainValue有形固定資産減価償却率">
          <a:extLst>
            <a:ext uri="{FF2B5EF4-FFF2-40B4-BE49-F238E27FC236}">
              <a16:creationId xmlns:a16="http://schemas.microsoft.com/office/drawing/2014/main" id="{732ACD78-CCB2-4EFA-A324-7AA7B7F03ADB}"/>
            </a:ext>
          </a:extLst>
        </xdr:cNvPr>
        <xdr:cNvSpPr txBox="1"/>
      </xdr:nvSpPr>
      <xdr:spPr>
        <a:xfrm>
          <a:off x="2112019" y="546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7764</xdr:rowOff>
    </xdr:from>
    <xdr:ext cx="405111" cy="259045"/>
    <xdr:sp macro="" textlink="">
      <xdr:nvSpPr>
        <xdr:cNvPr id="96" name="n_4mainValue有形固定資産減価償却率">
          <a:extLst>
            <a:ext uri="{FF2B5EF4-FFF2-40B4-BE49-F238E27FC236}">
              <a16:creationId xmlns:a16="http://schemas.microsoft.com/office/drawing/2014/main" id="{879C0F82-57EF-4CA6-82AF-4B223B994D86}"/>
            </a:ext>
          </a:extLst>
        </xdr:cNvPr>
        <xdr:cNvSpPr txBox="1"/>
      </xdr:nvSpPr>
      <xdr:spPr>
        <a:xfrm>
          <a:off x="1426219" y="5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8E8D3F7-766B-4B49-A783-4963284C32D0}"/>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3F9F02F6-C11F-4164-A4C6-236400972B55}"/>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C2EA38F8-CE9F-436F-90A1-C775037F3CAC}"/>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FB7E3DB-7A00-4367-B789-1FFD6973D31B}"/>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CA1EAAE-91CE-4CAA-9342-19006B1E392A}"/>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B9BB3087-95F6-4008-8057-63D5407533E8}"/>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0015050-69F5-435D-B43B-DAF1688AB0C2}"/>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C762B919-2E76-4B3D-8BCC-23560FB3848B}"/>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B02BF1E-88F3-46AC-81B0-F98DDE2D61CB}"/>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F03A946-28F9-4CC3-87DF-46DC554E0C06}"/>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F135258-C7E5-4C73-A091-A8300D3B4993}"/>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01413FC-FB66-4F9D-90FD-9D333819E819}"/>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CEA4E2D1-9B61-4CE4-8075-245D2D3F9F13}"/>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債務償還比率は類似団体内で比較して平均的な数値となっている。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F43EE526-4ACC-41BE-99DC-2DD148104FB0}"/>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33DB3A16-DE21-4631-B851-F36A25E8ED69}"/>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8D0E07E-28EA-4A05-8B58-A6BBCCBCE03A}"/>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CC39417D-008A-40F0-9EB5-6A11ECDE064C}"/>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98A9BF19-3B36-4E4F-9421-70D4A87BDCBE}"/>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40C88BD3-7C67-4644-BB34-1EF4E6118FD1}"/>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325C9993-C601-471C-A832-4158B46BE938}"/>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4081D8D1-6C86-484B-9190-E48D99B1F6E2}"/>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36D84312-3EAF-4246-839A-8EA144EC5150}"/>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2F172DF6-92C3-46CC-BE83-B1109B0FFC66}"/>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40044EC1-715C-49D5-A397-BF1F832B67EE}"/>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BB27613B-4DFC-4020-967B-A01C72358D1D}"/>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8DCBACFB-651C-4800-9867-6321BF0B7981}"/>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355B5946-EE9C-4126-8142-2982F26DC6C8}"/>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3279FC88-264E-41D8-9EC1-C8A954CD09BC}"/>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6ACECE7E-1AED-4496-933A-77198321F484}"/>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28105E3E-5D94-4ECB-AF53-1141CA278581}"/>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11F0B411-D1EF-4DC6-94F1-4B87503110CE}"/>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9D25B5FF-6DB8-4F0A-9520-F7EBDB4073D5}"/>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E69D209F-869A-4293-BD1F-59925B32FA1D}"/>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5FC73830-99FD-4552-B0FA-34914D7DF1EB}"/>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1" name="債務償還比率平均値テキスト">
          <a:extLst>
            <a:ext uri="{FF2B5EF4-FFF2-40B4-BE49-F238E27FC236}">
              <a16:creationId xmlns:a16="http://schemas.microsoft.com/office/drawing/2014/main" id="{41DE19AC-213F-425C-9F8A-784628CB1E7E}"/>
            </a:ext>
          </a:extLst>
        </xdr:cNvPr>
        <xdr:cNvSpPr txBox="1"/>
      </xdr:nvSpPr>
      <xdr:spPr>
        <a:xfrm>
          <a:off x="13379450" y="47136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F786893F-27AA-4BFB-B614-3251B344B618}"/>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FD96DAD0-BA44-4ACB-B342-BB61AD17F5CC}"/>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2A1043A3-80FB-440C-9F71-50C1652B4569}"/>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1B70AF53-E2CF-429E-8CCB-C84950F13C48}"/>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AAD43B64-FDDF-4AC0-8DC8-91CF1C7571DD}"/>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504291C-C165-4EEB-AFB6-10F8D88D59BE}"/>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C50F2C1-8FAF-4C51-AF72-44E90BDB71CA}"/>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1AE260F-ADC7-4FEF-8837-A0E9EBEE8918}"/>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48BDD00-CCD2-4EAB-9B3E-AA3737CA5967}"/>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3CA4A20-3E22-4BA0-887F-9B2BAC0EB1CC}"/>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17187</xdr:rowOff>
    </xdr:from>
    <xdr:to>
      <xdr:col>76</xdr:col>
      <xdr:colOff>73025</xdr:colOff>
      <xdr:row>29</xdr:row>
      <xdr:rowOff>118787</xdr:rowOff>
    </xdr:to>
    <xdr:sp macro="" textlink="">
      <xdr:nvSpPr>
        <xdr:cNvPr id="142" name="楕円 141">
          <a:extLst>
            <a:ext uri="{FF2B5EF4-FFF2-40B4-BE49-F238E27FC236}">
              <a16:creationId xmlns:a16="http://schemas.microsoft.com/office/drawing/2014/main" id="{0436C171-92A4-46B2-96B7-A8863AD17817}"/>
            </a:ext>
          </a:extLst>
        </xdr:cNvPr>
        <xdr:cNvSpPr/>
      </xdr:nvSpPr>
      <xdr:spPr>
        <a:xfrm>
          <a:off x="13293725" y="471301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40064</xdr:rowOff>
    </xdr:from>
    <xdr:ext cx="560923" cy="259045"/>
    <xdr:sp macro="" textlink="">
      <xdr:nvSpPr>
        <xdr:cNvPr id="143" name="債務償還比率該当値テキスト">
          <a:extLst>
            <a:ext uri="{FF2B5EF4-FFF2-40B4-BE49-F238E27FC236}">
              <a16:creationId xmlns:a16="http://schemas.microsoft.com/office/drawing/2014/main" id="{D37E49BD-C476-4B93-958C-98966C79B542}"/>
            </a:ext>
          </a:extLst>
        </xdr:cNvPr>
        <xdr:cNvSpPr txBox="1"/>
      </xdr:nvSpPr>
      <xdr:spPr>
        <a:xfrm>
          <a:off x="13379450" y="45739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26423</xdr:rowOff>
    </xdr:from>
    <xdr:to>
      <xdr:col>72</xdr:col>
      <xdr:colOff>123825</xdr:colOff>
      <xdr:row>29</xdr:row>
      <xdr:rowOff>128023</xdr:rowOff>
    </xdr:to>
    <xdr:sp macro="" textlink="">
      <xdr:nvSpPr>
        <xdr:cNvPr id="144" name="楕円 143">
          <a:extLst>
            <a:ext uri="{FF2B5EF4-FFF2-40B4-BE49-F238E27FC236}">
              <a16:creationId xmlns:a16="http://schemas.microsoft.com/office/drawing/2014/main" id="{0733BAFB-EAA2-4ED4-A667-118A59A57DA8}"/>
            </a:ext>
          </a:extLst>
        </xdr:cNvPr>
        <xdr:cNvSpPr/>
      </xdr:nvSpPr>
      <xdr:spPr>
        <a:xfrm>
          <a:off x="12646025" y="472542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67987</xdr:rowOff>
    </xdr:from>
    <xdr:to>
      <xdr:col>76</xdr:col>
      <xdr:colOff>22225</xdr:colOff>
      <xdr:row>29</xdr:row>
      <xdr:rowOff>77223</xdr:rowOff>
    </xdr:to>
    <xdr:cxnSp macro="">
      <xdr:nvCxnSpPr>
        <xdr:cNvPr id="145" name="直線コネクタ 144">
          <a:extLst>
            <a:ext uri="{FF2B5EF4-FFF2-40B4-BE49-F238E27FC236}">
              <a16:creationId xmlns:a16="http://schemas.microsoft.com/office/drawing/2014/main" id="{ACF07ACF-2CDF-45BE-8260-710ED40731B1}"/>
            </a:ext>
          </a:extLst>
        </xdr:cNvPr>
        <xdr:cNvCxnSpPr/>
      </xdr:nvCxnSpPr>
      <xdr:spPr>
        <a:xfrm flipV="1">
          <a:off x="12693650" y="4760637"/>
          <a:ext cx="638175" cy="1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395</xdr:rowOff>
    </xdr:from>
    <xdr:to>
      <xdr:col>68</xdr:col>
      <xdr:colOff>123825</xdr:colOff>
      <xdr:row>29</xdr:row>
      <xdr:rowOff>101995</xdr:rowOff>
    </xdr:to>
    <xdr:sp macro="" textlink="">
      <xdr:nvSpPr>
        <xdr:cNvPr id="146" name="楕円 145">
          <a:extLst>
            <a:ext uri="{FF2B5EF4-FFF2-40B4-BE49-F238E27FC236}">
              <a16:creationId xmlns:a16="http://schemas.microsoft.com/office/drawing/2014/main" id="{EFD8A719-CD01-4589-8818-B367242EA95F}"/>
            </a:ext>
          </a:extLst>
        </xdr:cNvPr>
        <xdr:cNvSpPr/>
      </xdr:nvSpPr>
      <xdr:spPr>
        <a:xfrm>
          <a:off x="11960225" y="46962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51195</xdr:rowOff>
    </xdr:from>
    <xdr:to>
      <xdr:col>72</xdr:col>
      <xdr:colOff>73025</xdr:colOff>
      <xdr:row>29</xdr:row>
      <xdr:rowOff>77223</xdr:rowOff>
    </xdr:to>
    <xdr:cxnSp macro="">
      <xdr:nvCxnSpPr>
        <xdr:cNvPr id="147" name="直線コネクタ 146">
          <a:extLst>
            <a:ext uri="{FF2B5EF4-FFF2-40B4-BE49-F238E27FC236}">
              <a16:creationId xmlns:a16="http://schemas.microsoft.com/office/drawing/2014/main" id="{E0A1451D-4E33-4D48-B962-AF23F56C8AB8}"/>
            </a:ext>
          </a:extLst>
        </xdr:cNvPr>
        <xdr:cNvCxnSpPr/>
      </xdr:nvCxnSpPr>
      <xdr:spPr>
        <a:xfrm>
          <a:off x="12007850" y="4743845"/>
          <a:ext cx="685800" cy="2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100309</xdr:rowOff>
    </xdr:from>
    <xdr:to>
      <xdr:col>64</xdr:col>
      <xdr:colOff>123825</xdr:colOff>
      <xdr:row>30</xdr:row>
      <xdr:rowOff>30459</xdr:rowOff>
    </xdr:to>
    <xdr:sp macro="" textlink="">
      <xdr:nvSpPr>
        <xdr:cNvPr id="148" name="楕円 147">
          <a:extLst>
            <a:ext uri="{FF2B5EF4-FFF2-40B4-BE49-F238E27FC236}">
              <a16:creationId xmlns:a16="http://schemas.microsoft.com/office/drawing/2014/main" id="{61BAD522-A71D-4AA3-B728-A9BEBF71B36E}"/>
            </a:ext>
          </a:extLst>
        </xdr:cNvPr>
        <xdr:cNvSpPr/>
      </xdr:nvSpPr>
      <xdr:spPr>
        <a:xfrm>
          <a:off x="11274425" y="479930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51195</xdr:rowOff>
    </xdr:from>
    <xdr:to>
      <xdr:col>68</xdr:col>
      <xdr:colOff>73025</xdr:colOff>
      <xdr:row>29</xdr:row>
      <xdr:rowOff>151109</xdr:rowOff>
    </xdr:to>
    <xdr:cxnSp macro="">
      <xdr:nvCxnSpPr>
        <xdr:cNvPr id="149" name="直線コネクタ 148">
          <a:extLst>
            <a:ext uri="{FF2B5EF4-FFF2-40B4-BE49-F238E27FC236}">
              <a16:creationId xmlns:a16="http://schemas.microsoft.com/office/drawing/2014/main" id="{6E460558-9CB2-46EE-BD50-99605EFF9021}"/>
            </a:ext>
          </a:extLst>
        </xdr:cNvPr>
        <xdr:cNvCxnSpPr/>
      </xdr:nvCxnSpPr>
      <xdr:spPr>
        <a:xfrm flipV="1">
          <a:off x="11322050" y="4743845"/>
          <a:ext cx="685800" cy="10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112303</xdr:rowOff>
    </xdr:from>
    <xdr:to>
      <xdr:col>60</xdr:col>
      <xdr:colOff>123825</xdr:colOff>
      <xdr:row>30</xdr:row>
      <xdr:rowOff>42453</xdr:rowOff>
    </xdr:to>
    <xdr:sp macro="" textlink="">
      <xdr:nvSpPr>
        <xdr:cNvPr id="150" name="楕円 149">
          <a:extLst>
            <a:ext uri="{FF2B5EF4-FFF2-40B4-BE49-F238E27FC236}">
              <a16:creationId xmlns:a16="http://schemas.microsoft.com/office/drawing/2014/main" id="{2E06EB14-046B-4B65-9B78-2CBF643650A1}"/>
            </a:ext>
          </a:extLst>
        </xdr:cNvPr>
        <xdr:cNvSpPr/>
      </xdr:nvSpPr>
      <xdr:spPr>
        <a:xfrm>
          <a:off x="10588625" y="48081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151109</xdr:rowOff>
    </xdr:from>
    <xdr:to>
      <xdr:col>64</xdr:col>
      <xdr:colOff>73025</xdr:colOff>
      <xdr:row>29</xdr:row>
      <xdr:rowOff>163103</xdr:rowOff>
    </xdr:to>
    <xdr:cxnSp macro="">
      <xdr:nvCxnSpPr>
        <xdr:cNvPr id="151" name="直線コネクタ 150">
          <a:extLst>
            <a:ext uri="{FF2B5EF4-FFF2-40B4-BE49-F238E27FC236}">
              <a16:creationId xmlns:a16="http://schemas.microsoft.com/office/drawing/2014/main" id="{E8DD68C5-5263-4656-A321-8059A18E2ED5}"/>
            </a:ext>
          </a:extLst>
        </xdr:cNvPr>
        <xdr:cNvCxnSpPr/>
      </xdr:nvCxnSpPr>
      <xdr:spPr>
        <a:xfrm flipV="1">
          <a:off x="10636250" y="4846934"/>
          <a:ext cx="6858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134383</xdr:rowOff>
    </xdr:from>
    <xdr:ext cx="560923" cy="259045"/>
    <xdr:sp macro="" textlink="">
      <xdr:nvSpPr>
        <xdr:cNvPr id="152" name="n_1aveValue債務償還比率">
          <a:extLst>
            <a:ext uri="{FF2B5EF4-FFF2-40B4-BE49-F238E27FC236}">
              <a16:creationId xmlns:a16="http://schemas.microsoft.com/office/drawing/2014/main" id="{0F92CEFC-574C-4490-9C6E-4FC2E024FE02}"/>
            </a:ext>
          </a:extLst>
        </xdr:cNvPr>
        <xdr:cNvSpPr txBox="1"/>
      </xdr:nvSpPr>
      <xdr:spPr>
        <a:xfrm>
          <a:off x="12441763" y="4830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119270</xdr:rowOff>
    </xdr:from>
    <xdr:ext cx="560923" cy="259045"/>
    <xdr:sp macro="" textlink="">
      <xdr:nvSpPr>
        <xdr:cNvPr id="153" name="n_2aveValue債務償還比率">
          <a:extLst>
            <a:ext uri="{FF2B5EF4-FFF2-40B4-BE49-F238E27FC236}">
              <a16:creationId xmlns:a16="http://schemas.microsoft.com/office/drawing/2014/main" id="{AEA971C7-0B18-48AC-80EE-0C7AF2ABE2F5}"/>
            </a:ext>
          </a:extLst>
        </xdr:cNvPr>
        <xdr:cNvSpPr txBox="1"/>
      </xdr:nvSpPr>
      <xdr:spPr>
        <a:xfrm>
          <a:off x="11765488" y="48182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161942</xdr:rowOff>
    </xdr:from>
    <xdr:ext cx="560923" cy="259045"/>
    <xdr:sp macro="" textlink="">
      <xdr:nvSpPr>
        <xdr:cNvPr id="154" name="n_3aveValue債務償還比率">
          <a:extLst>
            <a:ext uri="{FF2B5EF4-FFF2-40B4-BE49-F238E27FC236}">
              <a16:creationId xmlns:a16="http://schemas.microsoft.com/office/drawing/2014/main" id="{A1AAAAD3-EDFB-4BA9-BB19-4B4C7B5E3930}"/>
            </a:ext>
          </a:extLst>
        </xdr:cNvPr>
        <xdr:cNvSpPr txBox="1"/>
      </xdr:nvSpPr>
      <xdr:spPr>
        <a:xfrm>
          <a:off x="110796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16160</xdr:rowOff>
    </xdr:from>
    <xdr:ext cx="560923" cy="259045"/>
    <xdr:sp macro="" textlink="">
      <xdr:nvSpPr>
        <xdr:cNvPr id="155" name="n_4aveValue債務償還比率">
          <a:extLst>
            <a:ext uri="{FF2B5EF4-FFF2-40B4-BE49-F238E27FC236}">
              <a16:creationId xmlns:a16="http://schemas.microsoft.com/office/drawing/2014/main" id="{D8FFCB2A-74BD-4A10-8732-98F1761C0699}"/>
            </a:ext>
          </a:extLst>
        </xdr:cNvPr>
        <xdr:cNvSpPr txBox="1"/>
      </xdr:nvSpPr>
      <xdr:spPr>
        <a:xfrm>
          <a:off x="103938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27</xdr:row>
      <xdr:rowOff>144550</xdr:rowOff>
    </xdr:from>
    <xdr:ext cx="560923" cy="259045"/>
    <xdr:sp macro="" textlink="">
      <xdr:nvSpPr>
        <xdr:cNvPr id="156" name="n_1mainValue債務償還比率">
          <a:extLst>
            <a:ext uri="{FF2B5EF4-FFF2-40B4-BE49-F238E27FC236}">
              <a16:creationId xmlns:a16="http://schemas.microsoft.com/office/drawing/2014/main" id="{FE43FE62-57CA-4976-88F1-D6E4B31D6A7B}"/>
            </a:ext>
          </a:extLst>
        </xdr:cNvPr>
        <xdr:cNvSpPr txBox="1"/>
      </xdr:nvSpPr>
      <xdr:spPr>
        <a:xfrm>
          <a:off x="12441763" y="45133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118522</xdr:rowOff>
    </xdr:from>
    <xdr:ext cx="560923" cy="259045"/>
    <xdr:sp macro="" textlink="">
      <xdr:nvSpPr>
        <xdr:cNvPr id="157" name="n_2mainValue債務償還比率">
          <a:extLst>
            <a:ext uri="{FF2B5EF4-FFF2-40B4-BE49-F238E27FC236}">
              <a16:creationId xmlns:a16="http://schemas.microsoft.com/office/drawing/2014/main" id="{BAACC1F0-3EDD-423A-B515-48D4A2BA091E}"/>
            </a:ext>
          </a:extLst>
        </xdr:cNvPr>
        <xdr:cNvSpPr txBox="1"/>
      </xdr:nvSpPr>
      <xdr:spPr>
        <a:xfrm>
          <a:off x="11765488" y="44936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21586</xdr:rowOff>
    </xdr:from>
    <xdr:ext cx="560923" cy="259045"/>
    <xdr:sp macro="" textlink="">
      <xdr:nvSpPr>
        <xdr:cNvPr id="158" name="n_3mainValue債務償還比率">
          <a:extLst>
            <a:ext uri="{FF2B5EF4-FFF2-40B4-BE49-F238E27FC236}">
              <a16:creationId xmlns:a16="http://schemas.microsoft.com/office/drawing/2014/main" id="{75C58772-ACB5-48BB-9613-B5183641FD69}"/>
            </a:ext>
          </a:extLst>
        </xdr:cNvPr>
        <xdr:cNvSpPr txBox="1"/>
      </xdr:nvSpPr>
      <xdr:spPr>
        <a:xfrm>
          <a:off x="11079688" y="48793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33580</xdr:rowOff>
    </xdr:from>
    <xdr:ext cx="560923" cy="259045"/>
    <xdr:sp macro="" textlink="">
      <xdr:nvSpPr>
        <xdr:cNvPr id="159" name="n_4mainValue債務償還比率">
          <a:extLst>
            <a:ext uri="{FF2B5EF4-FFF2-40B4-BE49-F238E27FC236}">
              <a16:creationId xmlns:a16="http://schemas.microsoft.com/office/drawing/2014/main" id="{F98B246B-1F0B-4361-B1CD-6E8AB12F68E7}"/>
            </a:ext>
          </a:extLst>
        </xdr:cNvPr>
        <xdr:cNvSpPr txBox="1"/>
      </xdr:nvSpPr>
      <xdr:spPr>
        <a:xfrm>
          <a:off x="10393888" y="48881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483EA587-5944-43AB-BD30-470C9F61B6EC}"/>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AAA68949-C308-42A2-ACC1-2D9CECA3D4C1}"/>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8288774B-7860-428D-AB25-A672F853BC8B}"/>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583CC2D7-22C0-486D-92E6-CE3F8904B388}"/>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73631866-1F81-4903-80C8-57590AAA6F58}"/>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75DDFE04-04D1-4C24-8E5D-910E62304303}"/>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81A23B-0498-4C62-9E4F-6C746AE06E47}"/>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7EFC1E9-A090-4766-BA4D-2CCBEF275B66}"/>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217C1A9-BC16-43BE-9D68-E0FC5E804DD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E5942A-BD33-4525-9ACF-93FB7D1BE4C5}"/>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53A71A-9C57-4549-B61F-B2812B2D709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FF1FC6-7B52-4C38-94DA-DA3F6690EB8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24BD885-60D7-4F50-9106-04698E7A4DC1}"/>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F6D850-AB09-42B0-9180-7BF1E4331D1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CCFAB8-DC2A-42C9-90B3-ACA59DCC4C4C}"/>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CB7106-7097-4C29-B8F0-302AD0C347FC}"/>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2,300,949
2,216,840
326.50
1,513,930,676
1,496,380,572
8,453,147
654,510,356
1,360,580,105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F30A76B-A937-47AD-BBA0-7772434DB9E8}"/>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0C5002-0CF3-426D-B7D7-7980804F0F1B}"/>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EF2886B-E933-47E5-9C7F-396C505589ED}"/>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F187AC-2AB2-4414-BC97-3E1A383CE263}"/>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74F790A-015A-4DA8-84E9-CA72449F1EB9}"/>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53F1DEF-935B-4A56-94A9-8FB62611FC91}"/>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E96F41E-6DF8-441B-B0D9-07DE9521B733}"/>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32634D-BF94-4EA6-90A4-D58181DD8A64}"/>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1A36C2-8907-4DF4-945C-300249A945D0}"/>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880B23-CAC2-40F4-8542-B79C40B2E10B}"/>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EBE169-885E-4693-9D07-D971588D51DA}"/>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093DE9D-3FD0-4E80-8ACF-8C2ABF24BCC8}"/>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ECC336-6A50-46B4-8BC0-28DC0B8DBCD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3EED77-06A0-4F65-BC78-DD989C0E70C0}"/>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8BE4D6-42C6-4B10-BF0A-5CE17C5987BC}"/>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DA404CA-920C-48F6-A845-289308B27419}"/>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509CB4C-9987-455D-8E98-39F3FAAAE86B}"/>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9DA45FA-7DC4-459E-8D62-34099941E1BA}"/>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4F3F38-B8D5-4AD8-AA95-55259ACEA3C1}"/>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E6F73A8-2C62-4164-9354-699B68A9F867}"/>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8EAD1EA-E2E1-45BA-BB38-0A512BD01B7C}"/>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EC008F-01DD-4AC5-8F19-02DDA6B71442}"/>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281111-DFF9-428E-8446-3A7BFD27104A}"/>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1DD729E-6CF3-43DB-B23B-D9BABEC81E89}"/>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C2B17DD-73DB-44B3-BC39-40F87FA05E7B}"/>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8DE01FC-F595-4D67-9E33-796C18AF3D00}"/>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902E659-68CF-4A50-AF0B-629A42C7F662}"/>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666833-5AF6-4702-BBC3-582C4BAAEDE9}"/>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9A1BEB-66FD-4C4D-8425-8508C7560784}"/>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7AFCEE9-894D-4353-AEB5-173882937CA6}"/>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A0A1666-2000-4A54-A925-908FCE1E3660}"/>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A7BB35-D0D1-491B-8626-81C451F7B5B9}"/>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CDDBAA4-F841-425A-AD56-95BBB251AB3C}"/>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867CBE91-49E8-4771-B8CF-3ED91BBEB0D5}"/>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374001B-4E52-461A-9EE6-E45054FB9F77}"/>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162A27E-BDDF-4ADF-99D8-8D6F955D2FAD}"/>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CE9798B-75A4-4B51-91A1-F017EFC5EB27}"/>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514187C5-7E02-452B-9095-0D65167D7F12}"/>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F1EA126-EA07-49DA-A73A-D4D48B889ED8}"/>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FFE36D11-5DFB-4A5F-B7D8-B09DC0E97DCE}"/>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0463EBD-C4C1-4B45-9391-63A0C2A279BF}"/>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7F4183E6-C392-4222-A7EE-A1B9F6798B15}"/>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9556E38-9BC1-4259-A149-D01F38994C3D}"/>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E0B58BBA-FE53-4987-B209-1E622DC64AB5}"/>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A47FC8BD-E69D-4DD7-8F42-B041FE53D6E5}"/>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0EBC8C90-0C20-42BD-B9EC-41EC3BE0CE61}"/>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F195BA5C-1996-46F6-8BC8-187F99EBD686}"/>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A7E104D8-4D4E-40D4-A052-592597B72CB0}"/>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36847</xdr:rowOff>
    </xdr:from>
    <xdr:ext cx="405111" cy="259045"/>
    <xdr:sp macro="" textlink="">
      <xdr:nvSpPr>
        <xdr:cNvPr id="60" name="【道路】&#10;有形固定資産減価償却率平均値テキスト">
          <a:extLst>
            <a:ext uri="{FF2B5EF4-FFF2-40B4-BE49-F238E27FC236}">
              <a16:creationId xmlns:a16="http://schemas.microsoft.com/office/drawing/2014/main" id="{EC264AAE-D182-4D89-B700-929C7B52C720}"/>
            </a:ext>
          </a:extLst>
        </xdr:cNvPr>
        <xdr:cNvSpPr txBox="1"/>
      </xdr:nvSpPr>
      <xdr:spPr>
        <a:xfrm>
          <a:off x="4219575" y="618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594F2B4B-C9E4-41A1-965A-60D5E28BFC2A}"/>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0ACF3377-82F4-43CC-8084-C612B34F912E}"/>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C37C83D2-6DAF-45D2-BC07-DEF7798B0E1A}"/>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6D3B8E38-47F3-48E8-AECB-9252DBA29FB0}"/>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FD47AD49-4C67-455E-9221-B54C030AC950}"/>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EA28D2E-2A00-4EBA-B574-D186A51E49E2}"/>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7A0E500-E04A-4176-B4CB-9A585F7046AB}"/>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0713E83-F24A-45DD-A3EA-14596F5DC2ED}"/>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4F8EBBF-7B2C-48D9-94D9-07F204E0F38A}"/>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E22911-0F38-4289-9E62-15E9066F661B}"/>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139700</xdr:rowOff>
    </xdr:from>
    <xdr:to>
      <xdr:col>24</xdr:col>
      <xdr:colOff>114300</xdr:colOff>
      <xdr:row>42</xdr:row>
      <xdr:rowOff>69850</xdr:rowOff>
    </xdr:to>
    <xdr:sp macro="" textlink="">
      <xdr:nvSpPr>
        <xdr:cNvPr id="71" name="楕円 70">
          <a:extLst>
            <a:ext uri="{FF2B5EF4-FFF2-40B4-BE49-F238E27FC236}">
              <a16:creationId xmlns:a16="http://schemas.microsoft.com/office/drawing/2014/main" id="{A18AB8C2-B609-4FCC-AFAB-A63BF60297FC}"/>
            </a:ext>
          </a:extLst>
        </xdr:cNvPr>
        <xdr:cNvSpPr/>
      </xdr:nvSpPr>
      <xdr:spPr>
        <a:xfrm>
          <a:off x="4124325" y="67818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54627</xdr:rowOff>
    </xdr:from>
    <xdr:ext cx="405111" cy="259045"/>
    <xdr:sp macro="" textlink="">
      <xdr:nvSpPr>
        <xdr:cNvPr id="72" name="【道路】&#10;有形固定資産減価償却率該当値テキスト">
          <a:extLst>
            <a:ext uri="{FF2B5EF4-FFF2-40B4-BE49-F238E27FC236}">
              <a16:creationId xmlns:a16="http://schemas.microsoft.com/office/drawing/2014/main" id="{52869377-7055-4082-B55B-7A96DF3E1E3D}"/>
            </a:ext>
          </a:extLst>
        </xdr:cNvPr>
        <xdr:cNvSpPr txBox="1"/>
      </xdr:nvSpPr>
      <xdr:spPr>
        <a:xfrm>
          <a:off x="4219575" y="669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130556</xdr:rowOff>
    </xdr:from>
    <xdr:to>
      <xdr:col>20</xdr:col>
      <xdr:colOff>38100</xdr:colOff>
      <xdr:row>42</xdr:row>
      <xdr:rowOff>60706</xdr:rowOff>
    </xdr:to>
    <xdr:sp macro="" textlink="">
      <xdr:nvSpPr>
        <xdr:cNvPr id="73" name="楕円 72">
          <a:extLst>
            <a:ext uri="{FF2B5EF4-FFF2-40B4-BE49-F238E27FC236}">
              <a16:creationId xmlns:a16="http://schemas.microsoft.com/office/drawing/2014/main" id="{5B91E084-0038-48E2-8AEE-CA630BC62E67}"/>
            </a:ext>
          </a:extLst>
        </xdr:cNvPr>
        <xdr:cNvSpPr/>
      </xdr:nvSpPr>
      <xdr:spPr>
        <a:xfrm>
          <a:off x="3381375" y="676948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9906</xdr:rowOff>
    </xdr:from>
    <xdr:to>
      <xdr:col>24</xdr:col>
      <xdr:colOff>63500</xdr:colOff>
      <xdr:row>42</xdr:row>
      <xdr:rowOff>19050</xdr:rowOff>
    </xdr:to>
    <xdr:cxnSp macro="">
      <xdr:nvCxnSpPr>
        <xdr:cNvPr id="74" name="直線コネクタ 73">
          <a:extLst>
            <a:ext uri="{FF2B5EF4-FFF2-40B4-BE49-F238E27FC236}">
              <a16:creationId xmlns:a16="http://schemas.microsoft.com/office/drawing/2014/main" id="{B12EB1AD-50B0-4F42-A61E-41EC59B7C324}"/>
            </a:ext>
          </a:extLst>
        </xdr:cNvPr>
        <xdr:cNvCxnSpPr/>
      </xdr:nvCxnSpPr>
      <xdr:spPr>
        <a:xfrm>
          <a:off x="3429000" y="6807581"/>
          <a:ext cx="7524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5" name="楕円 74">
          <a:extLst>
            <a:ext uri="{FF2B5EF4-FFF2-40B4-BE49-F238E27FC236}">
              <a16:creationId xmlns:a16="http://schemas.microsoft.com/office/drawing/2014/main" id="{E56A38CA-CAE0-4D17-B80F-1F5E1B085138}"/>
            </a:ext>
          </a:extLst>
        </xdr:cNvPr>
        <xdr:cNvSpPr/>
      </xdr:nvSpPr>
      <xdr:spPr>
        <a:xfrm>
          <a:off x="2571750" y="67640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9906</xdr:rowOff>
    </xdr:to>
    <xdr:cxnSp macro="">
      <xdr:nvCxnSpPr>
        <xdr:cNvPr id="76" name="直線コネクタ 75">
          <a:extLst>
            <a:ext uri="{FF2B5EF4-FFF2-40B4-BE49-F238E27FC236}">
              <a16:creationId xmlns:a16="http://schemas.microsoft.com/office/drawing/2014/main" id="{461B6333-D225-4B82-BD4B-0A5AFCE2337C}"/>
            </a:ext>
          </a:extLst>
        </xdr:cNvPr>
        <xdr:cNvCxnSpPr/>
      </xdr:nvCxnSpPr>
      <xdr:spPr>
        <a:xfrm>
          <a:off x="2619375" y="681164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103124</xdr:rowOff>
    </xdr:from>
    <xdr:to>
      <xdr:col>10</xdr:col>
      <xdr:colOff>165100</xdr:colOff>
      <xdr:row>42</xdr:row>
      <xdr:rowOff>33274</xdr:rowOff>
    </xdr:to>
    <xdr:sp macro="" textlink="">
      <xdr:nvSpPr>
        <xdr:cNvPr id="77" name="楕円 76">
          <a:extLst>
            <a:ext uri="{FF2B5EF4-FFF2-40B4-BE49-F238E27FC236}">
              <a16:creationId xmlns:a16="http://schemas.microsoft.com/office/drawing/2014/main" id="{C32C6975-7A18-46C1-8B62-67E7E2747F7A}"/>
            </a:ext>
          </a:extLst>
        </xdr:cNvPr>
        <xdr:cNvSpPr/>
      </xdr:nvSpPr>
      <xdr:spPr>
        <a:xfrm>
          <a:off x="1781175" y="674522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153924</xdr:rowOff>
    </xdr:from>
    <xdr:to>
      <xdr:col>15</xdr:col>
      <xdr:colOff>50800</xdr:colOff>
      <xdr:row>42</xdr:row>
      <xdr:rowOff>7620</xdr:rowOff>
    </xdr:to>
    <xdr:cxnSp macro="">
      <xdr:nvCxnSpPr>
        <xdr:cNvPr id="78" name="直線コネクタ 77">
          <a:extLst>
            <a:ext uri="{FF2B5EF4-FFF2-40B4-BE49-F238E27FC236}">
              <a16:creationId xmlns:a16="http://schemas.microsoft.com/office/drawing/2014/main" id="{6B6EF30A-3342-45C9-98A2-83631F427506}"/>
            </a:ext>
          </a:extLst>
        </xdr:cNvPr>
        <xdr:cNvCxnSpPr/>
      </xdr:nvCxnSpPr>
      <xdr:spPr>
        <a:xfrm>
          <a:off x="1828800" y="6792849"/>
          <a:ext cx="790575"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77978</xdr:rowOff>
    </xdr:from>
    <xdr:to>
      <xdr:col>6</xdr:col>
      <xdr:colOff>38100</xdr:colOff>
      <xdr:row>42</xdr:row>
      <xdr:rowOff>8128</xdr:rowOff>
    </xdr:to>
    <xdr:sp macro="" textlink="">
      <xdr:nvSpPr>
        <xdr:cNvPr id="79" name="楕円 78">
          <a:extLst>
            <a:ext uri="{FF2B5EF4-FFF2-40B4-BE49-F238E27FC236}">
              <a16:creationId xmlns:a16="http://schemas.microsoft.com/office/drawing/2014/main" id="{3D56BB23-A829-4F95-8F23-95AF6D29F8AC}"/>
            </a:ext>
          </a:extLst>
        </xdr:cNvPr>
        <xdr:cNvSpPr/>
      </xdr:nvSpPr>
      <xdr:spPr>
        <a:xfrm>
          <a:off x="981075" y="671690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128778</xdr:rowOff>
    </xdr:from>
    <xdr:to>
      <xdr:col>10</xdr:col>
      <xdr:colOff>114300</xdr:colOff>
      <xdr:row>41</xdr:row>
      <xdr:rowOff>153924</xdr:rowOff>
    </xdr:to>
    <xdr:cxnSp macro="">
      <xdr:nvCxnSpPr>
        <xdr:cNvPr id="80" name="直線コネクタ 79">
          <a:extLst>
            <a:ext uri="{FF2B5EF4-FFF2-40B4-BE49-F238E27FC236}">
              <a16:creationId xmlns:a16="http://schemas.microsoft.com/office/drawing/2014/main" id="{8F130716-AE90-416B-A06C-B4771A135486}"/>
            </a:ext>
          </a:extLst>
        </xdr:cNvPr>
        <xdr:cNvCxnSpPr/>
      </xdr:nvCxnSpPr>
      <xdr:spPr>
        <a:xfrm>
          <a:off x="1028700" y="6764528"/>
          <a:ext cx="8001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B68A8C22-FCF9-49AA-922E-6237B952E983}"/>
            </a:ext>
          </a:extLst>
        </xdr:cNvPr>
        <xdr:cNvSpPr txBox="1"/>
      </xdr:nvSpPr>
      <xdr:spPr>
        <a:xfrm>
          <a:off x="32391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109237</xdr:rowOff>
    </xdr:from>
    <xdr:ext cx="405111" cy="259045"/>
    <xdr:sp macro="" textlink="">
      <xdr:nvSpPr>
        <xdr:cNvPr id="82" name="n_2aveValue【道路】&#10;有形固定資産減価償却率">
          <a:extLst>
            <a:ext uri="{FF2B5EF4-FFF2-40B4-BE49-F238E27FC236}">
              <a16:creationId xmlns:a16="http://schemas.microsoft.com/office/drawing/2014/main" id="{E3183039-C207-45E9-BBB8-193B9E9C0269}"/>
            </a:ext>
          </a:extLst>
        </xdr:cNvPr>
        <xdr:cNvSpPr txBox="1"/>
      </xdr:nvSpPr>
      <xdr:spPr>
        <a:xfrm>
          <a:off x="2439044" y="609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81805</xdr:rowOff>
    </xdr:from>
    <xdr:ext cx="405111" cy="259045"/>
    <xdr:sp macro="" textlink="">
      <xdr:nvSpPr>
        <xdr:cNvPr id="83" name="n_3aveValue【道路】&#10;有形固定資産減価償却率">
          <a:extLst>
            <a:ext uri="{FF2B5EF4-FFF2-40B4-BE49-F238E27FC236}">
              <a16:creationId xmlns:a16="http://schemas.microsoft.com/office/drawing/2014/main" id="{11E87663-54E1-4EA8-A130-27460B308FE9}"/>
            </a:ext>
          </a:extLst>
        </xdr:cNvPr>
        <xdr:cNvSpPr txBox="1"/>
      </xdr:nvSpPr>
      <xdr:spPr>
        <a:xfrm>
          <a:off x="1648469" y="6076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90949</xdr:rowOff>
    </xdr:from>
    <xdr:ext cx="405111" cy="259045"/>
    <xdr:sp macro="" textlink="">
      <xdr:nvSpPr>
        <xdr:cNvPr id="84" name="n_4aveValue【道路】&#10;有形固定資産減価償却率">
          <a:extLst>
            <a:ext uri="{FF2B5EF4-FFF2-40B4-BE49-F238E27FC236}">
              <a16:creationId xmlns:a16="http://schemas.microsoft.com/office/drawing/2014/main" id="{BE8ED41F-018E-4BDE-8799-05377A082103}"/>
            </a:ext>
          </a:extLst>
        </xdr:cNvPr>
        <xdr:cNvSpPr txBox="1"/>
      </xdr:nvSpPr>
      <xdr:spPr>
        <a:xfrm>
          <a:off x="848369" y="607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51833</xdr:rowOff>
    </xdr:from>
    <xdr:ext cx="405111" cy="259045"/>
    <xdr:sp macro="" textlink="">
      <xdr:nvSpPr>
        <xdr:cNvPr id="85" name="n_1mainValue【道路】&#10;有形固定資産減価償却率">
          <a:extLst>
            <a:ext uri="{FF2B5EF4-FFF2-40B4-BE49-F238E27FC236}">
              <a16:creationId xmlns:a16="http://schemas.microsoft.com/office/drawing/2014/main" id="{9130D588-6403-4312-B7B5-2856E11953AE}"/>
            </a:ext>
          </a:extLst>
        </xdr:cNvPr>
        <xdr:cNvSpPr txBox="1"/>
      </xdr:nvSpPr>
      <xdr:spPr>
        <a:xfrm>
          <a:off x="3239144" y="6849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86" name="n_2mainValue【道路】&#10;有形固定資産減価償却率">
          <a:extLst>
            <a:ext uri="{FF2B5EF4-FFF2-40B4-BE49-F238E27FC236}">
              <a16:creationId xmlns:a16="http://schemas.microsoft.com/office/drawing/2014/main" id="{81FF1571-F1D0-4E4F-A335-0F459DB81263}"/>
            </a:ext>
          </a:extLst>
        </xdr:cNvPr>
        <xdr:cNvSpPr txBox="1"/>
      </xdr:nvSpPr>
      <xdr:spPr>
        <a:xfrm>
          <a:off x="2439044" y="6847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24401</xdr:rowOff>
    </xdr:from>
    <xdr:ext cx="405111" cy="259045"/>
    <xdr:sp macro="" textlink="">
      <xdr:nvSpPr>
        <xdr:cNvPr id="87" name="n_3mainValue【道路】&#10;有形固定資産減価償却率">
          <a:extLst>
            <a:ext uri="{FF2B5EF4-FFF2-40B4-BE49-F238E27FC236}">
              <a16:creationId xmlns:a16="http://schemas.microsoft.com/office/drawing/2014/main" id="{BDA71FB2-3087-473A-9CDC-320AF0AEF196}"/>
            </a:ext>
          </a:extLst>
        </xdr:cNvPr>
        <xdr:cNvSpPr txBox="1"/>
      </xdr:nvSpPr>
      <xdr:spPr>
        <a:xfrm>
          <a:off x="1648469" y="6828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170705</xdr:rowOff>
    </xdr:from>
    <xdr:ext cx="405111" cy="259045"/>
    <xdr:sp macro="" textlink="">
      <xdr:nvSpPr>
        <xdr:cNvPr id="88" name="n_4mainValue【道路】&#10;有形固定資産減価償却率">
          <a:extLst>
            <a:ext uri="{FF2B5EF4-FFF2-40B4-BE49-F238E27FC236}">
              <a16:creationId xmlns:a16="http://schemas.microsoft.com/office/drawing/2014/main" id="{8671B5B8-BBAE-4DE2-8C7C-1446CD80592C}"/>
            </a:ext>
          </a:extLst>
        </xdr:cNvPr>
        <xdr:cNvSpPr txBox="1"/>
      </xdr:nvSpPr>
      <xdr:spPr>
        <a:xfrm>
          <a:off x="848369" y="680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193787A-9C6F-4CCF-A802-CDB40E736AF6}"/>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708CCDE-2E32-4959-91C4-37E4639397CA}"/>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394032C-2C6E-41F2-9B3D-35A8C9F79242}"/>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EA26563C-188D-4A49-8F6B-B169B494296D}"/>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0A4C60A-83AC-47AC-B2AC-61E2C769FB99}"/>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BB9DC78-46F9-4BD6-A7CD-778379E32D37}"/>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30CE7FF-0BBE-4FC3-B44A-68446577D8B1}"/>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DD9CDD8-0C6E-45F7-AD53-17B60279CB45}"/>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936A7C0-BE2D-4F91-AF51-EED10DDF1FD4}"/>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781BC47-89DB-45A5-8858-8A52BD9A0E57}"/>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30EE7E9-6E97-45A4-9D9F-A0F7D280A42D}"/>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EAD2B0F-B072-4C00-B800-65DA4EE12BD7}"/>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4E77199-3DB2-48D7-94B4-6129A78AEC3E}"/>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515D9CE8-C1B4-4CF9-8A1A-E78F1E5562BC}"/>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9952F7BE-7F53-48D5-988D-0BE4B3E6FE7A}"/>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B07E3212-11E4-4DBB-A211-2A25AECD07DC}"/>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FFC7F482-8E86-4CF0-A012-93C981B4984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43928DE2-C462-4D3B-B2F7-EF5B84EFA5B3}"/>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26BA37A-2B94-49BE-A4BA-35B8AD186C20}"/>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FACF16D-0852-43A7-9813-A2EC11FB40C3}"/>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35415BD5-C7BB-4E3F-B5D5-3C73F6129F15}"/>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49255231-81B4-49AD-B0A9-7963EE9433DB}"/>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F69AC0E9-37F9-4EE4-9F50-88D9ED29E12E}"/>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F9D1B8FE-FC09-4BB5-A645-92F5C7D2CA78}"/>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0AE26472-3FD6-46BA-8E45-DC74BBB1EC19}"/>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27D93138-E448-4441-B7A8-435C8D73874E}"/>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6D3F24D6-F1CD-4D21-A8CD-44209FB39159}"/>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08C0D6F3-9D17-4B58-A450-D7801897FB8D}"/>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a:extLst>
            <a:ext uri="{FF2B5EF4-FFF2-40B4-BE49-F238E27FC236}">
              <a16:creationId xmlns:a16="http://schemas.microsoft.com/office/drawing/2014/main" id="{45EC6BCE-539F-4597-9D88-32EC2D41B757}"/>
            </a:ext>
          </a:extLst>
        </xdr:cNvPr>
        <xdr:cNvSpPr txBox="1"/>
      </xdr:nvSpPr>
      <xdr:spPr>
        <a:xfrm>
          <a:off x="9467850" y="6266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146D3A86-883C-409B-99D6-6CBDCE8B96FD}"/>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039F35FF-DC04-4722-AA4F-E99A0952A139}"/>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0FE69932-0B01-4A8B-8DA5-1FF18426D2E3}"/>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C841EE5E-F73A-425D-B23E-8612328B6BE2}"/>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3191C892-4B71-436A-9B0F-884C75FF34F4}"/>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718B7C1-5317-4435-82B9-C9794733FA6F}"/>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EFEE95B-1C9E-4E5A-A4D1-A623443A9BDB}"/>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110B62E-C4DA-4662-9EAB-CC0B2F29C882}"/>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93CFE8-F5B5-4E0E-966D-A05B57CFDBD3}"/>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8B423C6-EA5A-4680-8E3B-8665F02076EB}"/>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xdr:rowOff>
    </xdr:from>
    <xdr:to>
      <xdr:col>55</xdr:col>
      <xdr:colOff>50800</xdr:colOff>
      <xdr:row>40</xdr:row>
      <xdr:rowOff>103378</xdr:rowOff>
    </xdr:to>
    <xdr:sp macro="" textlink="">
      <xdr:nvSpPr>
        <xdr:cNvPr id="128" name="楕円 127">
          <a:extLst>
            <a:ext uri="{FF2B5EF4-FFF2-40B4-BE49-F238E27FC236}">
              <a16:creationId xmlns:a16="http://schemas.microsoft.com/office/drawing/2014/main" id="{2CEF132B-8059-42DF-9DCB-8090831AF209}"/>
            </a:ext>
          </a:extLst>
        </xdr:cNvPr>
        <xdr:cNvSpPr/>
      </xdr:nvSpPr>
      <xdr:spPr>
        <a:xfrm>
          <a:off x="9401175" y="647877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151655</xdr:rowOff>
    </xdr:from>
    <xdr:ext cx="469744" cy="259045"/>
    <xdr:sp macro="" textlink="">
      <xdr:nvSpPr>
        <xdr:cNvPr id="129" name="【道路】&#10;一人当たり延長該当値テキスト">
          <a:extLst>
            <a:ext uri="{FF2B5EF4-FFF2-40B4-BE49-F238E27FC236}">
              <a16:creationId xmlns:a16="http://schemas.microsoft.com/office/drawing/2014/main" id="{32FE3787-30B9-430C-BA8F-E2669EF7A797}"/>
            </a:ext>
          </a:extLst>
        </xdr:cNvPr>
        <xdr:cNvSpPr txBox="1"/>
      </xdr:nvSpPr>
      <xdr:spPr>
        <a:xfrm>
          <a:off x="9467850" y="646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2413</xdr:rowOff>
    </xdr:from>
    <xdr:to>
      <xdr:col>50</xdr:col>
      <xdr:colOff>165100</xdr:colOff>
      <xdr:row>40</xdr:row>
      <xdr:rowOff>104013</xdr:rowOff>
    </xdr:to>
    <xdr:sp macro="" textlink="">
      <xdr:nvSpPr>
        <xdr:cNvPr id="130" name="楕円 129">
          <a:extLst>
            <a:ext uri="{FF2B5EF4-FFF2-40B4-BE49-F238E27FC236}">
              <a16:creationId xmlns:a16="http://schemas.microsoft.com/office/drawing/2014/main" id="{E65DAA7F-D790-4FEC-9CF2-038852EA256A}"/>
            </a:ext>
          </a:extLst>
        </xdr:cNvPr>
        <xdr:cNvSpPr/>
      </xdr:nvSpPr>
      <xdr:spPr>
        <a:xfrm>
          <a:off x="8639175" y="647941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52578</xdr:rowOff>
    </xdr:from>
    <xdr:to>
      <xdr:col>55</xdr:col>
      <xdr:colOff>0</xdr:colOff>
      <xdr:row>40</xdr:row>
      <xdr:rowOff>53213</xdr:rowOff>
    </xdr:to>
    <xdr:cxnSp macro="">
      <xdr:nvCxnSpPr>
        <xdr:cNvPr id="131" name="直線コネクタ 130">
          <a:extLst>
            <a:ext uri="{FF2B5EF4-FFF2-40B4-BE49-F238E27FC236}">
              <a16:creationId xmlns:a16="http://schemas.microsoft.com/office/drawing/2014/main" id="{FADC1345-A07F-4E05-A871-BBEA577F28B2}"/>
            </a:ext>
          </a:extLst>
        </xdr:cNvPr>
        <xdr:cNvCxnSpPr/>
      </xdr:nvCxnSpPr>
      <xdr:spPr>
        <a:xfrm flipV="1">
          <a:off x="8686800" y="6526403"/>
          <a:ext cx="74295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xdr:rowOff>
    </xdr:from>
    <xdr:to>
      <xdr:col>46</xdr:col>
      <xdr:colOff>38100</xdr:colOff>
      <xdr:row>40</xdr:row>
      <xdr:rowOff>102997</xdr:rowOff>
    </xdr:to>
    <xdr:sp macro="" textlink="">
      <xdr:nvSpPr>
        <xdr:cNvPr id="132" name="楕円 131">
          <a:extLst>
            <a:ext uri="{FF2B5EF4-FFF2-40B4-BE49-F238E27FC236}">
              <a16:creationId xmlns:a16="http://schemas.microsoft.com/office/drawing/2014/main" id="{49934B6E-7074-45C8-8F2D-63569C122908}"/>
            </a:ext>
          </a:extLst>
        </xdr:cNvPr>
        <xdr:cNvSpPr/>
      </xdr:nvSpPr>
      <xdr:spPr>
        <a:xfrm>
          <a:off x="7839075" y="64783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52197</xdr:rowOff>
    </xdr:from>
    <xdr:to>
      <xdr:col>50</xdr:col>
      <xdr:colOff>114300</xdr:colOff>
      <xdr:row>40</xdr:row>
      <xdr:rowOff>53213</xdr:rowOff>
    </xdr:to>
    <xdr:cxnSp macro="">
      <xdr:nvCxnSpPr>
        <xdr:cNvPr id="133" name="直線コネクタ 132">
          <a:extLst>
            <a:ext uri="{FF2B5EF4-FFF2-40B4-BE49-F238E27FC236}">
              <a16:creationId xmlns:a16="http://schemas.microsoft.com/office/drawing/2014/main" id="{7C2AD24F-0E91-4361-9446-0B12AA30FD73}"/>
            </a:ext>
          </a:extLst>
        </xdr:cNvPr>
        <xdr:cNvCxnSpPr/>
      </xdr:nvCxnSpPr>
      <xdr:spPr>
        <a:xfrm>
          <a:off x="7886700" y="6526022"/>
          <a:ext cx="8001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xdr:rowOff>
    </xdr:from>
    <xdr:to>
      <xdr:col>41</xdr:col>
      <xdr:colOff>101600</xdr:colOff>
      <xdr:row>40</xdr:row>
      <xdr:rowOff>102489</xdr:rowOff>
    </xdr:to>
    <xdr:sp macro="" textlink="">
      <xdr:nvSpPr>
        <xdr:cNvPr id="134" name="楕円 133">
          <a:extLst>
            <a:ext uri="{FF2B5EF4-FFF2-40B4-BE49-F238E27FC236}">
              <a16:creationId xmlns:a16="http://schemas.microsoft.com/office/drawing/2014/main" id="{44D38349-4615-4072-9840-D89C5FB1AC4F}"/>
            </a:ext>
          </a:extLst>
        </xdr:cNvPr>
        <xdr:cNvSpPr/>
      </xdr:nvSpPr>
      <xdr:spPr>
        <a:xfrm>
          <a:off x="7029450" y="64778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51689</xdr:rowOff>
    </xdr:from>
    <xdr:to>
      <xdr:col>45</xdr:col>
      <xdr:colOff>177800</xdr:colOff>
      <xdr:row>40</xdr:row>
      <xdr:rowOff>52197</xdr:rowOff>
    </xdr:to>
    <xdr:cxnSp macro="">
      <xdr:nvCxnSpPr>
        <xdr:cNvPr id="135" name="直線コネクタ 134">
          <a:extLst>
            <a:ext uri="{FF2B5EF4-FFF2-40B4-BE49-F238E27FC236}">
              <a16:creationId xmlns:a16="http://schemas.microsoft.com/office/drawing/2014/main" id="{894783EC-D21D-4A01-B24C-66237DB7724A}"/>
            </a:ext>
          </a:extLst>
        </xdr:cNvPr>
        <xdr:cNvCxnSpPr/>
      </xdr:nvCxnSpPr>
      <xdr:spPr>
        <a:xfrm>
          <a:off x="7077075" y="6525514"/>
          <a:ext cx="80962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171323</xdr:rowOff>
    </xdr:from>
    <xdr:to>
      <xdr:col>36</xdr:col>
      <xdr:colOff>165100</xdr:colOff>
      <xdr:row>40</xdr:row>
      <xdr:rowOff>101473</xdr:rowOff>
    </xdr:to>
    <xdr:sp macro="" textlink="">
      <xdr:nvSpPr>
        <xdr:cNvPr id="136" name="楕円 135">
          <a:extLst>
            <a:ext uri="{FF2B5EF4-FFF2-40B4-BE49-F238E27FC236}">
              <a16:creationId xmlns:a16="http://schemas.microsoft.com/office/drawing/2014/main" id="{8842BD80-B241-4332-802A-8181EE2D7C1D}"/>
            </a:ext>
          </a:extLst>
        </xdr:cNvPr>
        <xdr:cNvSpPr/>
      </xdr:nvSpPr>
      <xdr:spPr>
        <a:xfrm>
          <a:off x="6238875" y="647687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50673</xdr:rowOff>
    </xdr:from>
    <xdr:to>
      <xdr:col>41</xdr:col>
      <xdr:colOff>50800</xdr:colOff>
      <xdr:row>40</xdr:row>
      <xdr:rowOff>51689</xdr:rowOff>
    </xdr:to>
    <xdr:cxnSp macro="">
      <xdr:nvCxnSpPr>
        <xdr:cNvPr id="137" name="直線コネクタ 136">
          <a:extLst>
            <a:ext uri="{FF2B5EF4-FFF2-40B4-BE49-F238E27FC236}">
              <a16:creationId xmlns:a16="http://schemas.microsoft.com/office/drawing/2014/main" id="{A955344E-B102-420C-9C33-AE6AD8676376}"/>
            </a:ext>
          </a:extLst>
        </xdr:cNvPr>
        <xdr:cNvCxnSpPr/>
      </xdr:nvCxnSpPr>
      <xdr:spPr>
        <a:xfrm>
          <a:off x="6286500" y="6524498"/>
          <a:ext cx="790575"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a:extLst>
            <a:ext uri="{FF2B5EF4-FFF2-40B4-BE49-F238E27FC236}">
              <a16:creationId xmlns:a16="http://schemas.microsoft.com/office/drawing/2014/main" id="{CFBD2DFD-0F72-472A-954C-78D5715C455B}"/>
            </a:ext>
          </a:extLst>
        </xdr:cNvPr>
        <xdr:cNvSpPr txBox="1"/>
      </xdr:nvSpPr>
      <xdr:spPr>
        <a:xfrm>
          <a:off x="845827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a:extLst>
            <a:ext uri="{FF2B5EF4-FFF2-40B4-BE49-F238E27FC236}">
              <a16:creationId xmlns:a16="http://schemas.microsoft.com/office/drawing/2014/main" id="{AC1B0468-26F7-4465-A5DF-BA33C6F63911}"/>
            </a:ext>
          </a:extLst>
        </xdr:cNvPr>
        <xdr:cNvSpPr txBox="1"/>
      </xdr:nvSpPr>
      <xdr:spPr>
        <a:xfrm>
          <a:off x="767722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a:extLst>
            <a:ext uri="{FF2B5EF4-FFF2-40B4-BE49-F238E27FC236}">
              <a16:creationId xmlns:a16="http://schemas.microsoft.com/office/drawing/2014/main" id="{7DDEFAE7-EBF5-4C38-83EA-829C0B985913}"/>
            </a:ext>
          </a:extLst>
        </xdr:cNvPr>
        <xdr:cNvSpPr txBox="1"/>
      </xdr:nvSpPr>
      <xdr:spPr>
        <a:xfrm>
          <a:off x="68676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a:extLst>
            <a:ext uri="{FF2B5EF4-FFF2-40B4-BE49-F238E27FC236}">
              <a16:creationId xmlns:a16="http://schemas.microsoft.com/office/drawing/2014/main" id="{05592BAE-6A52-4E90-859C-E1F26E02338E}"/>
            </a:ext>
          </a:extLst>
        </xdr:cNvPr>
        <xdr:cNvSpPr txBox="1"/>
      </xdr:nvSpPr>
      <xdr:spPr>
        <a:xfrm>
          <a:off x="60675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95140</xdr:rowOff>
    </xdr:from>
    <xdr:ext cx="469744" cy="259045"/>
    <xdr:sp macro="" textlink="">
      <xdr:nvSpPr>
        <xdr:cNvPr id="142" name="n_1mainValue【道路】&#10;一人当たり延長">
          <a:extLst>
            <a:ext uri="{FF2B5EF4-FFF2-40B4-BE49-F238E27FC236}">
              <a16:creationId xmlns:a16="http://schemas.microsoft.com/office/drawing/2014/main" id="{DE476FC3-49F1-4A59-A13E-466D9CF2D842}"/>
            </a:ext>
          </a:extLst>
        </xdr:cNvPr>
        <xdr:cNvSpPr txBox="1"/>
      </xdr:nvSpPr>
      <xdr:spPr>
        <a:xfrm>
          <a:off x="8458277" y="657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94124</xdr:rowOff>
    </xdr:from>
    <xdr:ext cx="469744" cy="259045"/>
    <xdr:sp macro="" textlink="">
      <xdr:nvSpPr>
        <xdr:cNvPr id="143" name="n_2mainValue【道路】&#10;一人当たり延長">
          <a:extLst>
            <a:ext uri="{FF2B5EF4-FFF2-40B4-BE49-F238E27FC236}">
              <a16:creationId xmlns:a16="http://schemas.microsoft.com/office/drawing/2014/main" id="{4F37C22E-DAA6-487C-A07E-9F5404487E6E}"/>
            </a:ext>
          </a:extLst>
        </xdr:cNvPr>
        <xdr:cNvSpPr txBox="1"/>
      </xdr:nvSpPr>
      <xdr:spPr>
        <a:xfrm>
          <a:off x="7677227" y="65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93616</xdr:rowOff>
    </xdr:from>
    <xdr:ext cx="469744" cy="259045"/>
    <xdr:sp macro="" textlink="">
      <xdr:nvSpPr>
        <xdr:cNvPr id="144" name="n_3mainValue【道路】&#10;一人当たり延長">
          <a:extLst>
            <a:ext uri="{FF2B5EF4-FFF2-40B4-BE49-F238E27FC236}">
              <a16:creationId xmlns:a16="http://schemas.microsoft.com/office/drawing/2014/main" id="{FB1AF799-9D05-409B-A8A1-5C211E410EED}"/>
            </a:ext>
          </a:extLst>
        </xdr:cNvPr>
        <xdr:cNvSpPr txBox="1"/>
      </xdr:nvSpPr>
      <xdr:spPr>
        <a:xfrm>
          <a:off x="6867602"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92600</xdr:rowOff>
    </xdr:from>
    <xdr:ext cx="469744" cy="259045"/>
    <xdr:sp macro="" textlink="">
      <xdr:nvSpPr>
        <xdr:cNvPr id="145" name="n_4mainValue【道路】&#10;一人当たり延長">
          <a:extLst>
            <a:ext uri="{FF2B5EF4-FFF2-40B4-BE49-F238E27FC236}">
              <a16:creationId xmlns:a16="http://schemas.microsoft.com/office/drawing/2014/main" id="{BADDD6D5-9811-4144-8A8A-5E2B724A5B95}"/>
            </a:ext>
          </a:extLst>
        </xdr:cNvPr>
        <xdr:cNvSpPr txBox="1"/>
      </xdr:nvSpPr>
      <xdr:spPr>
        <a:xfrm>
          <a:off x="6067502" y="65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C5EFAA58-74A9-4470-9B3F-A62E188351D6}"/>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D3B2654-571A-4205-91C7-6381517E3CF7}"/>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596DC50-E525-43B9-A979-3E80BE2D935B}"/>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71C283A-A2A5-4D2F-8BA7-8148D21D759F}"/>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D63596C4-B4BE-4B02-9423-7CC28FC13A39}"/>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3019A6E-5CA2-4179-9681-8E6762408AFE}"/>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519209F0-E70C-4D5B-83DF-069EDD0D8D5A}"/>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B61FCD8D-FBA9-43E0-BE08-000BEF97DAAA}"/>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FFA7AB83-F475-4A17-97CA-8F82FF86D23B}"/>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DEB402CE-8C61-4662-B133-98751F7D6A15}"/>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D5E8A3A9-C852-43BD-A9DD-E13C55CDDCEB}"/>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73F80ED5-F906-485E-8310-22A4644A1060}"/>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BB0EA5EE-9CCF-472B-9065-C05D1B7F64FE}"/>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8EFD5798-D157-4FFE-8699-59CAC3357F4D}"/>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60868757-8381-461B-8001-E1A848F0C3C2}"/>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E0EF9A4A-DACA-4B95-8ADE-436EC1EACA85}"/>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902A4B6-9360-4997-8EEB-A8E417137936}"/>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BFC653D8-8F3A-417C-95B6-B72E8083CD78}"/>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630C2778-708C-445A-B8A9-B8C744AA49C4}"/>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BE37EA18-958E-4D6A-B11C-883D12E9268A}"/>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652F022A-CD6D-4879-B426-CF46B1F8B2A9}"/>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C6901660-FF53-4C5E-981A-81656D49E4FD}"/>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4FE4524B-A7C5-49F5-9A00-49F3C86B0527}"/>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1D26C4EC-E0B3-44D4-A184-EFB0498BB717}"/>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86FA4DBF-6310-45AB-9F46-E8DB4573B37F}"/>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C71220F0-8CFA-45E3-9EEA-EC872B597A66}"/>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5238501A-8F8F-4972-8D60-754B3128E1C9}"/>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402D05EF-53AF-4335-9B58-CADD423D645F}"/>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D9AAC36D-AC63-4313-A501-18120EFBFFD4}"/>
            </a:ext>
          </a:extLst>
        </xdr:cNvPr>
        <xdr:cNvSpPr txBox="1"/>
      </xdr:nvSpPr>
      <xdr:spPr>
        <a:xfrm>
          <a:off x="4219575"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ED6B5C84-8ECC-496B-8B61-1464D80785CC}"/>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5FD4259E-DAB2-4554-AB2A-01EA0106BDC3}"/>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386911D6-3F18-48C8-A252-EBBC58DE1CAE}"/>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DC5DBF2C-C699-4C4D-AB88-31611691DF9C}"/>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C0BCB4BA-6E90-4F5D-A6FE-AF023B72C74A}"/>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6771E54-D5CD-429F-A60D-F50E78BB8C49}"/>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D7D112A-7C73-45BE-A268-B241F5682552}"/>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B9F6B58-378F-4E39-BC83-FC3F9E64F416}"/>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8C2074E-F7D3-45B6-961F-8FBF8861B728}"/>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ABFC562-BF1E-4571-820A-5FC55A76C825}"/>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xdr:rowOff>
    </xdr:from>
    <xdr:to>
      <xdr:col>24</xdr:col>
      <xdr:colOff>114300</xdr:colOff>
      <xdr:row>62</xdr:row>
      <xdr:rowOff>113665</xdr:rowOff>
    </xdr:to>
    <xdr:sp macro="" textlink="">
      <xdr:nvSpPr>
        <xdr:cNvPr id="185" name="楕円 184">
          <a:extLst>
            <a:ext uri="{FF2B5EF4-FFF2-40B4-BE49-F238E27FC236}">
              <a16:creationId xmlns:a16="http://schemas.microsoft.com/office/drawing/2014/main" id="{7C8203F0-9499-42F2-8357-C1B0B80CAEE7}"/>
            </a:ext>
          </a:extLst>
        </xdr:cNvPr>
        <xdr:cNvSpPr/>
      </xdr:nvSpPr>
      <xdr:spPr>
        <a:xfrm>
          <a:off x="4124325" y="100482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161942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17063A63-54D8-4D9C-A528-F22FB135DFF3}"/>
            </a:ext>
          </a:extLst>
        </xdr:cNvPr>
        <xdr:cNvSpPr txBox="1"/>
      </xdr:nvSpPr>
      <xdr:spPr>
        <a:xfrm>
          <a:off x="4219575"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149225</xdr:rowOff>
    </xdr:from>
    <xdr:to>
      <xdr:col>20</xdr:col>
      <xdr:colOff>38100</xdr:colOff>
      <xdr:row>62</xdr:row>
      <xdr:rowOff>79375</xdr:rowOff>
    </xdr:to>
    <xdr:sp macro="" textlink="">
      <xdr:nvSpPr>
        <xdr:cNvPr id="187" name="楕円 186">
          <a:extLst>
            <a:ext uri="{FF2B5EF4-FFF2-40B4-BE49-F238E27FC236}">
              <a16:creationId xmlns:a16="http://schemas.microsoft.com/office/drawing/2014/main" id="{3DC0DC13-5157-4FAB-A389-6235D2F4898A}"/>
            </a:ext>
          </a:extLst>
        </xdr:cNvPr>
        <xdr:cNvSpPr/>
      </xdr:nvSpPr>
      <xdr:spPr>
        <a:xfrm>
          <a:off x="3381375" y="10026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28575</xdr:rowOff>
    </xdr:from>
    <xdr:to>
      <xdr:col>24</xdr:col>
      <xdr:colOff>63500</xdr:colOff>
      <xdr:row>62</xdr:row>
      <xdr:rowOff>62865</xdr:rowOff>
    </xdr:to>
    <xdr:cxnSp macro="">
      <xdr:nvCxnSpPr>
        <xdr:cNvPr id="188" name="直線コネクタ 187">
          <a:extLst>
            <a:ext uri="{FF2B5EF4-FFF2-40B4-BE49-F238E27FC236}">
              <a16:creationId xmlns:a16="http://schemas.microsoft.com/office/drawing/2014/main" id="{EE3366B1-F857-492E-BF0B-A1245832761D}"/>
            </a:ext>
          </a:extLst>
        </xdr:cNvPr>
        <xdr:cNvCxnSpPr/>
      </xdr:nvCxnSpPr>
      <xdr:spPr>
        <a:xfrm>
          <a:off x="3429000" y="10064750"/>
          <a:ext cx="75247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114935</xdr:rowOff>
    </xdr:from>
    <xdr:to>
      <xdr:col>15</xdr:col>
      <xdr:colOff>101600</xdr:colOff>
      <xdr:row>62</xdr:row>
      <xdr:rowOff>45085</xdr:rowOff>
    </xdr:to>
    <xdr:sp macro="" textlink="">
      <xdr:nvSpPr>
        <xdr:cNvPr id="189" name="楕円 188">
          <a:extLst>
            <a:ext uri="{FF2B5EF4-FFF2-40B4-BE49-F238E27FC236}">
              <a16:creationId xmlns:a16="http://schemas.microsoft.com/office/drawing/2014/main" id="{F7B30631-7124-4C6A-A42A-524CA5EF8544}"/>
            </a:ext>
          </a:extLst>
        </xdr:cNvPr>
        <xdr:cNvSpPr/>
      </xdr:nvSpPr>
      <xdr:spPr>
        <a:xfrm>
          <a:off x="2571750" y="99923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28575</xdr:rowOff>
    </xdr:to>
    <xdr:cxnSp macro="">
      <xdr:nvCxnSpPr>
        <xdr:cNvPr id="190" name="直線コネクタ 189">
          <a:extLst>
            <a:ext uri="{FF2B5EF4-FFF2-40B4-BE49-F238E27FC236}">
              <a16:creationId xmlns:a16="http://schemas.microsoft.com/office/drawing/2014/main" id="{92688A1E-AD90-407D-9C6F-26BBDD756F7A}"/>
            </a:ext>
          </a:extLst>
        </xdr:cNvPr>
        <xdr:cNvCxnSpPr/>
      </xdr:nvCxnSpPr>
      <xdr:spPr>
        <a:xfrm>
          <a:off x="2619375" y="10039985"/>
          <a:ext cx="8096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80645</xdr:rowOff>
    </xdr:from>
    <xdr:to>
      <xdr:col>10</xdr:col>
      <xdr:colOff>165100</xdr:colOff>
      <xdr:row>62</xdr:row>
      <xdr:rowOff>10795</xdr:rowOff>
    </xdr:to>
    <xdr:sp macro="" textlink="">
      <xdr:nvSpPr>
        <xdr:cNvPr id="191" name="楕円 190">
          <a:extLst>
            <a:ext uri="{FF2B5EF4-FFF2-40B4-BE49-F238E27FC236}">
              <a16:creationId xmlns:a16="http://schemas.microsoft.com/office/drawing/2014/main" id="{94208D17-C29A-466D-94B1-4F02375C7034}"/>
            </a:ext>
          </a:extLst>
        </xdr:cNvPr>
        <xdr:cNvSpPr/>
      </xdr:nvSpPr>
      <xdr:spPr>
        <a:xfrm>
          <a:off x="1781175" y="996124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131445</xdr:rowOff>
    </xdr:from>
    <xdr:to>
      <xdr:col>15</xdr:col>
      <xdr:colOff>50800</xdr:colOff>
      <xdr:row>61</xdr:row>
      <xdr:rowOff>165735</xdr:rowOff>
    </xdr:to>
    <xdr:cxnSp macro="">
      <xdr:nvCxnSpPr>
        <xdr:cNvPr id="192" name="直線コネクタ 191">
          <a:extLst>
            <a:ext uri="{FF2B5EF4-FFF2-40B4-BE49-F238E27FC236}">
              <a16:creationId xmlns:a16="http://schemas.microsoft.com/office/drawing/2014/main" id="{BE88F524-D450-4E88-B1D4-CE4BB1CF4BB7}"/>
            </a:ext>
          </a:extLst>
        </xdr:cNvPr>
        <xdr:cNvCxnSpPr/>
      </xdr:nvCxnSpPr>
      <xdr:spPr>
        <a:xfrm>
          <a:off x="1828800" y="10008870"/>
          <a:ext cx="79057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44450</xdr:rowOff>
    </xdr:from>
    <xdr:to>
      <xdr:col>6</xdr:col>
      <xdr:colOff>38100</xdr:colOff>
      <xdr:row>61</xdr:row>
      <xdr:rowOff>146050</xdr:rowOff>
    </xdr:to>
    <xdr:sp macro="" textlink="">
      <xdr:nvSpPr>
        <xdr:cNvPr id="193" name="楕円 192">
          <a:extLst>
            <a:ext uri="{FF2B5EF4-FFF2-40B4-BE49-F238E27FC236}">
              <a16:creationId xmlns:a16="http://schemas.microsoft.com/office/drawing/2014/main" id="{FA5B0A47-2901-470F-84D4-F22B12BBABD6}"/>
            </a:ext>
          </a:extLst>
        </xdr:cNvPr>
        <xdr:cNvSpPr/>
      </xdr:nvSpPr>
      <xdr:spPr>
        <a:xfrm>
          <a:off x="981075" y="9925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95250</xdr:rowOff>
    </xdr:from>
    <xdr:to>
      <xdr:col>10</xdr:col>
      <xdr:colOff>114300</xdr:colOff>
      <xdr:row>61</xdr:row>
      <xdr:rowOff>131445</xdr:rowOff>
    </xdr:to>
    <xdr:cxnSp macro="">
      <xdr:nvCxnSpPr>
        <xdr:cNvPr id="194" name="直線コネクタ 193">
          <a:extLst>
            <a:ext uri="{FF2B5EF4-FFF2-40B4-BE49-F238E27FC236}">
              <a16:creationId xmlns:a16="http://schemas.microsoft.com/office/drawing/2014/main" id="{E8ECDDC4-FC1E-47A1-85CF-4B29F12765C3}"/>
            </a:ext>
          </a:extLst>
        </xdr:cNvPr>
        <xdr:cNvCxnSpPr/>
      </xdr:nvCxnSpPr>
      <xdr:spPr>
        <a:xfrm>
          <a:off x="1028700" y="9972675"/>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70502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43AEBDAA-ADF8-45EC-8D56-63981C264AAD}"/>
            </a:ext>
          </a:extLst>
        </xdr:cNvPr>
        <xdr:cNvSpPr txBox="1"/>
      </xdr:nvSpPr>
      <xdr:spPr>
        <a:xfrm>
          <a:off x="32391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141E1AA6-D431-4F08-BC31-4A54BEB19E41}"/>
            </a:ext>
          </a:extLst>
        </xdr:cNvPr>
        <xdr:cNvSpPr txBox="1"/>
      </xdr:nvSpPr>
      <xdr:spPr>
        <a:xfrm>
          <a:off x="24390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887E552F-80D4-46EA-9969-188EF5AB2BBA}"/>
            </a:ext>
          </a:extLst>
        </xdr:cNvPr>
        <xdr:cNvSpPr txBox="1"/>
      </xdr:nvSpPr>
      <xdr:spPr>
        <a:xfrm>
          <a:off x="16484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E1B5EE1A-21B0-473A-88E1-19F1620C0147}"/>
            </a:ext>
          </a:extLst>
        </xdr:cNvPr>
        <xdr:cNvSpPr txBox="1"/>
      </xdr:nvSpPr>
      <xdr:spPr>
        <a:xfrm>
          <a:off x="8483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95902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3E072475-261C-46A0-A591-8150850AD1F9}"/>
            </a:ext>
          </a:extLst>
        </xdr:cNvPr>
        <xdr:cNvSpPr txBox="1"/>
      </xdr:nvSpPr>
      <xdr:spPr>
        <a:xfrm>
          <a:off x="32391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61612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4C3D46DE-854A-4A27-B76F-070D744F85C2}"/>
            </a:ext>
          </a:extLst>
        </xdr:cNvPr>
        <xdr:cNvSpPr txBox="1"/>
      </xdr:nvSpPr>
      <xdr:spPr>
        <a:xfrm>
          <a:off x="2439044" y="978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27322</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51F3BAF7-93A0-48D2-BA43-5D9BFBA7AD21}"/>
            </a:ext>
          </a:extLst>
        </xdr:cNvPr>
        <xdr:cNvSpPr txBox="1"/>
      </xdr:nvSpPr>
      <xdr:spPr>
        <a:xfrm>
          <a:off x="1648469"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71FDE007-EEF3-4801-B5AD-278711B9E3E9}"/>
            </a:ext>
          </a:extLst>
        </xdr:cNvPr>
        <xdr:cNvSpPr txBox="1"/>
      </xdr:nvSpPr>
      <xdr:spPr>
        <a:xfrm>
          <a:off x="848369" y="971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7096D2A8-D7D0-48B0-A978-3A460DA34EFB}"/>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DBF0ED3B-4BE6-42CD-868F-4A9ABDC0BD35}"/>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4EE38644-B617-4A5B-AC49-96EFD3D949F2}"/>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43606D6-E431-4112-AF74-EB3E1ECAD725}"/>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57C79F8-3944-4A4F-9FD1-604E3D1ADFF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ACCA856-7CD3-4222-83BE-01E93E74E300}"/>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3D834A13-E582-402D-9282-0154B0DD36EE}"/>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25571DD-5FA2-49B1-8AB0-C62E3B8D1A5B}"/>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A4F1F7A5-55BE-427C-B0D8-636C2205C447}"/>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81B3DAE8-99AF-46F0-935C-4AF357645634}"/>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3051CEB5-16CC-4966-A0BB-D50281E07864}"/>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742972E8-4952-4B4A-AC56-45C94B2EC264}"/>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6D964ACD-1AF0-48B2-B68D-ECC9A721B6EA}"/>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1652D608-9856-468C-9103-F4C2545FBDEA}"/>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104BFE47-89B1-4DAF-B116-97C89395D900}"/>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9BCFCAAD-F049-4D42-880A-C301CC6966C5}"/>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77DFDFA6-71EA-4B14-BAA1-1D2C96EC1ECE}"/>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4BF03C59-C4BA-4E1D-8F77-9C8BBCA34F02}"/>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594D3652-798C-4CE9-BEC6-5FFE1902DB80}"/>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F7AC0234-E00B-4F48-AD80-A55575F8019E}"/>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67DD0446-FB0D-4355-B007-65CC1064B613}"/>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B0851FF8-73FA-43D5-8C12-3B33F8FA83AB}"/>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6CAAB3D4-5901-45D1-9319-3D3EBA13730F}"/>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382D4E05-5453-4D36-9244-E5828C64909D}"/>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2A95142E-1B2F-4AED-888B-5E649BC58130}"/>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3B31ABC5-2C06-40F5-AEB2-9CCE135A90CA}"/>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5B779744-8E3C-4112-9A2F-FBDF2C35DBF0}"/>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52F57A3F-603A-46B5-BBED-44E42DF70AB7}"/>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107283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9009877B-CD9B-4812-A24D-85127A356611}"/>
            </a:ext>
          </a:extLst>
        </xdr:cNvPr>
        <xdr:cNvSpPr txBox="1"/>
      </xdr:nvSpPr>
      <xdr:spPr>
        <a:xfrm>
          <a:off x="9467850" y="9819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CCED54C5-108D-4A83-8FB2-3CA5E8580004}"/>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AF86016C-06EB-4B2F-B26F-17EAFC18BA7D}"/>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66215943-BE7D-456F-94C0-6B4042D95635}"/>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CDC0D226-53AC-423C-8952-527A93F39A0B}"/>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ED98B392-4DDE-4E3E-8975-BFBEFDB511BB}"/>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419482E-464F-46AA-8413-C9D1DEF9F61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6FA7AD1-2B0D-43D8-B03F-7E94C80635D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E5B17F4-9032-41E1-8D7F-D123B482CD4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FB19E8A-01AF-4FC7-B4AA-6A9917092545}"/>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DAA64DB-D502-4D35-B649-88FAAE8F99CA}"/>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10442</xdr:rowOff>
    </xdr:from>
    <xdr:to>
      <xdr:col>55</xdr:col>
      <xdr:colOff>50800</xdr:colOff>
      <xdr:row>63</xdr:row>
      <xdr:rowOff>112042</xdr:rowOff>
    </xdr:to>
    <xdr:sp macro="" textlink="">
      <xdr:nvSpPr>
        <xdr:cNvPr id="242" name="楕円 241">
          <a:extLst>
            <a:ext uri="{FF2B5EF4-FFF2-40B4-BE49-F238E27FC236}">
              <a16:creationId xmlns:a16="http://schemas.microsoft.com/office/drawing/2014/main" id="{190A2323-B5B3-4C7B-9199-FD474C64ED08}"/>
            </a:ext>
          </a:extLst>
        </xdr:cNvPr>
        <xdr:cNvSpPr/>
      </xdr:nvSpPr>
      <xdr:spPr>
        <a:xfrm>
          <a:off x="9401175" y="1020854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160319</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FA8EF455-88EE-4A2D-84D7-E705E5DDB773}"/>
            </a:ext>
          </a:extLst>
        </xdr:cNvPr>
        <xdr:cNvSpPr txBox="1"/>
      </xdr:nvSpPr>
      <xdr:spPr>
        <a:xfrm>
          <a:off x="9467850" y="1020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10499</xdr:rowOff>
    </xdr:from>
    <xdr:to>
      <xdr:col>50</xdr:col>
      <xdr:colOff>165100</xdr:colOff>
      <xdr:row>63</xdr:row>
      <xdr:rowOff>112099</xdr:rowOff>
    </xdr:to>
    <xdr:sp macro="" textlink="">
      <xdr:nvSpPr>
        <xdr:cNvPr id="244" name="楕円 243">
          <a:extLst>
            <a:ext uri="{FF2B5EF4-FFF2-40B4-BE49-F238E27FC236}">
              <a16:creationId xmlns:a16="http://schemas.microsoft.com/office/drawing/2014/main" id="{E649A4F6-05AC-40BA-816D-719855CFDF25}"/>
            </a:ext>
          </a:extLst>
        </xdr:cNvPr>
        <xdr:cNvSpPr/>
      </xdr:nvSpPr>
      <xdr:spPr>
        <a:xfrm>
          <a:off x="8639175" y="1020859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61242</xdr:rowOff>
    </xdr:from>
    <xdr:to>
      <xdr:col>55</xdr:col>
      <xdr:colOff>0</xdr:colOff>
      <xdr:row>63</xdr:row>
      <xdr:rowOff>61299</xdr:rowOff>
    </xdr:to>
    <xdr:cxnSp macro="">
      <xdr:nvCxnSpPr>
        <xdr:cNvPr id="245" name="直線コネクタ 244">
          <a:extLst>
            <a:ext uri="{FF2B5EF4-FFF2-40B4-BE49-F238E27FC236}">
              <a16:creationId xmlns:a16="http://schemas.microsoft.com/office/drawing/2014/main" id="{87E1BC13-ED69-4BD1-96D6-9086F338E562}"/>
            </a:ext>
          </a:extLst>
        </xdr:cNvPr>
        <xdr:cNvCxnSpPr/>
      </xdr:nvCxnSpPr>
      <xdr:spPr>
        <a:xfrm flipV="1">
          <a:off x="8686800" y="10265692"/>
          <a:ext cx="74295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9909</xdr:rowOff>
    </xdr:from>
    <xdr:to>
      <xdr:col>46</xdr:col>
      <xdr:colOff>38100</xdr:colOff>
      <xdr:row>63</xdr:row>
      <xdr:rowOff>111509</xdr:rowOff>
    </xdr:to>
    <xdr:sp macro="" textlink="">
      <xdr:nvSpPr>
        <xdr:cNvPr id="246" name="楕円 245">
          <a:extLst>
            <a:ext uri="{FF2B5EF4-FFF2-40B4-BE49-F238E27FC236}">
              <a16:creationId xmlns:a16="http://schemas.microsoft.com/office/drawing/2014/main" id="{4A830651-E597-4EA8-8C2A-8709938019D2}"/>
            </a:ext>
          </a:extLst>
        </xdr:cNvPr>
        <xdr:cNvSpPr/>
      </xdr:nvSpPr>
      <xdr:spPr>
        <a:xfrm>
          <a:off x="7839075" y="1020800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60709</xdr:rowOff>
    </xdr:from>
    <xdr:to>
      <xdr:col>50</xdr:col>
      <xdr:colOff>114300</xdr:colOff>
      <xdr:row>63</xdr:row>
      <xdr:rowOff>61299</xdr:rowOff>
    </xdr:to>
    <xdr:cxnSp macro="">
      <xdr:nvCxnSpPr>
        <xdr:cNvPr id="247" name="直線コネクタ 246">
          <a:extLst>
            <a:ext uri="{FF2B5EF4-FFF2-40B4-BE49-F238E27FC236}">
              <a16:creationId xmlns:a16="http://schemas.microsoft.com/office/drawing/2014/main" id="{2C9B9C05-038C-4F3D-8F11-B6927539A0CD}"/>
            </a:ext>
          </a:extLst>
        </xdr:cNvPr>
        <xdr:cNvCxnSpPr/>
      </xdr:nvCxnSpPr>
      <xdr:spPr>
        <a:xfrm>
          <a:off x="7886700" y="10265159"/>
          <a:ext cx="8001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9406</xdr:rowOff>
    </xdr:from>
    <xdr:to>
      <xdr:col>41</xdr:col>
      <xdr:colOff>101600</xdr:colOff>
      <xdr:row>63</xdr:row>
      <xdr:rowOff>111006</xdr:rowOff>
    </xdr:to>
    <xdr:sp macro="" textlink="">
      <xdr:nvSpPr>
        <xdr:cNvPr id="248" name="楕円 247">
          <a:extLst>
            <a:ext uri="{FF2B5EF4-FFF2-40B4-BE49-F238E27FC236}">
              <a16:creationId xmlns:a16="http://schemas.microsoft.com/office/drawing/2014/main" id="{D2FD388B-321D-4211-81F1-06F72A8C21BD}"/>
            </a:ext>
          </a:extLst>
        </xdr:cNvPr>
        <xdr:cNvSpPr/>
      </xdr:nvSpPr>
      <xdr:spPr>
        <a:xfrm>
          <a:off x="7029450" y="1021385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60206</xdr:rowOff>
    </xdr:from>
    <xdr:to>
      <xdr:col>45</xdr:col>
      <xdr:colOff>177800</xdr:colOff>
      <xdr:row>63</xdr:row>
      <xdr:rowOff>60709</xdr:rowOff>
    </xdr:to>
    <xdr:cxnSp macro="">
      <xdr:nvCxnSpPr>
        <xdr:cNvPr id="249" name="直線コネクタ 248">
          <a:extLst>
            <a:ext uri="{FF2B5EF4-FFF2-40B4-BE49-F238E27FC236}">
              <a16:creationId xmlns:a16="http://schemas.microsoft.com/office/drawing/2014/main" id="{E9A19380-9204-4ECC-A1EA-DA3DA76FF892}"/>
            </a:ext>
          </a:extLst>
        </xdr:cNvPr>
        <xdr:cNvCxnSpPr/>
      </xdr:nvCxnSpPr>
      <xdr:spPr>
        <a:xfrm>
          <a:off x="7077075" y="10261481"/>
          <a:ext cx="809625" cy="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8663</xdr:rowOff>
    </xdr:from>
    <xdr:to>
      <xdr:col>36</xdr:col>
      <xdr:colOff>165100</xdr:colOff>
      <xdr:row>63</xdr:row>
      <xdr:rowOff>110263</xdr:rowOff>
    </xdr:to>
    <xdr:sp macro="" textlink="">
      <xdr:nvSpPr>
        <xdr:cNvPr id="250" name="楕円 249">
          <a:extLst>
            <a:ext uri="{FF2B5EF4-FFF2-40B4-BE49-F238E27FC236}">
              <a16:creationId xmlns:a16="http://schemas.microsoft.com/office/drawing/2014/main" id="{8770930C-4FB4-4ACE-BE5D-5CDAE4B43BC6}"/>
            </a:ext>
          </a:extLst>
        </xdr:cNvPr>
        <xdr:cNvSpPr/>
      </xdr:nvSpPr>
      <xdr:spPr>
        <a:xfrm>
          <a:off x="6238875" y="102131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59463</xdr:rowOff>
    </xdr:from>
    <xdr:to>
      <xdr:col>41</xdr:col>
      <xdr:colOff>50800</xdr:colOff>
      <xdr:row>63</xdr:row>
      <xdr:rowOff>60206</xdr:rowOff>
    </xdr:to>
    <xdr:cxnSp macro="">
      <xdr:nvCxnSpPr>
        <xdr:cNvPr id="251" name="直線コネクタ 250">
          <a:extLst>
            <a:ext uri="{FF2B5EF4-FFF2-40B4-BE49-F238E27FC236}">
              <a16:creationId xmlns:a16="http://schemas.microsoft.com/office/drawing/2014/main" id="{5AECAA66-DF36-4D41-95DC-6C82A5C9E8FD}"/>
            </a:ext>
          </a:extLst>
        </xdr:cNvPr>
        <xdr:cNvCxnSpPr/>
      </xdr:nvCxnSpPr>
      <xdr:spPr>
        <a:xfrm>
          <a:off x="6286500" y="10260738"/>
          <a:ext cx="790575"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34161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34B7C3EC-0BD9-499F-9687-E0D25D3A0DF3}"/>
            </a:ext>
          </a:extLst>
        </xdr:cNvPr>
        <xdr:cNvSpPr txBox="1"/>
      </xdr:nvSpPr>
      <xdr:spPr>
        <a:xfrm>
          <a:off x="8399995" y="974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4ACE607A-A2CA-4AE7-9996-27F303B8E1A9}"/>
            </a:ext>
          </a:extLst>
        </xdr:cNvPr>
        <xdr:cNvSpPr txBox="1"/>
      </xdr:nvSpPr>
      <xdr:spPr>
        <a:xfrm>
          <a:off x="7609420" y="975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22129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80E9A0C3-3196-4602-8375-444269353E1C}"/>
            </a:ext>
          </a:extLst>
        </xdr:cNvPr>
        <xdr:cNvSpPr txBox="1"/>
      </xdr:nvSpPr>
      <xdr:spPr>
        <a:xfrm>
          <a:off x="6818845" y="973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12897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AECA25EF-B6C6-476B-AE2C-97C42EBFBBA0}"/>
            </a:ext>
          </a:extLst>
        </xdr:cNvPr>
        <xdr:cNvSpPr txBox="1"/>
      </xdr:nvSpPr>
      <xdr:spPr>
        <a:xfrm>
          <a:off x="6009220" y="972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103226</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A088E289-78F0-4130-A787-5EE2B93E77AE}"/>
            </a:ext>
          </a:extLst>
        </xdr:cNvPr>
        <xdr:cNvSpPr txBox="1"/>
      </xdr:nvSpPr>
      <xdr:spPr>
        <a:xfrm>
          <a:off x="8429136" y="1030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102636</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19C7F732-08BF-4302-8F21-C94FE12DEC70}"/>
            </a:ext>
          </a:extLst>
        </xdr:cNvPr>
        <xdr:cNvSpPr txBox="1"/>
      </xdr:nvSpPr>
      <xdr:spPr>
        <a:xfrm>
          <a:off x="7648086" y="1030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102133</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92545F51-E600-4105-9319-DDFF8DBBA3B8}"/>
            </a:ext>
          </a:extLst>
        </xdr:cNvPr>
        <xdr:cNvSpPr txBox="1"/>
      </xdr:nvSpPr>
      <xdr:spPr>
        <a:xfrm>
          <a:off x="6847986" y="1030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101390</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FFB6D104-9C9B-4EB0-8AC3-AE692BA2EFAC}"/>
            </a:ext>
          </a:extLst>
        </xdr:cNvPr>
        <xdr:cNvSpPr txBox="1"/>
      </xdr:nvSpPr>
      <xdr:spPr>
        <a:xfrm>
          <a:off x="6038361" y="103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1D9F843D-2A49-40C6-93E5-1A5E70AB6998}"/>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8FAA58BA-6670-4A58-AF83-C5F77933406C}"/>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D5FCCF7-B690-407C-BBFC-08049529F1D2}"/>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EBFD658-1E70-4B66-8C6A-783C0A6BAC3C}"/>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646860B8-D90A-4EB0-A488-422F87658559}"/>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B9965D43-FD02-4E2D-BB6B-4BBE1B07466C}"/>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BA59D07C-A1F6-4046-9D4E-1E508B93F28D}"/>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CEC42F81-09F9-4142-84B1-996345B200F3}"/>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7FE089E5-23D9-483D-8533-C40C7267787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45C6FAF4-78EF-4741-A831-7F8DBC096863}"/>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FCFA7FB6-EDF3-4BC4-8E74-59B7BC6E7D9F}"/>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E859EB4F-823F-4D89-8CC1-C3027DCA1E80}"/>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C8B5B840-9914-4D21-BE3C-EA0ACA8734E2}"/>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61489CBB-26E0-4224-A48C-562426064AC7}"/>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A5D890E0-153C-46B3-BA20-B9F2958AB47F}"/>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F1A9B2D8-ABD9-499D-ACFA-A20CAD1BFBB1}"/>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C3037AFB-624F-41C9-9B56-DA588ACF682D}"/>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EB8DDEE5-B8EF-40FA-9806-39D115969F4F}"/>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7C7C88-4B96-43A0-8C61-DB22EBE719D7}"/>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44ACB530-F043-4A4B-B8E9-6F9D47ACDF16}"/>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726F54A8-2CEB-4140-9087-6879DF485577}"/>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AF2A3D77-3FA6-4C84-8729-A494B756CA1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66131D65-A6CE-4741-8861-2A568BE7BE0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1E3A0339-72F3-41F5-945A-D170E768C508}"/>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FCD9ABDC-CC74-427A-A08F-1551577BC6C3}"/>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7B8E1C31-A4D4-4F70-8412-47E9A682AECC}"/>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E716B93A-7AAF-4A55-9932-034A04376243}"/>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23E616B-AEE8-416A-99DB-4126EF361BA7}"/>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13C79718-CC3D-4703-96FF-DEAA52AC659C}"/>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15257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4670194E-3352-40E0-AC2B-BCDD7AE32677}"/>
            </a:ext>
          </a:extLst>
        </xdr:cNvPr>
        <xdr:cNvSpPr txBox="1"/>
      </xdr:nvSpPr>
      <xdr:spPr>
        <a:xfrm>
          <a:off x="4219575" y="1345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19975DEE-ADBD-4E1C-8D4D-128BEE3D5454}"/>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013350F5-26EA-43F9-B8BD-AF5B713F725D}"/>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00257006-B1DA-45B3-B4E1-A7531BC77CDA}"/>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3368CDFC-E5D0-4D6D-943C-5B3AB7854385}"/>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D83599D6-4E06-4392-BA92-2DAF576F6311}"/>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ED3001A-63B8-4782-A2EF-FCA62BBAE5F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DD01AE2-C2D0-4F96-9C2F-D7A7687628A7}"/>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69F1D404-4F41-49ED-8DE3-8B4DCB50A476}"/>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25B601C-EF90-4B03-95B7-7CEF84B3ADE7}"/>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947EA44-6911-4E1C-9D82-61026621D6F1}"/>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0" name="楕円 299">
          <a:extLst>
            <a:ext uri="{FF2B5EF4-FFF2-40B4-BE49-F238E27FC236}">
              <a16:creationId xmlns:a16="http://schemas.microsoft.com/office/drawing/2014/main" id="{D7EFE135-68E4-4B04-A27D-826E2F0AF7F4}"/>
            </a:ext>
          </a:extLst>
        </xdr:cNvPr>
        <xdr:cNvSpPr/>
      </xdr:nvSpPr>
      <xdr:spPr>
        <a:xfrm>
          <a:off x="4124325" y="134613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44466</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784D7654-EA2A-43F4-8776-C8B0A29132D9}"/>
            </a:ext>
          </a:extLst>
        </xdr:cNvPr>
        <xdr:cNvSpPr txBox="1"/>
      </xdr:nvSpPr>
      <xdr:spPr>
        <a:xfrm>
          <a:off x="4219575"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02" name="楕円 301">
          <a:extLst>
            <a:ext uri="{FF2B5EF4-FFF2-40B4-BE49-F238E27FC236}">
              <a16:creationId xmlns:a16="http://schemas.microsoft.com/office/drawing/2014/main" id="{2926D433-BF28-4B11-A1C3-2FC151674253}"/>
            </a:ext>
          </a:extLst>
        </xdr:cNvPr>
        <xdr:cNvSpPr/>
      </xdr:nvSpPr>
      <xdr:spPr>
        <a:xfrm>
          <a:off x="3381375" y="134137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72389</xdr:rowOff>
    </xdr:to>
    <xdr:cxnSp macro="">
      <xdr:nvCxnSpPr>
        <xdr:cNvPr id="303" name="直線コネクタ 302">
          <a:extLst>
            <a:ext uri="{FF2B5EF4-FFF2-40B4-BE49-F238E27FC236}">
              <a16:creationId xmlns:a16="http://schemas.microsoft.com/office/drawing/2014/main" id="{F80B366B-495D-4B2F-9F5B-68C0267BD3CE}"/>
            </a:ext>
          </a:extLst>
        </xdr:cNvPr>
        <xdr:cNvCxnSpPr/>
      </xdr:nvCxnSpPr>
      <xdr:spPr>
        <a:xfrm>
          <a:off x="3429000" y="13451839"/>
          <a:ext cx="7524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304" name="楕円 303">
          <a:extLst>
            <a:ext uri="{FF2B5EF4-FFF2-40B4-BE49-F238E27FC236}">
              <a16:creationId xmlns:a16="http://schemas.microsoft.com/office/drawing/2014/main" id="{DEC09369-FA11-46A1-8F2A-DAD9757F56CD}"/>
            </a:ext>
          </a:extLst>
        </xdr:cNvPr>
        <xdr:cNvSpPr/>
      </xdr:nvSpPr>
      <xdr:spPr>
        <a:xfrm>
          <a:off x="2571750" y="133838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160020</xdr:rowOff>
    </xdr:from>
    <xdr:to>
      <xdr:col>19</xdr:col>
      <xdr:colOff>177800</xdr:colOff>
      <xdr:row>83</xdr:row>
      <xdr:rowOff>15239</xdr:rowOff>
    </xdr:to>
    <xdr:cxnSp macro="">
      <xdr:nvCxnSpPr>
        <xdr:cNvPr id="305" name="直線コネクタ 304">
          <a:extLst>
            <a:ext uri="{FF2B5EF4-FFF2-40B4-BE49-F238E27FC236}">
              <a16:creationId xmlns:a16="http://schemas.microsoft.com/office/drawing/2014/main" id="{78B7F8FA-8BBD-4375-9FD0-2DE88A68B1F1}"/>
            </a:ext>
          </a:extLst>
        </xdr:cNvPr>
        <xdr:cNvCxnSpPr/>
      </xdr:nvCxnSpPr>
      <xdr:spPr>
        <a:xfrm>
          <a:off x="2619375" y="13441045"/>
          <a:ext cx="809625"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36830</xdr:rowOff>
    </xdr:from>
    <xdr:to>
      <xdr:col>10</xdr:col>
      <xdr:colOff>165100</xdr:colOff>
      <xdr:row>82</xdr:row>
      <xdr:rowOff>138430</xdr:rowOff>
    </xdr:to>
    <xdr:sp macro="" textlink="">
      <xdr:nvSpPr>
        <xdr:cNvPr id="306" name="楕円 305">
          <a:extLst>
            <a:ext uri="{FF2B5EF4-FFF2-40B4-BE49-F238E27FC236}">
              <a16:creationId xmlns:a16="http://schemas.microsoft.com/office/drawing/2014/main" id="{B7B65D0C-B99A-4D58-832E-B28EC6C9CE6E}"/>
            </a:ext>
          </a:extLst>
        </xdr:cNvPr>
        <xdr:cNvSpPr/>
      </xdr:nvSpPr>
      <xdr:spPr>
        <a:xfrm>
          <a:off x="1781175" y="133146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87630</xdr:rowOff>
    </xdr:from>
    <xdr:to>
      <xdr:col>15</xdr:col>
      <xdr:colOff>50800</xdr:colOff>
      <xdr:row>82</xdr:row>
      <xdr:rowOff>160020</xdr:rowOff>
    </xdr:to>
    <xdr:cxnSp macro="">
      <xdr:nvCxnSpPr>
        <xdr:cNvPr id="307" name="直線コネクタ 306">
          <a:extLst>
            <a:ext uri="{FF2B5EF4-FFF2-40B4-BE49-F238E27FC236}">
              <a16:creationId xmlns:a16="http://schemas.microsoft.com/office/drawing/2014/main" id="{6DED8339-BC8E-4556-B0C7-9BFEE3E0B13B}"/>
            </a:ext>
          </a:extLst>
        </xdr:cNvPr>
        <xdr:cNvCxnSpPr/>
      </xdr:nvCxnSpPr>
      <xdr:spPr>
        <a:xfrm>
          <a:off x="1828800" y="13362305"/>
          <a:ext cx="790575"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135889</xdr:rowOff>
    </xdr:from>
    <xdr:to>
      <xdr:col>6</xdr:col>
      <xdr:colOff>38100</xdr:colOff>
      <xdr:row>82</xdr:row>
      <xdr:rowOff>66039</xdr:rowOff>
    </xdr:to>
    <xdr:sp macro="" textlink="">
      <xdr:nvSpPr>
        <xdr:cNvPr id="308" name="楕円 307">
          <a:extLst>
            <a:ext uri="{FF2B5EF4-FFF2-40B4-BE49-F238E27FC236}">
              <a16:creationId xmlns:a16="http://schemas.microsoft.com/office/drawing/2014/main" id="{4CDA4A27-540F-41E6-89AE-4E596501DBB2}"/>
            </a:ext>
          </a:extLst>
        </xdr:cNvPr>
        <xdr:cNvSpPr/>
      </xdr:nvSpPr>
      <xdr:spPr>
        <a:xfrm>
          <a:off x="981075" y="132518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15239</xdr:rowOff>
    </xdr:from>
    <xdr:to>
      <xdr:col>10</xdr:col>
      <xdr:colOff>114300</xdr:colOff>
      <xdr:row>82</xdr:row>
      <xdr:rowOff>87630</xdr:rowOff>
    </xdr:to>
    <xdr:cxnSp macro="">
      <xdr:nvCxnSpPr>
        <xdr:cNvPr id="309" name="直線コネクタ 308">
          <a:extLst>
            <a:ext uri="{FF2B5EF4-FFF2-40B4-BE49-F238E27FC236}">
              <a16:creationId xmlns:a16="http://schemas.microsoft.com/office/drawing/2014/main" id="{4E4C921B-5C7D-4450-B20E-F8C21F1B4B27}"/>
            </a:ext>
          </a:extLst>
        </xdr:cNvPr>
        <xdr:cNvCxnSpPr/>
      </xdr:nvCxnSpPr>
      <xdr:spPr>
        <a:xfrm>
          <a:off x="1028700" y="13289914"/>
          <a:ext cx="8001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87647</xdr:rowOff>
    </xdr:from>
    <xdr:ext cx="405111" cy="259045"/>
    <xdr:sp macro="" textlink="">
      <xdr:nvSpPr>
        <xdr:cNvPr id="310" name="n_1aveValue【公営住宅】&#10;有形固定資産減価償却率">
          <a:extLst>
            <a:ext uri="{FF2B5EF4-FFF2-40B4-BE49-F238E27FC236}">
              <a16:creationId xmlns:a16="http://schemas.microsoft.com/office/drawing/2014/main" id="{77952342-FE09-4A61-9206-1FC9EAC53A37}"/>
            </a:ext>
          </a:extLst>
        </xdr:cNvPr>
        <xdr:cNvSpPr txBox="1"/>
      </xdr:nvSpPr>
      <xdr:spPr>
        <a:xfrm>
          <a:off x="32391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1" name="n_2aveValue【公営住宅】&#10;有形固定資産減価償却率">
          <a:extLst>
            <a:ext uri="{FF2B5EF4-FFF2-40B4-BE49-F238E27FC236}">
              <a16:creationId xmlns:a16="http://schemas.microsoft.com/office/drawing/2014/main" id="{EBB1CD2C-3C1B-43EE-9D95-816FB7B275C3}"/>
            </a:ext>
          </a:extLst>
        </xdr:cNvPr>
        <xdr:cNvSpPr txBox="1"/>
      </xdr:nvSpPr>
      <xdr:spPr>
        <a:xfrm>
          <a:off x="2439044" y="1349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2" name="n_3aveValue【公営住宅】&#10;有形固定資産減価償却率">
          <a:extLst>
            <a:ext uri="{FF2B5EF4-FFF2-40B4-BE49-F238E27FC236}">
              <a16:creationId xmlns:a16="http://schemas.microsoft.com/office/drawing/2014/main" id="{7E8151FA-92DC-4549-883A-5829690B6E2D}"/>
            </a:ext>
          </a:extLst>
        </xdr:cNvPr>
        <xdr:cNvSpPr txBox="1"/>
      </xdr:nvSpPr>
      <xdr:spPr>
        <a:xfrm>
          <a:off x="1648469"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3" name="n_4aveValue【公営住宅】&#10;有形固定資産減価償却率">
          <a:extLst>
            <a:ext uri="{FF2B5EF4-FFF2-40B4-BE49-F238E27FC236}">
              <a16:creationId xmlns:a16="http://schemas.microsoft.com/office/drawing/2014/main" id="{7897B658-E0E6-4C86-9B6B-52AB84FB70F5}"/>
            </a:ext>
          </a:extLst>
        </xdr:cNvPr>
        <xdr:cNvSpPr txBox="1"/>
      </xdr:nvSpPr>
      <xdr:spPr>
        <a:xfrm>
          <a:off x="8483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82566</xdr:rowOff>
    </xdr:from>
    <xdr:ext cx="405111" cy="259045"/>
    <xdr:sp macro="" textlink="">
      <xdr:nvSpPr>
        <xdr:cNvPr id="314" name="n_1mainValue【公営住宅】&#10;有形固定資産減価償却率">
          <a:extLst>
            <a:ext uri="{FF2B5EF4-FFF2-40B4-BE49-F238E27FC236}">
              <a16:creationId xmlns:a16="http://schemas.microsoft.com/office/drawing/2014/main" id="{1E05503E-A60A-4D69-8DB6-9C003DFCF844}"/>
            </a:ext>
          </a:extLst>
        </xdr:cNvPr>
        <xdr:cNvSpPr txBox="1"/>
      </xdr:nvSpPr>
      <xdr:spPr>
        <a:xfrm>
          <a:off x="3239144"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55897</xdr:rowOff>
    </xdr:from>
    <xdr:ext cx="405111" cy="259045"/>
    <xdr:sp macro="" textlink="">
      <xdr:nvSpPr>
        <xdr:cNvPr id="315" name="n_2mainValue【公営住宅】&#10;有形固定資産減価償却率">
          <a:extLst>
            <a:ext uri="{FF2B5EF4-FFF2-40B4-BE49-F238E27FC236}">
              <a16:creationId xmlns:a16="http://schemas.microsoft.com/office/drawing/2014/main" id="{61509AA2-E752-4829-9048-C3E1131608C7}"/>
            </a:ext>
          </a:extLst>
        </xdr:cNvPr>
        <xdr:cNvSpPr txBox="1"/>
      </xdr:nvSpPr>
      <xdr:spPr>
        <a:xfrm>
          <a:off x="24390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154957</xdr:rowOff>
    </xdr:from>
    <xdr:ext cx="405111" cy="259045"/>
    <xdr:sp macro="" textlink="">
      <xdr:nvSpPr>
        <xdr:cNvPr id="316" name="n_3mainValue【公営住宅】&#10;有形固定資産減価償却率">
          <a:extLst>
            <a:ext uri="{FF2B5EF4-FFF2-40B4-BE49-F238E27FC236}">
              <a16:creationId xmlns:a16="http://schemas.microsoft.com/office/drawing/2014/main" id="{A98C82A8-D8B7-4B7F-B260-B459BC8CD531}"/>
            </a:ext>
          </a:extLst>
        </xdr:cNvPr>
        <xdr:cNvSpPr txBox="1"/>
      </xdr:nvSpPr>
      <xdr:spPr>
        <a:xfrm>
          <a:off x="1648469"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7" name="n_4mainValue【公営住宅】&#10;有形固定資産減価償却率">
          <a:extLst>
            <a:ext uri="{FF2B5EF4-FFF2-40B4-BE49-F238E27FC236}">
              <a16:creationId xmlns:a16="http://schemas.microsoft.com/office/drawing/2014/main" id="{D8C67074-E400-4471-8011-F7B583E0E84A}"/>
            </a:ext>
          </a:extLst>
        </xdr:cNvPr>
        <xdr:cNvSpPr txBox="1"/>
      </xdr:nvSpPr>
      <xdr:spPr>
        <a:xfrm>
          <a:off x="848369" y="1303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245B32AC-4CEF-46F7-848A-D168F778918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8CAD00B4-3E23-4DD9-995A-0FD063F94C47}"/>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B717B674-D0F2-44F6-BB9A-388565A825E2}"/>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A80E36E-1F1E-4024-BD95-D5CC96841CF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ADEB5009-C006-465E-BBAC-C6590FD0DE98}"/>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E8D64CB-D819-41C2-A5B0-7BD7B38A1E93}"/>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140E1628-9B4D-486F-B613-61F68AF23B5F}"/>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A38E04C1-92C1-42E8-B3BF-3847107F1294}"/>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4689EA2-9013-4AEA-AB98-2E2D89CFF664}"/>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7A151074-1F3D-4691-A00A-CDF136B98E5C}"/>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C47FFB9E-15A3-4F98-BB37-F0F4CB78CF08}"/>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20331F68-D944-45B6-AB76-318A3287BDDC}"/>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EC086AB5-5140-4669-9281-6B8BA8044E73}"/>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6214B4D7-8F32-4212-ACB7-06775BE0F7B6}"/>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FBB31253-B869-4725-966B-F3E312DE71E3}"/>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32A93321-13A3-408F-99AA-9CB3F115C6D2}"/>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FCF8F17E-6D1F-4EF7-BF7E-6EDB876E2476}"/>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4C79A6C4-2425-4DDD-8204-900A148CE23F}"/>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E50E6CBF-F9D8-4A5C-B3D4-60BE53EFA2CD}"/>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1A0B676-9C2C-4C60-8441-2701E5980FEE}"/>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9118ACF2-E6B3-4964-91A1-D43BC76C7BC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23F4DDD5-7902-420E-B57D-70C824E901AA}"/>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47ABB1B2-FC94-4C08-BA47-A04BAABEE1B8}"/>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0F95B6DE-20BA-4C32-9674-721F73B52189}"/>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C69D8183-8213-464A-BD70-181ACB86F30D}"/>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7622BB77-AF99-491B-8BA3-783BE68662EE}"/>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86885</xdr:rowOff>
    </xdr:from>
    <xdr:ext cx="469744" cy="259045"/>
    <xdr:sp macro="" textlink="">
      <xdr:nvSpPr>
        <xdr:cNvPr id="344" name="【公営住宅】&#10;一人当たり面積平均値テキスト">
          <a:extLst>
            <a:ext uri="{FF2B5EF4-FFF2-40B4-BE49-F238E27FC236}">
              <a16:creationId xmlns:a16="http://schemas.microsoft.com/office/drawing/2014/main" id="{E7C7A688-38EB-43EA-BF81-A398F37D00C8}"/>
            </a:ext>
          </a:extLst>
        </xdr:cNvPr>
        <xdr:cNvSpPr txBox="1"/>
      </xdr:nvSpPr>
      <xdr:spPr>
        <a:xfrm>
          <a:off x="9467850" y="1336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2A1F4300-4F82-44B0-A580-BC03B9014A5B}"/>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74DBA1C0-4F28-4F77-BDDE-A913299EEB6F}"/>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70F7F5A6-B113-407D-A967-908F27E78081}"/>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F2CF561E-9D7F-4A34-9E99-77D210DFAFAC}"/>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254A3CBA-3CCB-4AD9-98A8-27F361A1C8E3}"/>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ABBFAD2F-7633-4230-A009-6E277312F7D4}"/>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35EBE3D-B4A7-48AE-AF88-FA672E98803C}"/>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E302A93-0EB3-45DD-9A45-5C5130CB4529}"/>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7797EAB4-F08E-445C-BFC3-CCD5691DE7BE}"/>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573C43C-92F0-4200-A85B-2836E890924B}"/>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65481</xdr:rowOff>
    </xdr:from>
    <xdr:to>
      <xdr:col>55</xdr:col>
      <xdr:colOff>50800</xdr:colOff>
      <xdr:row>80</xdr:row>
      <xdr:rowOff>167081</xdr:rowOff>
    </xdr:to>
    <xdr:sp macro="" textlink="">
      <xdr:nvSpPr>
        <xdr:cNvPr id="355" name="楕円 354">
          <a:extLst>
            <a:ext uri="{FF2B5EF4-FFF2-40B4-BE49-F238E27FC236}">
              <a16:creationId xmlns:a16="http://schemas.microsoft.com/office/drawing/2014/main" id="{4DE54504-3A49-457D-AFDA-46A571530961}"/>
            </a:ext>
          </a:extLst>
        </xdr:cNvPr>
        <xdr:cNvSpPr/>
      </xdr:nvSpPr>
      <xdr:spPr>
        <a:xfrm>
          <a:off x="9401175" y="1302265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88358</xdr:rowOff>
    </xdr:from>
    <xdr:ext cx="469744" cy="259045"/>
    <xdr:sp macro="" textlink="">
      <xdr:nvSpPr>
        <xdr:cNvPr id="356" name="【公営住宅】&#10;一人当たり面積該当値テキスト">
          <a:extLst>
            <a:ext uri="{FF2B5EF4-FFF2-40B4-BE49-F238E27FC236}">
              <a16:creationId xmlns:a16="http://schemas.microsoft.com/office/drawing/2014/main" id="{1CD907E1-D48B-4BC5-9B6F-D459FDE168CA}"/>
            </a:ext>
          </a:extLst>
        </xdr:cNvPr>
        <xdr:cNvSpPr txBox="1"/>
      </xdr:nvSpPr>
      <xdr:spPr>
        <a:xfrm>
          <a:off x="9467850" y="1287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67311</xdr:rowOff>
    </xdr:from>
    <xdr:to>
      <xdr:col>50</xdr:col>
      <xdr:colOff>165100</xdr:colOff>
      <xdr:row>80</xdr:row>
      <xdr:rowOff>168911</xdr:rowOff>
    </xdr:to>
    <xdr:sp macro="" textlink="">
      <xdr:nvSpPr>
        <xdr:cNvPr id="357" name="楕円 356">
          <a:extLst>
            <a:ext uri="{FF2B5EF4-FFF2-40B4-BE49-F238E27FC236}">
              <a16:creationId xmlns:a16="http://schemas.microsoft.com/office/drawing/2014/main" id="{95D65CE5-D26D-481D-BF10-6EBCC44C44F7}"/>
            </a:ext>
          </a:extLst>
        </xdr:cNvPr>
        <xdr:cNvSpPr/>
      </xdr:nvSpPr>
      <xdr:spPr>
        <a:xfrm>
          <a:off x="8639175" y="130181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116281</xdr:rowOff>
    </xdr:from>
    <xdr:to>
      <xdr:col>55</xdr:col>
      <xdr:colOff>0</xdr:colOff>
      <xdr:row>80</xdr:row>
      <xdr:rowOff>118111</xdr:rowOff>
    </xdr:to>
    <xdr:cxnSp macro="">
      <xdr:nvCxnSpPr>
        <xdr:cNvPr id="358" name="直線コネクタ 357">
          <a:extLst>
            <a:ext uri="{FF2B5EF4-FFF2-40B4-BE49-F238E27FC236}">
              <a16:creationId xmlns:a16="http://schemas.microsoft.com/office/drawing/2014/main" id="{31F59864-69C9-4E8E-A29C-D68AEB6F01DB}"/>
            </a:ext>
          </a:extLst>
        </xdr:cNvPr>
        <xdr:cNvCxnSpPr/>
      </xdr:nvCxnSpPr>
      <xdr:spPr>
        <a:xfrm flipV="1">
          <a:off x="8686800" y="13070281"/>
          <a:ext cx="74295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65481</xdr:rowOff>
    </xdr:from>
    <xdr:to>
      <xdr:col>46</xdr:col>
      <xdr:colOff>38100</xdr:colOff>
      <xdr:row>80</xdr:row>
      <xdr:rowOff>167081</xdr:rowOff>
    </xdr:to>
    <xdr:sp macro="" textlink="">
      <xdr:nvSpPr>
        <xdr:cNvPr id="359" name="楕円 358">
          <a:extLst>
            <a:ext uri="{FF2B5EF4-FFF2-40B4-BE49-F238E27FC236}">
              <a16:creationId xmlns:a16="http://schemas.microsoft.com/office/drawing/2014/main" id="{BC2294A7-624A-434A-AAFF-6BD96FCE832A}"/>
            </a:ext>
          </a:extLst>
        </xdr:cNvPr>
        <xdr:cNvSpPr/>
      </xdr:nvSpPr>
      <xdr:spPr>
        <a:xfrm>
          <a:off x="7839075" y="130226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116281</xdr:rowOff>
    </xdr:from>
    <xdr:to>
      <xdr:col>50</xdr:col>
      <xdr:colOff>114300</xdr:colOff>
      <xdr:row>80</xdr:row>
      <xdr:rowOff>118111</xdr:rowOff>
    </xdr:to>
    <xdr:cxnSp macro="">
      <xdr:nvCxnSpPr>
        <xdr:cNvPr id="360" name="直線コネクタ 359">
          <a:extLst>
            <a:ext uri="{FF2B5EF4-FFF2-40B4-BE49-F238E27FC236}">
              <a16:creationId xmlns:a16="http://schemas.microsoft.com/office/drawing/2014/main" id="{36789867-CEC3-4D43-B6B9-9D33C61D7447}"/>
            </a:ext>
          </a:extLst>
        </xdr:cNvPr>
        <xdr:cNvCxnSpPr/>
      </xdr:nvCxnSpPr>
      <xdr:spPr>
        <a:xfrm>
          <a:off x="7886700" y="13070281"/>
          <a:ext cx="8001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58165</xdr:rowOff>
    </xdr:from>
    <xdr:to>
      <xdr:col>41</xdr:col>
      <xdr:colOff>101600</xdr:colOff>
      <xdr:row>80</xdr:row>
      <xdr:rowOff>159765</xdr:rowOff>
    </xdr:to>
    <xdr:sp macro="" textlink="">
      <xdr:nvSpPr>
        <xdr:cNvPr id="361" name="楕円 360">
          <a:extLst>
            <a:ext uri="{FF2B5EF4-FFF2-40B4-BE49-F238E27FC236}">
              <a16:creationId xmlns:a16="http://schemas.microsoft.com/office/drawing/2014/main" id="{770EC1E0-B652-404C-8CEE-83B6E9468E73}"/>
            </a:ext>
          </a:extLst>
        </xdr:cNvPr>
        <xdr:cNvSpPr/>
      </xdr:nvSpPr>
      <xdr:spPr>
        <a:xfrm>
          <a:off x="7029450" y="130121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108965</xdr:rowOff>
    </xdr:from>
    <xdr:to>
      <xdr:col>45</xdr:col>
      <xdr:colOff>177800</xdr:colOff>
      <xdr:row>80</xdr:row>
      <xdr:rowOff>116281</xdr:rowOff>
    </xdr:to>
    <xdr:cxnSp macro="">
      <xdr:nvCxnSpPr>
        <xdr:cNvPr id="362" name="直線コネクタ 361">
          <a:extLst>
            <a:ext uri="{FF2B5EF4-FFF2-40B4-BE49-F238E27FC236}">
              <a16:creationId xmlns:a16="http://schemas.microsoft.com/office/drawing/2014/main" id="{2C519B3D-9BB7-44AD-AFC4-3CCC218C37C3}"/>
            </a:ext>
          </a:extLst>
        </xdr:cNvPr>
        <xdr:cNvCxnSpPr/>
      </xdr:nvCxnSpPr>
      <xdr:spPr>
        <a:xfrm>
          <a:off x="7077075" y="13059790"/>
          <a:ext cx="809625"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52679</xdr:rowOff>
    </xdr:from>
    <xdr:to>
      <xdr:col>36</xdr:col>
      <xdr:colOff>165100</xdr:colOff>
      <xdr:row>80</xdr:row>
      <xdr:rowOff>154279</xdr:rowOff>
    </xdr:to>
    <xdr:sp macro="" textlink="">
      <xdr:nvSpPr>
        <xdr:cNvPr id="363" name="楕円 362">
          <a:extLst>
            <a:ext uri="{FF2B5EF4-FFF2-40B4-BE49-F238E27FC236}">
              <a16:creationId xmlns:a16="http://schemas.microsoft.com/office/drawing/2014/main" id="{C864DECE-39B4-403E-9334-A1851CA78E07}"/>
            </a:ext>
          </a:extLst>
        </xdr:cNvPr>
        <xdr:cNvSpPr/>
      </xdr:nvSpPr>
      <xdr:spPr>
        <a:xfrm>
          <a:off x="6238875" y="1300350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103479</xdr:rowOff>
    </xdr:from>
    <xdr:to>
      <xdr:col>41</xdr:col>
      <xdr:colOff>50800</xdr:colOff>
      <xdr:row>80</xdr:row>
      <xdr:rowOff>108965</xdr:rowOff>
    </xdr:to>
    <xdr:cxnSp macro="">
      <xdr:nvCxnSpPr>
        <xdr:cNvPr id="364" name="直線コネクタ 363">
          <a:extLst>
            <a:ext uri="{FF2B5EF4-FFF2-40B4-BE49-F238E27FC236}">
              <a16:creationId xmlns:a16="http://schemas.microsoft.com/office/drawing/2014/main" id="{8218B8AF-72DE-4DD1-99E9-0DCBFBEBA198}"/>
            </a:ext>
          </a:extLst>
        </xdr:cNvPr>
        <xdr:cNvCxnSpPr/>
      </xdr:nvCxnSpPr>
      <xdr:spPr>
        <a:xfrm>
          <a:off x="6286500" y="1306065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65" name="n_1aveValue【公営住宅】&#10;一人当たり面積">
          <a:extLst>
            <a:ext uri="{FF2B5EF4-FFF2-40B4-BE49-F238E27FC236}">
              <a16:creationId xmlns:a16="http://schemas.microsoft.com/office/drawing/2014/main" id="{7597202E-5154-4840-AB59-0D1355F94DE7}"/>
            </a:ext>
          </a:extLst>
        </xdr:cNvPr>
        <xdr:cNvSpPr txBox="1"/>
      </xdr:nvSpPr>
      <xdr:spPr>
        <a:xfrm>
          <a:off x="845827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6" name="n_2aveValue【公営住宅】&#10;一人当たり面積">
          <a:extLst>
            <a:ext uri="{FF2B5EF4-FFF2-40B4-BE49-F238E27FC236}">
              <a16:creationId xmlns:a16="http://schemas.microsoft.com/office/drawing/2014/main" id="{A6E2863E-B01D-4358-B660-51FACA7561A7}"/>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7" name="n_3aveValue【公営住宅】&#10;一人当たり面積">
          <a:extLst>
            <a:ext uri="{FF2B5EF4-FFF2-40B4-BE49-F238E27FC236}">
              <a16:creationId xmlns:a16="http://schemas.microsoft.com/office/drawing/2014/main" id="{37B1FCFD-283C-4F02-A9D9-9D6F80509748}"/>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8" name="n_4aveValue【公営住宅】&#10;一人当たり面積">
          <a:extLst>
            <a:ext uri="{FF2B5EF4-FFF2-40B4-BE49-F238E27FC236}">
              <a16:creationId xmlns:a16="http://schemas.microsoft.com/office/drawing/2014/main" id="{EA93CA75-3CBF-4F83-806C-BB659D0521FA}"/>
            </a:ext>
          </a:extLst>
        </xdr:cNvPr>
        <xdr:cNvSpPr txBox="1"/>
      </xdr:nvSpPr>
      <xdr:spPr>
        <a:xfrm>
          <a:off x="60675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13988</xdr:rowOff>
    </xdr:from>
    <xdr:ext cx="469744" cy="259045"/>
    <xdr:sp macro="" textlink="">
      <xdr:nvSpPr>
        <xdr:cNvPr id="369" name="n_1mainValue【公営住宅】&#10;一人当たり面積">
          <a:extLst>
            <a:ext uri="{FF2B5EF4-FFF2-40B4-BE49-F238E27FC236}">
              <a16:creationId xmlns:a16="http://schemas.microsoft.com/office/drawing/2014/main" id="{464BE008-B08E-45DB-87EA-6548B965C9A7}"/>
            </a:ext>
          </a:extLst>
        </xdr:cNvPr>
        <xdr:cNvSpPr txBox="1"/>
      </xdr:nvSpPr>
      <xdr:spPr>
        <a:xfrm>
          <a:off x="8458277" y="1280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12158</xdr:rowOff>
    </xdr:from>
    <xdr:ext cx="469744" cy="259045"/>
    <xdr:sp macro="" textlink="">
      <xdr:nvSpPr>
        <xdr:cNvPr id="370" name="n_2mainValue【公営住宅】&#10;一人当たり面積">
          <a:extLst>
            <a:ext uri="{FF2B5EF4-FFF2-40B4-BE49-F238E27FC236}">
              <a16:creationId xmlns:a16="http://schemas.microsoft.com/office/drawing/2014/main" id="{D4B66597-35D9-4AF6-BFC2-81A118936DBD}"/>
            </a:ext>
          </a:extLst>
        </xdr:cNvPr>
        <xdr:cNvSpPr txBox="1"/>
      </xdr:nvSpPr>
      <xdr:spPr>
        <a:xfrm>
          <a:off x="7677227" y="1280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4842</xdr:rowOff>
    </xdr:from>
    <xdr:ext cx="469744" cy="259045"/>
    <xdr:sp macro="" textlink="">
      <xdr:nvSpPr>
        <xdr:cNvPr id="371" name="n_3mainValue【公営住宅】&#10;一人当たり面積">
          <a:extLst>
            <a:ext uri="{FF2B5EF4-FFF2-40B4-BE49-F238E27FC236}">
              <a16:creationId xmlns:a16="http://schemas.microsoft.com/office/drawing/2014/main" id="{BDD6C84F-08D7-40D7-9DBD-93E6A92D13A6}"/>
            </a:ext>
          </a:extLst>
        </xdr:cNvPr>
        <xdr:cNvSpPr txBox="1"/>
      </xdr:nvSpPr>
      <xdr:spPr>
        <a:xfrm>
          <a:off x="6867602" y="128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170806</xdr:rowOff>
    </xdr:from>
    <xdr:ext cx="469744" cy="259045"/>
    <xdr:sp macro="" textlink="">
      <xdr:nvSpPr>
        <xdr:cNvPr id="372" name="n_4mainValue【公営住宅】&#10;一人当たり面積">
          <a:extLst>
            <a:ext uri="{FF2B5EF4-FFF2-40B4-BE49-F238E27FC236}">
              <a16:creationId xmlns:a16="http://schemas.microsoft.com/office/drawing/2014/main" id="{F53A855A-0253-426C-A9F0-4184C57D8FEE}"/>
            </a:ext>
          </a:extLst>
        </xdr:cNvPr>
        <xdr:cNvSpPr txBox="1"/>
      </xdr:nvSpPr>
      <xdr:spPr>
        <a:xfrm>
          <a:off x="6067502" y="1279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A8CCAD49-B042-418D-94DF-2E2596E3B72F}"/>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B03749DB-FC49-4957-838C-2F05E9207CD0}"/>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5988B299-C4BE-4B16-A921-C8BC2B4BFE6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FF56DD3F-60A0-4D49-8386-1F10AF46D474}"/>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82AE2A28-9E01-4E01-A9CF-C4AB171BC1D3}"/>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C5DE0069-EA26-4A95-8A03-393F6855B9AA}"/>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B58EDE58-C836-472E-BECA-72BBFD0B995E}"/>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EE99F241-36AA-4CBE-8717-0686F53B2829}"/>
            </a:ext>
          </a:extLst>
        </xdr:cNvPr>
        <xdr:cNvSpPr/>
      </xdr:nvSpPr>
      <xdr:spPr>
        <a:xfrm>
          <a:off x="6858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88243058-93C9-44CC-B7E2-8EEF6ADA6738}"/>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5633AA43-CFA2-4B2F-BD31-D53137E1B4B6}"/>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378943B7-8F6A-4D8A-A21C-40307E8DA608}"/>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36174949-299D-4829-AA10-64BF780BB7A4}"/>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6A99DEC8-B027-4C8B-97EB-9A70C7F6CC04}"/>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F03E17E3-2C02-4791-8D97-017620ADEEDC}"/>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B740B3DC-3E9C-405B-B65A-85AF44784DA3}"/>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4127E61B-D980-4930-9FC8-88189404FEB3}"/>
            </a:ext>
          </a:extLst>
        </xdr:cNvPr>
        <xdr:cNvSpPr/>
      </xdr:nvSpPr>
      <xdr:spPr>
        <a:xfrm>
          <a:off x="59531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53AC5F4B-108D-4DD8-98C6-F0FFC986047C}"/>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2F8BEF11-42B1-4370-8AC3-DD133B9EE4BE}"/>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5E5FF8CB-3759-4DEA-9BE7-F79F2B0F6450}"/>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9EDE1C6-7F44-4C58-B1C9-E987F469C736}"/>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80D88777-7399-449B-AF0E-868EEBCB98AC}"/>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6DB34A8F-869E-42E9-90A6-D827147BC375}"/>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FED8C6CA-11DD-4D41-98A4-CCB666C6D455}"/>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D8462DE6-48C6-4137-95F0-2E167D9A7F44}"/>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D3F9412F-5243-43F7-8A1B-F8C8EAD84B17}"/>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17E01415-8A63-4D81-8473-537D722F0CB8}"/>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7DE5661D-6613-47C4-8273-204996DF51B0}"/>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50042056-DDA4-4125-BED6-D3A6547A9434}"/>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1" name="テキスト ボックス 400">
          <a:extLst>
            <a:ext uri="{FF2B5EF4-FFF2-40B4-BE49-F238E27FC236}">
              <a16:creationId xmlns:a16="http://schemas.microsoft.com/office/drawing/2014/main" id="{9308F55B-8543-4343-9134-D3DEFF53CD04}"/>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CCE6CD5F-3473-428D-97E0-A1025064D15F}"/>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420B0B62-9B8B-4F35-BCF1-258BE753F170}"/>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A12E60CB-767D-4847-A559-B9E323C0232C}"/>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F7D3016C-0854-4658-9293-4F0324C85967}"/>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967B1FEC-00DC-45A5-B6C1-9C7EC206A13B}"/>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72AD8845-2C59-42FF-A374-101A06EB65C9}"/>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31701CEB-253A-4E41-B021-FDA3F8D7E45E}"/>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4EBB8877-641E-489E-ACA7-E14353951479}"/>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DE888240-4D34-4C46-9F94-BE9714B6C652}"/>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1" name="テキスト ボックス 410">
          <a:extLst>
            <a:ext uri="{FF2B5EF4-FFF2-40B4-BE49-F238E27FC236}">
              <a16:creationId xmlns:a16="http://schemas.microsoft.com/office/drawing/2014/main" id="{322D7D9F-3913-4989-ACAD-69F073E22433}"/>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F9062A40-B805-4210-A810-2499F6332FCE}"/>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413" name="直線コネクタ 412">
          <a:extLst>
            <a:ext uri="{FF2B5EF4-FFF2-40B4-BE49-F238E27FC236}">
              <a16:creationId xmlns:a16="http://schemas.microsoft.com/office/drawing/2014/main" id="{9789583D-CD83-4B32-AF9C-8880D3ADE8B9}"/>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14" name="【認定こども園・幼稚園・保育所】&#10;有形固定資産減価償却率最小値テキスト">
          <a:extLst>
            <a:ext uri="{FF2B5EF4-FFF2-40B4-BE49-F238E27FC236}">
              <a16:creationId xmlns:a16="http://schemas.microsoft.com/office/drawing/2014/main" id="{DB4C4BF6-FA5A-4B63-A39F-FDA5039CCA25}"/>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15" name="直線コネクタ 414">
          <a:extLst>
            <a:ext uri="{FF2B5EF4-FFF2-40B4-BE49-F238E27FC236}">
              <a16:creationId xmlns:a16="http://schemas.microsoft.com/office/drawing/2014/main" id="{C25445BE-083B-436D-B959-83D35329A345}"/>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ADF88270-65C7-4581-A549-5E0603A4197C}"/>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417" name="直線コネクタ 416">
          <a:extLst>
            <a:ext uri="{FF2B5EF4-FFF2-40B4-BE49-F238E27FC236}">
              <a16:creationId xmlns:a16="http://schemas.microsoft.com/office/drawing/2014/main" id="{7E4319E9-5436-43B8-9609-797E8B7B47A6}"/>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E743CF83-5AA8-4D2F-8D84-6E46DEB0C89A}"/>
            </a:ext>
          </a:extLst>
        </xdr:cNvPr>
        <xdr:cNvSpPr txBox="1"/>
      </xdr:nvSpPr>
      <xdr:spPr>
        <a:xfrm>
          <a:off x="14735175" y="5897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19" name="フローチャート: 判断 418">
          <a:extLst>
            <a:ext uri="{FF2B5EF4-FFF2-40B4-BE49-F238E27FC236}">
              <a16:creationId xmlns:a16="http://schemas.microsoft.com/office/drawing/2014/main" id="{2F28FB74-D7FE-45F0-85B8-DE61133FE2EC}"/>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420" name="フローチャート: 判断 419">
          <a:extLst>
            <a:ext uri="{FF2B5EF4-FFF2-40B4-BE49-F238E27FC236}">
              <a16:creationId xmlns:a16="http://schemas.microsoft.com/office/drawing/2014/main" id="{2F7220D8-13AE-4B9E-8F16-EF3D7A72043C}"/>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421" name="フローチャート: 判断 420">
          <a:extLst>
            <a:ext uri="{FF2B5EF4-FFF2-40B4-BE49-F238E27FC236}">
              <a16:creationId xmlns:a16="http://schemas.microsoft.com/office/drawing/2014/main" id="{74E35FF9-ECC9-41AC-A171-35EB4B617EBA}"/>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22" name="フローチャート: 判断 421">
          <a:extLst>
            <a:ext uri="{FF2B5EF4-FFF2-40B4-BE49-F238E27FC236}">
              <a16:creationId xmlns:a16="http://schemas.microsoft.com/office/drawing/2014/main" id="{65BBD32A-12DE-45E4-810C-B436A43A6136}"/>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423" name="フローチャート: 判断 422">
          <a:extLst>
            <a:ext uri="{FF2B5EF4-FFF2-40B4-BE49-F238E27FC236}">
              <a16:creationId xmlns:a16="http://schemas.microsoft.com/office/drawing/2014/main" id="{A4893DEF-F5C0-4BBB-8EC7-247058ADD1D1}"/>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109AF44D-7332-420C-B35E-A9A36BE6C55A}"/>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5B60932D-F40C-41D8-8176-4AB378B7D4BB}"/>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2981051-3738-4B13-949E-506D1AFDD5CD}"/>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FC670A6-6758-4251-8569-989C730038C7}"/>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4C38BF8-B44F-4686-A6E8-9E2C65B47D8C}"/>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13970</xdr:rowOff>
    </xdr:from>
    <xdr:to>
      <xdr:col>85</xdr:col>
      <xdr:colOff>177800</xdr:colOff>
      <xdr:row>40</xdr:row>
      <xdr:rowOff>115570</xdr:rowOff>
    </xdr:to>
    <xdr:sp macro="" textlink="">
      <xdr:nvSpPr>
        <xdr:cNvPr id="429" name="楕円 428">
          <a:extLst>
            <a:ext uri="{FF2B5EF4-FFF2-40B4-BE49-F238E27FC236}">
              <a16:creationId xmlns:a16="http://schemas.microsoft.com/office/drawing/2014/main" id="{712600EB-FD26-4334-A660-410F41A752A1}"/>
            </a:ext>
          </a:extLst>
        </xdr:cNvPr>
        <xdr:cNvSpPr/>
      </xdr:nvSpPr>
      <xdr:spPr>
        <a:xfrm>
          <a:off x="14649450" y="64877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100347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8224B790-0DAD-4474-A479-8F30589D6942}"/>
            </a:ext>
          </a:extLst>
        </xdr:cNvPr>
        <xdr:cNvSpPr txBox="1"/>
      </xdr:nvSpPr>
      <xdr:spPr>
        <a:xfrm>
          <a:off x="14735175"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21590</xdr:rowOff>
    </xdr:from>
    <xdr:to>
      <xdr:col>81</xdr:col>
      <xdr:colOff>101600</xdr:colOff>
      <xdr:row>40</xdr:row>
      <xdr:rowOff>123190</xdr:rowOff>
    </xdr:to>
    <xdr:sp macro="" textlink="">
      <xdr:nvSpPr>
        <xdr:cNvPr id="431" name="楕円 430">
          <a:extLst>
            <a:ext uri="{FF2B5EF4-FFF2-40B4-BE49-F238E27FC236}">
              <a16:creationId xmlns:a16="http://schemas.microsoft.com/office/drawing/2014/main" id="{94FA3BAB-8294-4912-B7BF-3A1F88A56DFB}"/>
            </a:ext>
          </a:extLst>
        </xdr:cNvPr>
        <xdr:cNvSpPr/>
      </xdr:nvSpPr>
      <xdr:spPr>
        <a:xfrm>
          <a:off x="13887450" y="64985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64770</xdr:rowOff>
    </xdr:from>
    <xdr:to>
      <xdr:col>85</xdr:col>
      <xdr:colOff>127000</xdr:colOff>
      <xdr:row>40</xdr:row>
      <xdr:rowOff>72390</xdr:rowOff>
    </xdr:to>
    <xdr:cxnSp macro="">
      <xdr:nvCxnSpPr>
        <xdr:cNvPr id="432" name="直線コネクタ 431">
          <a:extLst>
            <a:ext uri="{FF2B5EF4-FFF2-40B4-BE49-F238E27FC236}">
              <a16:creationId xmlns:a16="http://schemas.microsoft.com/office/drawing/2014/main" id="{CF31A356-2D0E-48E1-9CC6-5E369D3DCDE3}"/>
            </a:ext>
          </a:extLst>
        </xdr:cNvPr>
        <xdr:cNvCxnSpPr/>
      </xdr:nvCxnSpPr>
      <xdr:spPr>
        <a:xfrm flipV="1">
          <a:off x="13935075" y="6544945"/>
          <a:ext cx="762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143510</xdr:rowOff>
    </xdr:from>
    <xdr:to>
      <xdr:col>76</xdr:col>
      <xdr:colOff>165100</xdr:colOff>
      <xdr:row>40</xdr:row>
      <xdr:rowOff>73660</xdr:rowOff>
    </xdr:to>
    <xdr:sp macro="" textlink="">
      <xdr:nvSpPr>
        <xdr:cNvPr id="433" name="楕円 432">
          <a:extLst>
            <a:ext uri="{FF2B5EF4-FFF2-40B4-BE49-F238E27FC236}">
              <a16:creationId xmlns:a16="http://schemas.microsoft.com/office/drawing/2014/main" id="{D877774D-F27C-4E10-AD56-B65A473A8D61}"/>
            </a:ext>
          </a:extLst>
        </xdr:cNvPr>
        <xdr:cNvSpPr/>
      </xdr:nvSpPr>
      <xdr:spPr>
        <a:xfrm>
          <a:off x="13096875" y="64554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22860</xdr:rowOff>
    </xdr:from>
    <xdr:to>
      <xdr:col>81</xdr:col>
      <xdr:colOff>50800</xdr:colOff>
      <xdr:row>40</xdr:row>
      <xdr:rowOff>72390</xdr:rowOff>
    </xdr:to>
    <xdr:cxnSp macro="">
      <xdr:nvCxnSpPr>
        <xdr:cNvPr id="434" name="直線コネクタ 433">
          <a:extLst>
            <a:ext uri="{FF2B5EF4-FFF2-40B4-BE49-F238E27FC236}">
              <a16:creationId xmlns:a16="http://schemas.microsoft.com/office/drawing/2014/main" id="{37EB39B5-C1F6-470B-861F-1EB2DA6BEF71}"/>
            </a:ext>
          </a:extLst>
        </xdr:cNvPr>
        <xdr:cNvCxnSpPr/>
      </xdr:nvCxnSpPr>
      <xdr:spPr>
        <a:xfrm>
          <a:off x="13144500" y="6503035"/>
          <a:ext cx="790575"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78740</xdr:rowOff>
    </xdr:from>
    <xdr:to>
      <xdr:col>72</xdr:col>
      <xdr:colOff>38100</xdr:colOff>
      <xdr:row>41</xdr:row>
      <xdr:rowOff>8890</xdr:rowOff>
    </xdr:to>
    <xdr:sp macro="" textlink="">
      <xdr:nvSpPr>
        <xdr:cNvPr id="435" name="楕円 434">
          <a:extLst>
            <a:ext uri="{FF2B5EF4-FFF2-40B4-BE49-F238E27FC236}">
              <a16:creationId xmlns:a16="http://schemas.microsoft.com/office/drawing/2014/main" id="{4C999A8F-8F6C-4E8B-98F6-40F757304EAC}"/>
            </a:ext>
          </a:extLst>
        </xdr:cNvPr>
        <xdr:cNvSpPr/>
      </xdr:nvSpPr>
      <xdr:spPr>
        <a:xfrm>
          <a:off x="12296775" y="65557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22860</xdr:rowOff>
    </xdr:from>
    <xdr:to>
      <xdr:col>76</xdr:col>
      <xdr:colOff>114300</xdr:colOff>
      <xdr:row>40</xdr:row>
      <xdr:rowOff>129540</xdr:rowOff>
    </xdr:to>
    <xdr:cxnSp macro="">
      <xdr:nvCxnSpPr>
        <xdr:cNvPr id="436" name="直線コネクタ 435">
          <a:extLst>
            <a:ext uri="{FF2B5EF4-FFF2-40B4-BE49-F238E27FC236}">
              <a16:creationId xmlns:a16="http://schemas.microsoft.com/office/drawing/2014/main" id="{0A8371A6-FDCF-424D-9A41-65102940F1E1}"/>
            </a:ext>
          </a:extLst>
        </xdr:cNvPr>
        <xdr:cNvCxnSpPr/>
      </xdr:nvCxnSpPr>
      <xdr:spPr>
        <a:xfrm flipV="1">
          <a:off x="12344400" y="6503035"/>
          <a:ext cx="8001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437" name="楕円 436">
          <a:extLst>
            <a:ext uri="{FF2B5EF4-FFF2-40B4-BE49-F238E27FC236}">
              <a16:creationId xmlns:a16="http://schemas.microsoft.com/office/drawing/2014/main" id="{9BF45B32-AC52-47D9-813B-6818DB7526B3}"/>
            </a:ext>
          </a:extLst>
        </xdr:cNvPr>
        <xdr:cNvSpPr/>
      </xdr:nvSpPr>
      <xdr:spPr>
        <a:xfrm>
          <a:off x="11487150" y="64795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129540</xdr:rowOff>
    </xdr:to>
    <xdr:cxnSp macro="">
      <xdr:nvCxnSpPr>
        <xdr:cNvPr id="438" name="直線コネクタ 437">
          <a:extLst>
            <a:ext uri="{FF2B5EF4-FFF2-40B4-BE49-F238E27FC236}">
              <a16:creationId xmlns:a16="http://schemas.microsoft.com/office/drawing/2014/main" id="{ADD75AEF-CE24-41A6-BC20-76347686AC69}"/>
            </a:ext>
          </a:extLst>
        </xdr:cNvPr>
        <xdr:cNvCxnSpPr/>
      </xdr:nvCxnSpPr>
      <xdr:spPr>
        <a:xfrm>
          <a:off x="11534775" y="6527165"/>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BF5EB8CA-1900-4DC8-A1C6-7CCBCF69B684}"/>
            </a:ext>
          </a:extLst>
        </xdr:cNvPr>
        <xdr:cNvSpPr txBox="1"/>
      </xdr:nvSpPr>
      <xdr:spPr>
        <a:xfrm>
          <a:off x="13745219"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609FDB03-2948-4916-9608-369FF2D00A99}"/>
            </a:ext>
          </a:extLst>
        </xdr:cNvPr>
        <xdr:cNvSpPr txBox="1"/>
      </xdr:nvSpPr>
      <xdr:spPr>
        <a:xfrm>
          <a:off x="12964169" y="585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D1FC316A-833D-4A42-ACB6-55FBF58F1EAC}"/>
            </a:ext>
          </a:extLst>
        </xdr:cNvPr>
        <xdr:cNvSpPr txBox="1"/>
      </xdr:nvSpPr>
      <xdr:spPr>
        <a:xfrm>
          <a:off x="12164069" y="583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84E5B73E-75C8-42EE-A4A6-D196D7BE97C4}"/>
            </a:ext>
          </a:extLst>
        </xdr:cNvPr>
        <xdr:cNvSpPr txBox="1"/>
      </xdr:nvSpPr>
      <xdr:spPr>
        <a:xfrm>
          <a:off x="113544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114317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82554B1A-BA0D-46EB-902D-BD839B13D7DD}"/>
            </a:ext>
          </a:extLst>
        </xdr:cNvPr>
        <xdr:cNvSpPr txBox="1"/>
      </xdr:nvSpPr>
      <xdr:spPr>
        <a:xfrm>
          <a:off x="13745219"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64787</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74E3CF55-150E-4CEB-B841-B9C5CBF68C45}"/>
            </a:ext>
          </a:extLst>
        </xdr:cNvPr>
        <xdr:cNvSpPr txBox="1"/>
      </xdr:nvSpPr>
      <xdr:spPr>
        <a:xfrm>
          <a:off x="12964169" y="654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6046B9DF-1485-461F-92F5-D74683346BCE}"/>
            </a:ext>
          </a:extLst>
        </xdr:cNvPr>
        <xdr:cNvSpPr txBox="1"/>
      </xdr:nvSpPr>
      <xdr:spPr>
        <a:xfrm>
          <a:off x="12164069"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8C1FB41B-63C0-4911-91CE-5223B1502F3F}"/>
            </a:ext>
          </a:extLst>
        </xdr:cNvPr>
        <xdr:cNvSpPr txBox="1"/>
      </xdr:nvSpPr>
      <xdr:spPr>
        <a:xfrm>
          <a:off x="113544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81F103D2-6434-4C8E-BB1C-8AB3348D65B4}"/>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DB02B722-3C86-4767-838B-88A9E64EFEA0}"/>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76D848DB-5567-4B4E-9FA2-D58CFB6D6C63}"/>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FD654A51-DAF6-4C7B-8478-B19296BF8BB8}"/>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83E49022-136E-4136-8F26-22F6F8DB9A20}"/>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951CDB4B-FFDE-48FA-BA4A-EEE2F65D5D1F}"/>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6C33AB2E-3AF4-4ADB-ABE8-1100D8E4377D}"/>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4155C4BE-0383-423D-83E1-554654480D54}"/>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3740CBF4-E130-4E33-9D1F-540CC27DF448}"/>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FD13F3AF-1F0E-4046-BC53-950EE2E0C16D}"/>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5506D3EB-126F-4EFF-9EC7-B88F3C156CB6}"/>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45CA2C5D-5C27-4334-90F5-01D7874F669F}"/>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1A582658-A018-429C-B395-7C7810CB7966}"/>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66FA1253-1C46-4DEB-B285-8D1F324F332F}"/>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FBF9AB53-F478-44B1-A0F5-B77D040B667F}"/>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7F2E922F-565B-4A7A-A20A-90459123AA4D}"/>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65D41B93-E98C-4AC1-9176-1826C166ED13}"/>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0FE1397C-1EE7-42C2-92E9-09EB3B04D0B2}"/>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46CF8658-6A1D-4BEB-9757-535BA234640C}"/>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BED5C160-F60F-470C-854B-2D03D187BD3D}"/>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72679E88-9CA3-4615-9770-72113211E379}"/>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79EC4186-D9D1-4E14-9926-13E1A6DEE791}"/>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6DACAD26-23D5-4E87-90E9-0DDC2C1C5F6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DDF5827B-098A-4953-8566-DF88B037BDE6}"/>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53CCB589-8291-4FC8-9C40-A5A674E27B9B}"/>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472" name="直線コネクタ 471">
          <a:extLst>
            <a:ext uri="{FF2B5EF4-FFF2-40B4-BE49-F238E27FC236}">
              <a16:creationId xmlns:a16="http://schemas.microsoft.com/office/drawing/2014/main" id="{E7939FB9-DF78-4972-8783-64201EBE5BCA}"/>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A4617A05-0586-40E9-865D-819A89A48D05}"/>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474" name="直線コネクタ 473">
          <a:extLst>
            <a:ext uri="{FF2B5EF4-FFF2-40B4-BE49-F238E27FC236}">
              <a16:creationId xmlns:a16="http://schemas.microsoft.com/office/drawing/2014/main" id="{A1E8A22B-E401-40F4-A787-D2FDE42C555D}"/>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2D3B8505-E4B0-4DF3-9737-D27AAF6E1BEF}"/>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476" name="直線コネクタ 475">
          <a:extLst>
            <a:ext uri="{FF2B5EF4-FFF2-40B4-BE49-F238E27FC236}">
              <a16:creationId xmlns:a16="http://schemas.microsoft.com/office/drawing/2014/main" id="{18D47959-3533-4FD9-9F05-97275A4A8C0B}"/>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8B3F83EF-6666-4CEC-AC5C-BA86D34A88E6}"/>
            </a:ext>
          </a:extLst>
        </xdr:cNvPr>
        <xdr:cNvSpPr txBox="1"/>
      </xdr:nvSpPr>
      <xdr:spPr>
        <a:xfrm>
          <a:off x="19992975" y="6344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478" name="フローチャート: 判断 477">
          <a:extLst>
            <a:ext uri="{FF2B5EF4-FFF2-40B4-BE49-F238E27FC236}">
              <a16:creationId xmlns:a16="http://schemas.microsoft.com/office/drawing/2014/main" id="{CE97494C-A91A-469D-BEBD-406A301A9E76}"/>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479" name="フローチャート: 判断 478">
          <a:extLst>
            <a:ext uri="{FF2B5EF4-FFF2-40B4-BE49-F238E27FC236}">
              <a16:creationId xmlns:a16="http://schemas.microsoft.com/office/drawing/2014/main" id="{9AE63001-0F51-4455-9E67-0A1F25699E4F}"/>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480" name="フローチャート: 判断 479">
          <a:extLst>
            <a:ext uri="{FF2B5EF4-FFF2-40B4-BE49-F238E27FC236}">
              <a16:creationId xmlns:a16="http://schemas.microsoft.com/office/drawing/2014/main" id="{A4BE4634-A5C1-4171-8191-374FF3727FEC}"/>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481" name="フローチャート: 判断 480">
          <a:extLst>
            <a:ext uri="{FF2B5EF4-FFF2-40B4-BE49-F238E27FC236}">
              <a16:creationId xmlns:a16="http://schemas.microsoft.com/office/drawing/2014/main" id="{481EDB00-67A5-4476-AEE1-A8ACFBC65E86}"/>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482" name="フローチャート: 判断 481">
          <a:extLst>
            <a:ext uri="{FF2B5EF4-FFF2-40B4-BE49-F238E27FC236}">
              <a16:creationId xmlns:a16="http://schemas.microsoft.com/office/drawing/2014/main" id="{164921DE-B703-4B3D-BD22-158F8E1A2CB7}"/>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7CF411BA-39A2-4AF6-A16E-E9B554D0E397}"/>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6B38265-8536-43F0-A766-F98E58A5ED4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028C8D5-4734-4B68-A44B-7E789F6BB609}"/>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F70979B-4213-4DA5-B6D9-D73574750562}"/>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B7FCF49-A48F-43EF-ABA4-C2B06E58FF0F}"/>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88" name="楕円 487">
          <a:extLst>
            <a:ext uri="{FF2B5EF4-FFF2-40B4-BE49-F238E27FC236}">
              <a16:creationId xmlns:a16="http://schemas.microsoft.com/office/drawing/2014/main" id="{D837454F-FF14-4CFE-9E59-6AC1B1B3D49B}"/>
            </a:ext>
          </a:extLst>
        </xdr:cNvPr>
        <xdr:cNvSpPr/>
      </xdr:nvSpPr>
      <xdr:spPr>
        <a:xfrm>
          <a:off x="19897725" y="65055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AB366A11-7892-4846-8309-E2DE38A072A2}"/>
            </a:ext>
          </a:extLst>
        </xdr:cNvPr>
        <xdr:cNvSpPr txBox="1"/>
      </xdr:nvSpPr>
      <xdr:spPr>
        <a:xfrm>
          <a:off x="19992975" y="64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90" name="楕円 489">
          <a:extLst>
            <a:ext uri="{FF2B5EF4-FFF2-40B4-BE49-F238E27FC236}">
              <a16:creationId xmlns:a16="http://schemas.microsoft.com/office/drawing/2014/main" id="{B3ABA153-B179-4E3D-8655-B6B37AAF5051}"/>
            </a:ext>
          </a:extLst>
        </xdr:cNvPr>
        <xdr:cNvSpPr/>
      </xdr:nvSpPr>
      <xdr:spPr>
        <a:xfrm>
          <a:off x="19154775" y="65055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76200</xdr:rowOff>
    </xdr:to>
    <xdr:cxnSp macro="">
      <xdr:nvCxnSpPr>
        <xdr:cNvPr id="491" name="直線コネクタ 490">
          <a:extLst>
            <a:ext uri="{FF2B5EF4-FFF2-40B4-BE49-F238E27FC236}">
              <a16:creationId xmlns:a16="http://schemas.microsoft.com/office/drawing/2014/main" id="{CAAF80F0-307A-4155-806E-8289F0B8C468}"/>
            </a:ext>
          </a:extLst>
        </xdr:cNvPr>
        <xdr:cNvCxnSpPr/>
      </xdr:nvCxnSpPr>
      <xdr:spPr>
        <a:xfrm>
          <a:off x="19202400" y="65532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14515</xdr:rowOff>
    </xdr:from>
    <xdr:to>
      <xdr:col>107</xdr:col>
      <xdr:colOff>101600</xdr:colOff>
      <xdr:row>40</xdr:row>
      <xdr:rowOff>116115</xdr:rowOff>
    </xdr:to>
    <xdr:sp macro="" textlink="">
      <xdr:nvSpPr>
        <xdr:cNvPr id="492" name="楕円 491">
          <a:extLst>
            <a:ext uri="{FF2B5EF4-FFF2-40B4-BE49-F238E27FC236}">
              <a16:creationId xmlns:a16="http://schemas.microsoft.com/office/drawing/2014/main" id="{730F5C76-929C-4D66-8E1D-8E176568D829}"/>
            </a:ext>
          </a:extLst>
        </xdr:cNvPr>
        <xdr:cNvSpPr/>
      </xdr:nvSpPr>
      <xdr:spPr>
        <a:xfrm>
          <a:off x="18345150" y="64883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65315</xdr:rowOff>
    </xdr:from>
    <xdr:to>
      <xdr:col>111</xdr:col>
      <xdr:colOff>177800</xdr:colOff>
      <xdr:row>40</xdr:row>
      <xdr:rowOff>76200</xdr:rowOff>
    </xdr:to>
    <xdr:cxnSp macro="">
      <xdr:nvCxnSpPr>
        <xdr:cNvPr id="493" name="直線コネクタ 492">
          <a:extLst>
            <a:ext uri="{FF2B5EF4-FFF2-40B4-BE49-F238E27FC236}">
              <a16:creationId xmlns:a16="http://schemas.microsoft.com/office/drawing/2014/main" id="{F99759E1-D6F8-4510-ADA8-6D1F4C1A6189}"/>
            </a:ext>
          </a:extLst>
        </xdr:cNvPr>
        <xdr:cNvCxnSpPr/>
      </xdr:nvCxnSpPr>
      <xdr:spPr>
        <a:xfrm>
          <a:off x="18392775" y="6545490"/>
          <a:ext cx="809625"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494" name="楕円 493">
          <a:extLst>
            <a:ext uri="{FF2B5EF4-FFF2-40B4-BE49-F238E27FC236}">
              <a16:creationId xmlns:a16="http://schemas.microsoft.com/office/drawing/2014/main" id="{BA3BBBFA-2686-4003-8A0F-AD385D51F71D}"/>
            </a:ext>
          </a:extLst>
        </xdr:cNvPr>
        <xdr:cNvSpPr/>
      </xdr:nvSpPr>
      <xdr:spPr>
        <a:xfrm>
          <a:off x="17554575" y="64838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54428</xdr:rowOff>
    </xdr:from>
    <xdr:to>
      <xdr:col>107</xdr:col>
      <xdr:colOff>50800</xdr:colOff>
      <xdr:row>40</xdr:row>
      <xdr:rowOff>65315</xdr:rowOff>
    </xdr:to>
    <xdr:cxnSp macro="">
      <xdr:nvCxnSpPr>
        <xdr:cNvPr id="495" name="直線コネクタ 494">
          <a:extLst>
            <a:ext uri="{FF2B5EF4-FFF2-40B4-BE49-F238E27FC236}">
              <a16:creationId xmlns:a16="http://schemas.microsoft.com/office/drawing/2014/main" id="{5ABA1F93-95E5-483A-B80B-82880044ABDF}"/>
            </a:ext>
          </a:extLst>
        </xdr:cNvPr>
        <xdr:cNvCxnSpPr/>
      </xdr:nvCxnSpPr>
      <xdr:spPr>
        <a:xfrm>
          <a:off x="17602200" y="6531428"/>
          <a:ext cx="790575" cy="1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164193</xdr:rowOff>
    </xdr:from>
    <xdr:to>
      <xdr:col>98</xdr:col>
      <xdr:colOff>38100</xdr:colOff>
      <xdr:row>40</xdr:row>
      <xdr:rowOff>94343</xdr:rowOff>
    </xdr:to>
    <xdr:sp macro="" textlink="">
      <xdr:nvSpPr>
        <xdr:cNvPr id="496" name="楕円 495">
          <a:extLst>
            <a:ext uri="{FF2B5EF4-FFF2-40B4-BE49-F238E27FC236}">
              <a16:creationId xmlns:a16="http://schemas.microsoft.com/office/drawing/2014/main" id="{C6D3260A-7115-48EE-A8A0-404EFDA33245}"/>
            </a:ext>
          </a:extLst>
        </xdr:cNvPr>
        <xdr:cNvSpPr/>
      </xdr:nvSpPr>
      <xdr:spPr>
        <a:xfrm>
          <a:off x="16754475" y="64760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43543</xdr:rowOff>
    </xdr:from>
    <xdr:to>
      <xdr:col>102</xdr:col>
      <xdr:colOff>114300</xdr:colOff>
      <xdr:row>40</xdr:row>
      <xdr:rowOff>54428</xdr:rowOff>
    </xdr:to>
    <xdr:cxnSp macro="">
      <xdr:nvCxnSpPr>
        <xdr:cNvPr id="497" name="直線コネクタ 496">
          <a:extLst>
            <a:ext uri="{FF2B5EF4-FFF2-40B4-BE49-F238E27FC236}">
              <a16:creationId xmlns:a16="http://schemas.microsoft.com/office/drawing/2014/main" id="{00C49978-A5D7-40DD-A241-032587624C85}"/>
            </a:ext>
          </a:extLst>
        </xdr:cNvPr>
        <xdr:cNvCxnSpPr/>
      </xdr:nvCxnSpPr>
      <xdr:spPr>
        <a:xfrm>
          <a:off x="16802100" y="6523718"/>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38380BE9-B38F-4992-A825-AE75DCDA3328}"/>
            </a:ext>
          </a:extLst>
        </xdr:cNvPr>
        <xdr:cNvSpPr txBox="1"/>
      </xdr:nvSpPr>
      <xdr:spPr>
        <a:xfrm>
          <a:off x="18983402" y="626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53DE62C7-A537-4E3F-BF89-6C16C60A35EE}"/>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67FDACE5-1845-4C35-84A4-E3D07B402A6E}"/>
            </a:ext>
          </a:extLst>
        </xdr:cNvPr>
        <xdr:cNvSpPr txBox="1"/>
      </xdr:nvSpPr>
      <xdr:spPr>
        <a:xfrm>
          <a:off x="173832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E70C3753-C0DD-4F32-BAC5-69190501B842}"/>
            </a:ext>
          </a:extLst>
        </xdr:cNvPr>
        <xdr:cNvSpPr txBox="1"/>
      </xdr:nvSpPr>
      <xdr:spPr>
        <a:xfrm>
          <a:off x="16592627"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71842E07-D870-4BD0-9BA0-0EDD926C6543}"/>
            </a:ext>
          </a:extLst>
        </xdr:cNvPr>
        <xdr:cNvSpPr txBox="1"/>
      </xdr:nvSpPr>
      <xdr:spPr>
        <a:xfrm>
          <a:off x="18983402"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107242</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C1B7D932-B393-4059-8F38-54D21B2641DE}"/>
            </a:ext>
          </a:extLst>
        </xdr:cNvPr>
        <xdr:cNvSpPr txBox="1"/>
      </xdr:nvSpPr>
      <xdr:spPr>
        <a:xfrm>
          <a:off x="18183302" y="658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73B53721-F20B-4F0E-B594-7D65F7D95CA5}"/>
            </a:ext>
          </a:extLst>
        </xdr:cNvPr>
        <xdr:cNvSpPr txBox="1"/>
      </xdr:nvSpPr>
      <xdr:spPr>
        <a:xfrm>
          <a:off x="17383202" y="657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85470</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D5AD5EC8-CE95-41D3-964C-6786FE6CCF31}"/>
            </a:ext>
          </a:extLst>
        </xdr:cNvPr>
        <xdr:cNvSpPr txBox="1"/>
      </xdr:nvSpPr>
      <xdr:spPr>
        <a:xfrm>
          <a:off x="16592627" y="656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CEA6BC23-E46A-4DBE-A992-DB5819250516}"/>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91AB6028-B6A7-480D-A076-6276785883B6}"/>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7EEDAF9A-6C8C-41CD-B740-98C2B88AA059}"/>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985BC1EB-3D6C-4B27-BC6B-392CF225AF2F}"/>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6B1B5B33-DA55-405D-8282-89FC57F172B2}"/>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68B4F4C5-3FF7-4020-B440-37AEE85DFD38}"/>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3D371769-D82F-4952-A126-5A0132773FDA}"/>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2BA0277E-171B-4572-8E2E-5B2105E57C5D}"/>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B0F6EFF4-E6B0-449B-8CBA-50AF62EA8BEE}"/>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AA5ED255-BB72-4A5D-A0D4-3F6E9DDF2BA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CF17A1B9-2020-4283-A37D-E6738D455917}"/>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9DD31BCF-15B4-4006-8F84-EDBC95EF6287}"/>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id="{7278451B-35F6-4F66-ACC6-997AF1B670E4}"/>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AC7CAEC6-9F2B-432A-9DA4-375A161A201F}"/>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9D7212F8-A735-42E5-B342-1EBB2B10D37B}"/>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AB1427A4-0504-46BC-B706-ECADAA4CB269}"/>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F9252954-59F7-4CC1-B6C8-42C0984FD872}"/>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09D0ED5D-DE6F-4073-980D-AD4C7C77A67B}"/>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9EA6D72E-66D3-4606-AC45-341B952A85F9}"/>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7B999C1-5513-4760-A141-A52EF6A2096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7CCDD69B-ECCC-48FF-B1F6-5A746F8ABB1E}"/>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CB25A3C1-0DA7-4450-9E9D-04FCB84947B1}"/>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528" name="直線コネクタ 527">
          <a:extLst>
            <a:ext uri="{FF2B5EF4-FFF2-40B4-BE49-F238E27FC236}">
              <a16:creationId xmlns:a16="http://schemas.microsoft.com/office/drawing/2014/main" id="{CBFFEB2F-B6D9-4CD2-8168-51746F5E8313}"/>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EAF81EB3-9253-454D-9425-9C6421EEFEDD}"/>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30" name="直線コネクタ 529">
          <a:extLst>
            <a:ext uri="{FF2B5EF4-FFF2-40B4-BE49-F238E27FC236}">
              <a16:creationId xmlns:a16="http://schemas.microsoft.com/office/drawing/2014/main" id="{20338B10-7D29-4D9F-BD98-871F2E3FE26F}"/>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124D86A4-7D99-4E07-AE20-5A356525094E}"/>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532" name="直線コネクタ 531">
          <a:extLst>
            <a:ext uri="{FF2B5EF4-FFF2-40B4-BE49-F238E27FC236}">
              <a16:creationId xmlns:a16="http://schemas.microsoft.com/office/drawing/2014/main" id="{86BF2E9F-5650-4EF0-AD84-DAC37F1E835B}"/>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49801</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6F477F85-785A-4717-8DDF-FE3CB5A4B205}"/>
            </a:ext>
          </a:extLst>
        </xdr:cNvPr>
        <xdr:cNvSpPr txBox="1"/>
      </xdr:nvSpPr>
      <xdr:spPr>
        <a:xfrm>
          <a:off x="14735175" y="9600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534" name="フローチャート: 判断 533">
          <a:extLst>
            <a:ext uri="{FF2B5EF4-FFF2-40B4-BE49-F238E27FC236}">
              <a16:creationId xmlns:a16="http://schemas.microsoft.com/office/drawing/2014/main" id="{8C363941-E8CF-42A1-BAC4-D2DFCAD0DA88}"/>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535" name="フローチャート: 判断 534">
          <a:extLst>
            <a:ext uri="{FF2B5EF4-FFF2-40B4-BE49-F238E27FC236}">
              <a16:creationId xmlns:a16="http://schemas.microsoft.com/office/drawing/2014/main" id="{C5C08592-059B-4B8F-802E-6DF4FC5E53FE}"/>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36" name="フローチャート: 判断 535">
          <a:extLst>
            <a:ext uri="{FF2B5EF4-FFF2-40B4-BE49-F238E27FC236}">
              <a16:creationId xmlns:a16="http://schemas.microsoft.com/office/drawing/2014/main" id="{4F2A1815-7FAD-467C-B5BB-272DC3586C2B}"/>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37" name="フローチャート: 判断 536">
          <a:extLst>
            <a:ext uri="{FF2B5EF4-FFF2-40B4-BE49-F238E27FC236}">
              <a16:creationId xmlns:a16="http://schemas.microsoft.com/office/drawing/2014/main" id="{A04EA4E4-7E34-467C-A36C-C626BC30560D}"/>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38" name="フローチャート: 判断 537">
          <a:extLst>
            <a:ext uri="{FF2B5EF4-FFF2-40B4-BE49-F238E27FC236}">
              <a16:creationId xmlns:a16="http://schemas.microsoft.com/office/drawing/2014/main" id="{471FAD19-FA8B-4BF4-9CA4-A4EEAA196282}"/>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8AB3FEBB-12B6-4059-9AF7-3711CEB1398F}"/>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F510D014-5E05-49D6-ABED-F0CB42403F8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75F757A-62FF-48EE-BE57-F95A6A638A12}"/>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788EF21F-9B17-43D0-90E5-41709A3BE5F2}"/>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70D0D8E-BA53-4BD8-9EE6-9B8DB639AC43}"/>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544" name="楕円 543">
          <a:extLst>
            <a:ext uri="{FF2B5EF4-FFF2-40B4-BE49-F238E27FC236}">
              <a16:creationId xmlns:a16="http://schemas.microsoft.com/office/drawing/2014/main" id="{B3FE88FF-2F3D-4082-956F-309D7D5D951D}"/>
            </a:ext>
          </a:extLst>
        </xdr:cNvPr>
        <xdr:cNvSpPr/>
      </xdr:nvSpPr>
      <xdr:spPr>
        <a:xfrm>
          <a:off x="14649450" y="100012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3C197173-2175-4C7B-B5A4-8AE432E434AE}"/>
            </a:ext>
          </a:extLst>
        </xdr:cNvPr>
        <xdr:cNvSpPr txBox="1"/>
      </xdr:nvSpPr>
      <xdr:spPr>
        <a:xfrm>
          <a:off x="14735175" y="997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93218</xdr:rowOff>
    </xdr:from>
    <xdr:to>
      <xdr:col>81</xdr:col>
      <xdr:colOff>101600</xdr:colOff>
      <xdr:row>62</xdr:row>
      <xdr:rowOff>23368</xdr:rowOff>
    </xdr:to>
    <xdr:sp macro="" textlink="">
      <xdr:nvSpPr>
        <xdr:cNvPr id="546" name="楕円 545">
          <a:extLst>
            <a:ext uri="{FF2B5EF4-FFF2-40B4-BE49-F238E27FC236}">
              <a16:creationId xmlns:a16="http://schemas.microsoft.com/office/drawing/2014/main" id="{38068BE8-8052-451B-A25C-5623CE15592D}"/>
            </a:ext>
          </a:extLst>
        </xdr:cNvPr>
        <xdr:cNvSpPr/>
      </xdr:nvSpPr>
      <xdr:spPr>
        <a:xfrm>
          <a:off x="13887450" y="99706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144018</xdr:rowOff>
    </xdr:from>
    <xdr:to>
      <xdr:col>85</xdr:col>
      <xdr:colOff>127000</xdr:colOff>
      <xdr:row>62</xdr:row>
      <xdr:rowOff>0</xdr:rowOff>
    </xdr:to>
    <xdr:cxnSp macro="">
      <xdr:nvCxnSpPr>
        <xdr:cNvPr id="547" name="直線コネクタ 546">
          <a:extLst>
            <a:ext uri="{FF2B5EF4-FFF2-40B4-BE49-F238E27FC236}">
              <a16:creationId xmlns:a16="http://schemas.microsoft.com/office/drawing/2014/main" id="{088A4AFC-19DD-4D5B-9CE4-2843911F8290}"/>
            </a:ext>
          </a:extLst>
        </xdr:cNvPr>
        <xdr:cNvCxnSpPr/>
      </xdr:nvCxnSpPr>
      <xdr:spPr>
        <a:xfrm>
          <a:off x="13935075" y="10018268"/>
          <a:ext cx="762000" cy="2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48" name="楕円 547">
          <a:extLst>
            <a:ext uri="{FF2B5EF4-FFF2-40B4-BE49-F238E27FC236}">
              <a16:creationId xmlns:a16="http://schemas.microsoft.com/office/drawing/2014/main" id="{30671855-062F-45A2-AFFF-D6ED2F73B2FC}"/>
            </a:ext>
          </a:extLst>
        </xdr:cNvPr>
        <xdr:cNvSpPr/>
      </xdr:nvSpPr>
      <xdr:spPr>
        <a:xfrm>
          <a:off x="13096875" y="99034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144018</xdr:rowOff>
    </xdr:to>
    <xdr:cxnSp macro="">
      <xdr:nvCxnSpPr>
        <xdr:cNvPr id="549" name="直線コネクタ 548">
          <a:extLst>
            <a:ext uri="{FF2B5EF4-FFF2-40B4-BE49-F238E27FC236}">
              <a16:creationId xmlns:a16="http://schemas.microsoft.com/office/drawing/2014/main" id="{EC755454-F7B5-45BC-B440-2BC436EFB663}"/>
            </a:ext>
          </a:extLst>
        </xdr:cNvPr>
        <xdr:cNvCxnSpPr/>
      </xdr:nvCxnSpPr>
      <xdr:spPr>
        <a:xfrm>
          <a:off x="13144500" y="9960610"/>
          <a:ext cx="790575"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50" name="楕円 549">
          <a:extLst>
            <a:ext uri="{FF2B5EF4-FFF2-40B4-BE49-F238E27FC236}">
              <a16:creationId xmlns:a16="http://schemas.microsoft.com/office/drawing/2014/main" id="{C99A2362-4034-4ED7-9053-97B7A9E2249B}"/>
            </a:ext>
          </a:extLst>
        </xdr:cNvPr>
        <xdr:cNvSpPr/>
      </xdr:nvSpPr>
      <xdr:spPr>
        <a:xfrm>
          <a:off x="12296775" y="983703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169164</xdr:rowOff>
    </xdr:from>
    <xdr:to>
      <xdr:col>76</xdr:col>
      <xdr:colOff>114300</xdr:colOff>
      <xdr:row>61</xdr:row>
      <xdr:rowOff>80010</xdr:rowOff>
    </xdr:to>
    <xdr:cxnSp macro="">
      <xdr:nvCxnSpPr>
        <xdr:cNvPr id="551" name="直線コネクタ 550">
          <a:extLst>
            <a:ext uri="{FF2B5EF4-FFF2-40B4-BE49-F238E27FC236}">
              <a16:creationId xmlns:a16="http://schemas.microsoft.com/office/drawing/2014/main" id="{3DFCA87F-8229-4B64-8397-EC97288A4C54}"/>
            </a:ext>
          </a:extLst>
        </xdr:cNvPr>
        <xdr:cNvCxnSpPr/>
      </xdr:nvCxnSpPr>
      <xdr:spPr>
        <a:xfrm>
          <a:off x="12344400" y="9875139"/>
          <a:ext cx="8001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104648</xdr:rowOff>
    </xdr:from>
    <xdr:to>
      <xdr:col>67</xdr:col>
      <xdr:colOff>101600</xdr:colOff>
      <xdr:row>61</xdr:row>
      <xdr:rowOff>34798</xdr:rowOff>
    </xdr:to>
    <xdr:sp macro="" textlink="">
      <xdr:nvSpPr>
        <xdr:cNvPr id="552" name="楕円 551">
          <a:extLst>
            <a:ext uri="{FF2B5EF4-FFF2-40B4-BE49-F238E27FC236}">
              <a16:creationId xmlns:a16="http://schemas.microsoft.com/office/drawing/2014/main" id="{5BB3F584-ADEE-4E0F-A861-9ADFE047681E}"/>
            </a:ext>
          </a:extLst>
        </xdr:cNvPr>
        <xdr:cNvSpPr/>
      </xdr:nvSpPr>
      <xdr:spPr>
        <a:xfrm>
          <a:off x="11487150" y="982332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155448</xdr:rowOff>
    </xdr:from>
    <xdr:to>
      <xdr:col>71</xdr:col>
      <xdr:colOff>177800</xdr:colOff>
      <xdr:row>60</xdr:row>
      <xdr:rowOff>169164</xdr:rowOff>
    </xdr:to>
    <xdr:cxnSp macro="">
      <xdr:nvCxnSpPr>
        <xdr:cNvPr id="553" name="直線コネクタ 552">
          <a:extLst>
            <a:ext uri="{FF2B5EF4-FFF2-40B4-BE49-F238E27FC236}">
              <a16:creationId xmlns:a16="http://schemas.microsoft.com/office/drawing/2014/main" id="{D95EEB0A-3E84-4050-B9B5-950EADBA78A3}"/>
            </a:ext>
          </a:extLst>
        </xdr:cNvPr>
        <xdr:cNvCxnSpPr/>
      </xdr:nvCxnSpPr>
      <xdr:spPr>
        <a:xfrm>
          <a:off x="11534775" y="9870948"/>
          <a:ext cx="809625"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117619</xdr:rowOff>
    </xdr:from>
    <xdr:ext cx="405111" cy="259045"/>
    <xdr:sp macro="" textlink="">
      <xdr:nvSpPr>
        <xdr:cNvPr id="554" name="n_1aveValue【学校施設】&#10;有形固定資産減価償却率">
          <a:extLst>
            <a:ext uri="{FF2B5EF4-FFF2-40B4-BE49-F238E27FC236}">
              <a16:creationId xmlns:a16="http://schemas.microsoft.com/office/drawing/2014/main" id="{844168AF-6F3A-4E64-867D-0EEEF4047BF4}"/>
            </a:ext>
          </a:extLst>
        </xdr:cNvPr>
        <xdr:cNvSpPr txBox="1"/>
      </xdr:nvSpPr>
      <xdr:spPr>
        <a:xfrm>
          <a:off x="13745219" y="95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555" name="n_2aveValue【学校施設】&#10;有形固定資産減価償却率">
          <a:extLst>
            <a:ext uri="{FF2B5EF4-FFF2-40B4-BE49-F238E27FC236}">
              <a16:creationId xmlns:a16="http://schemas.microsoft.com/office/drawing/2014/main" id="{D010C05E-DD68-4AF3-9C66-200A69DF58C4}"/>
            </a:ext>
          </a:extLst>
        </xdr:cNvPr>
        <xdr:cNvSpPr txBox="1"/>
      </xdr:nvSpPr>
      <xdr:spPr>
        <a:xfrm>
          <a:off x="12964169" y="949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56" name="n_3aveValue【学校施設】&#10;有形固定資産減価償却率">
          <a:extLst>
            <a:ext uri="{FF2B5EF4-FFF2-40B4-BE49-F238E27FC236}">
              <a16:creationId xmlns:a16="http://schemas.microsoft.com/office/drawing/2014/main" id="{5DE0D8DE-2818-4EBE-A3D9-AD93B9791BD9}"/>
            </a:ext>
          </a:extLst>
        </xdr:cNvPr>
        <xdr:cNvSpPr txBox="1"/>
      </xdr:nvSpPr>
      <xdr:spPr>
        <a:xfrm>
          <a:off x="12164069" y="947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67327</xdr:rowOff>
    </xdr:from>
    <xdr:ext cx="405111" cy="259045"/>
    <xdr:sp macro="" textlink="">
      <xdr:nvSpPr>
        <xdr:cNvPr id="557" name="n_4aveValue【学校施設】&#10;有形固定資産減価償却率">
          <a:extLst>
            <a:ext uri="{FF2B5EF4-FFF2-40B4-BE49-F238E27FC236}">
              <a16:creationId xmlns:a16="http://schemas.microsoft.com/office/drawing/2014/main" id="{9D7D59E3-3630-434D-A098-1984E497B59F}"/>
            </a:ext>
          </a:extLst>
        </xdr:cNvPr>
        <xdr:cNvSpPr txBox="1"/>
      </xdr:nvSpPr>
      <xdr:spPr>
        <a:xfrm>
          <a:off x="1135444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14495</xdr:rowOff>
    </xdr:from>
    <xdr:ext cx="405111" cy="259045"/>
    <xdr:sp macro="" textlink="">
      <xdr:nvSpPr>
        <xdr:cNvPr id="558" name="n_1mainValue【学校施設】&#10;有形固定資産減価償却率">
          <a:extLst>
            <a:ext uri="{FF2B5EF4-FFF2-40B4-BE49-F238E27FC236}">
              <a16:creationId xmlns:a16="http://schemas.microsoft.com/office/drawing/2014/main" id="{EE8E90CC-CB97-4C60-A103-E94BAB507D2D}"/>
            </a:ext>
          </a:extLst>
        </xdr:cNvPr>
        <xdr:cNvSpPr txBox="1"/>
      </xdr:nvSpPr>
      <xdr:spPr>
        <a:xfrm>
          <a:off x="13745219" y="100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59" name="n_2mainValue【学校施設】&#10;有形固定資産減価償却率">
          <a:extLst>
            <a:ext uri="{FF2B5EF4-FFF2-40B4-BE49-F238E27FC236}">
              <a16:creationId xmlns:a16="http://schemas.microsoft.com/office/drawing/2014/main" id="{B2B4754F-8C25-4D29-9EF7-5C98A6420CB4}"/>
            </a:ext>
          </a:extLst>
        </xdr:cNvPr>
        <xdr:cNvSpPr txBox="1"/>
      </xdr:nvSpPr>
      <xdr:spPr>
        <a:xfrm>
          <a:off x="12964169" y="1000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560" name="n_3mainValue【学校施設】&#10;有形固定資産減価償却率">
          <a:extLst>
            <a:ext uri="{FF2B5EF4-FFF2-40B4-BE49-F238E27FC236}">
              <a16:creationId xmlns:a16="http://schemas.microsoft.com/office/drawing/2014/main" id="{25315F03-9ABC-41DC-A5DF-DB6DCB480BB6}"/>
            </a:ext>
          </a:extLst>
        </xdr:cNvPr>
        <xdr:cNvSpPr txBox="1"/>
      </xdr:nvSpPr>
      <xdr:spPr>
        <a:xfrm>
          <a:off x="12164069" y="991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25925</xdr:rowOff>
    </xdr:from>
    <xdr:ext cx="405111" cy="259045"/>
    <xdr:sp macro="" textlink="">
      <xdr:nvSpPr>
        <xdr:cNvPr id="561" name="n_4mainValue【学校施設】&#10;有形固定資産減価償却率">
          <a:extLst>
            <a:ext uri="{FF2B5EF4-FFF2-40B4-BE49-F238E27FC236}">
              <a16:creationId xmlns:a16="http://schemas.microsoft.com/office/drawing/2014/main" id="{1398A0CD-FB2B-425C-AA5D-5576C3927BCD}"/>
            </a:ext>
          </a:extLst>
        </xdr:cNvPr>
        <xdr:cNvSpPr txBox="1"/>
      </xdr:nvSpPr>
      <xdr:spPr>
        <a:xfrm>
          <a:off x="11354444" y="9906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D00EA6D7-9BB9-4E4B-AC9C-07DF62E85E0B}"/>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86AE12CE-7FA3-43B1-83CF-00276963F5CC}"/>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33BBC93-8465-405F-9FAF-8BCA8A08CBC3}"/>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3DEBC53D-8ECA-459D-B2DB-4F36D8C2D792}"/>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667EC6A1-00FB-459B-830C-12F75E20D581}"/>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F3E912A-14CC-4F74-9DB6-168734DEAA5D}"/>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A8472C5E-5DE4-4367-9229-B3ADB55AEAB4}"/>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927FEE05-B8E6-4933-8699-A0F02396FCCC}"/>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464E4B0-6A8D-4AB5-8385-43C7D7884949}"/>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A030ECCB-F998-4C18-9A0E-38980A804593}"/>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C579C1C4-5C0B-429E-B940-85085C539C17}"/>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E3342DA2-ECCA-4A7A-8A67-AE37F2B9CEE1}"/>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FF7FD51B-15CD-4351-881F-96E77E5A65E1}"/>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A2896EB9-CD75-43FB-892F-C9B863B49A82}"/>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32ACFB01-E37B-4AF1-AD76-2768319DB0BF}"/>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BEFA3F42-C0A5-4681-BB8F-1FA70A6E4CA4}"/>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8890B448-7BFF-4041-823B-8FE673C9D038}"/>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2ABA48F6-2D4B-4B83-B53C-642AAA325C4C}"/>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D0456B16-FAFD-4B67-B2B3-48B1F4406908}"/>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35025596-9B16-49D3-A3F9-2E0A77E4AFB4}"/>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E46BB15C-8C66-41D7-84AA-82F323342C9E}"/>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4ABEBAD9-29C7-4461-973F-D141240DD152}"/>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6FF8E75E-87B9-47F5-803A-AE5358F8B30C}"/>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8B8F23D9-E8E9-4C7A-8471-B96F90A011C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3E07819A-F617-4F7B-BA09-4A6694F3C159}"/>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2844DB72-DD88-45D7-BEF8-7C5C439F5F6F}"/>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588" name="直線コネクタ 587">
          <a:extLst>
            <a:ext uri="{FF2B5EF4-FFF2-40B4-BE49-F238E27FC236}">
              <a16:creationId xmlns:a16="http://schemas.microsoft.com/office/drawing/2014/main" id="{7714F06C-4877-4260-904F-9C484B6B1EA5}"/>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589" name="【学校施設】&#10;一人当たり面積最小値テキスト">
          <a:extLst>
            <a:ext uri="{FF2B5EF4-FFF2-40B4-BE49-F238E27FC236}">
              <a16:creationId xmlns:a16="http://schemas.microsoft.com/office/drawing/2014/main" id="{1EB5A988-D36E-4658-BF5D-360E1F9FF338}"/>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590" name="直線コネクタ 589">
          <a:extLst>
            <a:ext uri="{FF2B5EF4-FFF2-40B4-BE49-F238E27FC236}">
              <a16:creationId xmlns:a16="http://schemas.microsoft.com/office/drawing/2014/main" id="{B098A888-CD0C-4AE7-BAFB-B065BD0370F3}"/>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591" name="【学校施設】&#10;一人当たり面積最大値テキスト">
          <a:extLst>
            <a:ext uri="{FF2B5EF4-FFF2-40B4-BE49-F238E27FC236}">
              <a16:creationId xmlns:a16="http://schemas.microsoft.com/office/drawing/2014/main" id="{0F59DB58-C6B4-44DA-90F0-CD2E5B3F18CE}"/>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592" name="直線コネクタ 591">
          <a:extLst>
            <a:ext uri="{FF2B5EF4-FFF2-40B4-BE49-F238E27FC236}">
              <a16:creationId xmlns:a16="http://schemas.microsoft.com/office/drawing/2014/main" id="{F2C77E2A-86CF-4B3B-A43A-BEDBCA953C19}"/>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593" name="【学校施設】&#10;一人当たり面積平均値テキスト">
          <a:extLst>
            <a:ext uri="{FF2B5EF4-FFF2-40B4-BE49-F238E27FC236}">
              <a16:creationId xmlns:a16="http://schemas.microsoft.com/office/drawing/2014/main" id="{87CD8C64-28D7-4074-9F16-5A48B6261224}"/>
            </a:ext>
          </a:extLst>
        </xdr:cNvPr>
        <xdr:cNvSpPr txBox="1"/>
      </xdr:nvSpPr>
      <xdr:spPr>
        <a:xfrm>
          <a:off x="19992975" y="998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594" name="フローチャート: 判断 593">
          <a:extLst>
            <a:ext uri="{FF2B5EF4-FFF2-40B4-BE49-F238E27FC236}">
              <a16:creationId xmlns:a16="http://schemas.microsoft.com/office/drawing/2014/main" id="{9543B48E-4ABC-4C13-99B7-0987C2A67A98}"/>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595" name="フローチャート: 判断 594">
          <a:extLst>
            <a:ext uri="{FF2B5EF4-FFF2-40B4-BE49-F238E27FC236}">
              <a16:creationId xmlns:a16="http://schemas.microsoft.com/office/drawing/2014/main" id="{ACEC739E-6C7B-43F8-BA8F-AAADB4947837}"/>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596" name="フローチャート: 判断 595">
          <a:extLst>
            <a:ext uri="{FF2B5EF4-FFF2-40B4-BE49-F238E27FC236}">
              <a16:creationId xmlns:a16="http://schemas.microsoft.com/office/drawing/2014/main" id="{BC0319F1-0A0F-4A62-BB4B-3E1FC5F0845F}"/>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597" name="フローチャート: 判断 596">
          <a:extLst>
            <a:ext uri="{FF2B5EF4-FFF2-40B4-BE49-F238E27FC236}">
              <a16:creationId xmlns:a16="http://schemas.microsoft.com/office/drawing/2014/main" id="{DB3C91B1-3790-489E-BE65-0BBBAE1CE4ED}"/>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598" name="フローチャート: 判断 597">
          <a:extLst>
            <a:ext uri="{FF2B5EF4-FFF2-40B4-BE49-F238E27FC236}">
              <a16:creationId xmlns:a16="http://schemas.microsoft.com/office/drawing/2014/main" id="{8E342080-6E21-42D8-AEA8-0C42C7ED6B5D}"/>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9A4A38F-DE9F-48BF-9FCC-6525D9387934}"/>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73B3E0C-1C0C-4FA1-9E17-0F8BD449EE04}"/>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45D4C1A-B51F-4D7A-85DB-BE569120DBE1}"/>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186E967-E646-475B-9023-37403AB54A4A}"/>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9EA624D-1A37-4ADA-8299-60AD735C9B14}"/>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162560</xdr:rowOff>
    </xdr:from>
    <xdr:to>
      <xdr:col>116</xdr:col>
      <xdr:colOff>114300</xdr:colOff>
      <xdr:row>63</xdr:row>
      <xdr:rowOff>92710</xdr:rowOff>
    </xdr:to>
    <xdr:sp macro="" textlink="">
      <xdr:nvSpPr>
        <xdr:cNvPr id="604" name="楕円 603">
          <a:extLst>
            <a:ext uri="{FF2B5EF4-FFF2-40B4-BE49-F238E27FC236}">
              <a16:creationId xmlns:a16="http://schemas.microsoft.com/office/drawing/2014/main" id="{FF1B725A-C68D-48F6-AF00-436501F2FD88}"/>
            </a:ext>
          </a:extLst>
        </xdr:cNvPr>
        <xdr:cNvSpPr/>
      </xdr:nvSpPr>
      <xdr:spPr>
        <a:xfrm>
          <a:off x="19897725" y="10198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140987</xdr:rowOff>
    </xdr:from>
    <xdr:ext cx="469744" cy="259045"/>
    <xdr:sp macro="" textlink="">
      <xdr:nvSpPr>
        <xdr:cNvPr id="605" name="【学校施設】&#10;一人当たり面積該当値テキスト">
          <a:extLst>
            <a:ext uri="{FF2B5EF4-FFF2-40B4-BE49-F238E27FC236}">
              <a16:creationId xmlns:a16="http://schemas.microsoft.com/office/drawing/2014/main" id="{C339D1A5-FA94-4D78-80CD-D7BF1ECF310A}"/>
            </a:ext>
          </a:extLst>
        </xdr:cNvPr>
        <xdr:cNvSpPr txBox="1"/>
      </xdr:nvSpPr>
      <xdr:spPr>
        <a:xfrm>
          <a:off x="19992975" y="1018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165826</xdr:rowOff>
    </xdr:from>
    <xdr:to>
      <xdr:col>112</xdr:col>
      <xdr:colOff>38100</xdr:colOff>
      <xdr:row>63</xdr:row>
      <xdr:rowOff>95976</xdr:rowOff>
    </xdr:to>
    <xdr:sp macro="" textlink="">
      <xdr:nvSpPr>
        <xdr:cNvPr id="606" name="楕円 605">
          <a:extLst>
            <a:ext uri="{FF2B5EF4-FFF2-40B4-BE49-F238E27FC236}">
              <a16:creationId xmlns:a16="http://schemas.microsoft.com/office/drawing/2014/main" id="{D179ED0F-0374-4B12-B151-728F24FE3D7F}"/>
            </a:ext>
          </a:extLst>
        </xdr:cNvPr>
        <xdr:cNvSpPr/>
      </xdr:nvSpPr>
      <xdr:spPr>
        <a:xfrm>
          <a:off x="19154775" y="102020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41910</xdr:rowOff>
    </xdr:from>
    <xdr:to>
      <xdr:col>116</xdr:col>
      <xdr:colOff>63500</xdr:colOff>
      <xdr:row>63</xdr:row>
      <xdr:rowOff>45176</xdr:rowOff>
    </xdr:to>
    <xdr:cxnSp macro="">
      <xdr:nvCxnSpPr>
        <xdr:cNvPr id="607" name="直線コネクタ 606">
          <a:extLst>
            <a:ext uri="{FF2B5EF4-FFF2-40B4-BE49-F238E27FC236}">
              <a16:creationId xmlns:a16="http://schemas.microsoft.com/office/drawing/2014/main" id="{531DD64A-83A2-4784-9659-38F7C0CBB365}"/>
            </a:ext>
          </a:extLst>
        </xdr:cNvPr>
        <xdr:cNvCxnSpPr/>
      </xdr:nvCxnSpPr>
      <xdr:spPr>
        <a:xfrm flipV="1">
          <a:off x="19202400" y="10246360"/>
          <a:ext cx="7524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608" name="楕円 607">
          <a:extLst>
            <a:ext uri="{FF2B5EF4-FFF2-40B4-BE49-F238E27FC236}">
              <a16:creationId xmlns:a16="http://schemas.microsoft.com/office/drawing/2014/main" id="{31D61D55-F102-401B-A009-2DB587408E3C}"/>
            </a:ext>
          </a:extLst>
        </xdr:cNvPr>
        <xdr:cNvSpPr/>
      </xdr:nvSpPr>
      <xdr:spPr>
        <a:xfrm>
          <a:off x="18345150" y="10198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45176</xdr:rowOff>
    </xdr:to>
    <xdr:cxnSp macro="">
      <xdr:nvCxnSpPr>
        <xdr:cNvPr id="609" name="直線コネクタ 608">
          <a:extLst>
            <a:ext uri="{FF2B5EF4-FFF2-40B4-BE49-F238E27FC236}">
              <a16:creationId xmlns:a16="http://schemas.microsoft.com/office/drawing/2014/main" id="{120E4041-85D6-4048-ADA2-CF42EDE25A9A}"/>
            </a:ext>
          </a:extLst>
        </xdr:cNvPr>
        <xdr:cNvCxnSpPr/>
      </xdr:nvCxnSpPr>
      <xdr:spPr>
        <a:xfrm>
          <a:off x="18392775" y="10246360"/>
          <a:ext cx="80962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158206</xdr:rowOff>
    </xdr:from>
    <xdr:to>
      <xdr:col>102</xdr:col>
      <xdr:colOff>165100</xdr:colOff>
      <xdr:row>63</xdr:row>
      <xdr:rowOff>88356</xdr:rowOff>
    </xdr:to>
    <xdr:sp macro="" textlink="">
      <xdr:nvSpPr>
        <xdr:cNvPr id="610" name="楕円 609">
          <a:extLst>
            <a:ext uri="{FF2B5EF4-FFF2-40B4-BE49-F238E27FC236}">
              <a16:creationId xmlns:a16="http://schemas.microsoft.com/office/drawing/2014/main" id="{ADF177B9-CCAE-468F-AAD1-F0C0CF70988D}"/>
            </a:ext>
          </a:extLst>
        </xdr:cNvPr>
        <xdr:cNvSpPr/>
      </xdr:nvSpPr>
      <xdr:spPr>
        <a:xfrm>
          <a:off x="17554575" y="1020073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37556</xdr:rowOff>
    </xdr:from>
    <xdr:to>
      <xdr:col>107</xdr:col>
      <xdr:colOff>50800</xdr:colOff>
      <xdr:row>63</xdr:row>
      <xdr:rowOff>41910</xdr:rowOff>
    </xdr:to>
    <xdr:cxnSp macro="">
      <xdr:nvCxnSpPr>
        <xdr:cNvPr id="611" name="直線コネクタ 610">
          <a:extLst>
            <a:ext uri="{FF2B5EF4-FFF2-40B4-BE49-F238E27FC236}">
              <a16:creationId xmlns:a16="http://schemas.microsoft.com/office/drawing/2014/main" id="{AABDC6F6-355C-427C-8086-32048440AC54}"/>
            </a:ext>
          </a:extLst>
        </xdr:cNvPr>
        <xdr:cNvCxnSpPr/>
      </xdr:nvCxnSpPr>
      <xdr:spPr>
        <a:xfrm>
          <a:off x="17602200" y="10238831"/>
          <a:ext cx="790575"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51526</xdr:rowOff>
    </xdr:from>
    <xdr:to>
      <xdr:col>98</xdr:col>
      <xdr:colOff>38100</xdr:colOff>
      <xdr:row>62</xdr:row>
      <xdr:rowOff>153126</xdr:rowOff>
    </xdr:to>
    <xdr:sp macro="" textlink="">
      <xdr:nvSpPr>
        <xdr:cNvPr id="612" name="楕円 611">
          <a:extLst>
            <a:ext uri="{FF2B5EF4-FFF2-40B4-BE49-F238E27FC236}">
              <a16:creationId xmlns:a16="http://schemas.microsoft.com/office/drawing/2014/main" id="{0E1F18C8-98D0-45FB-A967-ADC3CF608618}"/>
            </a:ext>
          </a:extLst>
        </xdr:cNvPr>
        <xdr:cNvSpPr/>
      </xdr:nvSpPr>
      <xdr:spPr>
        <a:xfrm>
          <a:off x="16754475" y="1008770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102326</xdr:rowOff>
    </xdr:from>
    <xdr:to>
      <xdr:col>102</xdr:col>
      <xdr:colOff>114300</xdr:colOff>
      <xdr:row>63</xdr:row>
      <xdr:rowOff>37556</xdr:rowOff>
    </xdr:to>
    <xdr:cxnSp macro="">
      <xdr:nvCxnSpPr>
        <xdr:cNvPr id="613" name="直線コネクタ 612">
          <a:extLst>
            <a:ext uri="{FF2B5EF4-FFF2-40B4-BE49-F238E27FC236}">
              <a16:creationId xmlns:a16="http://schemas.microsoft.com/office/drawing/2014/main" id="{516B015A-B2D6-4F01-BAF0-3FB01813A807}"/>
            </a:ext>
          </a:extLst>
        </xdr:cNvPr>
        <xdr:cNvCxnSpPr/>
      </xdr:nvCxnSpPr>
      <xdr:spPr>
        <a:xfrm>
          <a:off x="16802100" y="10144851"/>
          <a:ext cx="8001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614" name="n_1aveValue【学校施設】&#10;一人当たり面積">
          <a:extLst>
            <a:ext uri="{FF2B5EF4-FFF2-40B4-BE49-F238E27FC236}">
              <a16:creationId xmlns:a16="http://schemas.microsoft.com/office/drawing/2014/main" id="{2748B301-E0A9-4073-AB8C-ED66154C2362}"/>
            </a:ext>
          </a:extLst>
        </xdr:cNvPr>
        <xdr:cNvSpPr txBox="1"/>
      </xdr:nvSpPr>
      <xdr:spPr>
        <a:xfrm>
          <a:off x="18983402" y="99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615" name="n_2aveValue【学校施設】&#10;一人当たり面積">
          <a:extLst>
            <a:ext uri="{FF2B5EF4-FFF2-40B4-BE49-F238E27FC236}">
              <a16:creationId xmlns:a16="http://schemas.microsoft.com/office/drawing/2014/main" id="{9D7B2C9C-FF91-483C-8EA5-7840FB264457}"/>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616" name="n_3aveValue【学校施設】&#10;一人当たり面積">
          <a:extLst>
            <a:ext uri="{FF2B5EF4-FFF2-40B4-BE49-F238E27FC236}">
              <a16:creationId xmlns:a16="http://schemas.microsoft.com/office/drawing/2014/main" id="{2FE97872-8CEA-4BE7-971B-E7807DE3857B}"/>
            </a:ext>
          </a:extLst>
        </xdr:cNvPr>
        <xdr:cNvSpPr txBox="1"/>
      </xdr:nvSpPr>
      <xdr:spPr>
        <a:xfrm>
          <a:off x="173832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29408</xdr:rowOff>
    </xdr:from>
    <xdr:ext cx="469744" cy="259045"/>
    <xdr:sp macro="" textlink="">
      <xdr:nvSpPr>
        <xdr:cNvPr id="617" name="n_4aveValue【学校施設】&#10;一人当たり面積">
          <a:extLst>
            <a:ext uri="{FF2B5EF4-FFF2-40B4-BE49-F238E27FC236}">
              <a16:creationId xmlns:a16="http://schemas.microsoft.com/office/drawing/2014/main" id="{93837511-4714-4DFC-9E2C-D428EE2021BB}"/>
            </a:ext>
          </a:extLst>
        </xdr:cNvPr>
        <xdr:cNvSpPr txBox="1"/>
      </xdr:nvSpPr>
      <xdr:spPr>
        <a:xfrm>
          <a:off x="16592627" y="1022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87103</xdr:rowOff>
    </xdr:from>
    <xdr:ext cx="469744" cy="259045"/>
    <xdr:sp macro="" textlink="">
      <xdr:nvSpPr>
        <xdr:cNvPr id="618" name="n_1mainValue【学校施設】&#10;一人当たり面積">
          <a:extLst>
            <a:ext uri="{FF2B5EF4-FFF2-40B4-BE49-F238E27FC236}">
              <a16:creationId xmlns:a16="http://schemas.microsoft.com/office/drawing/2014/main" id="{958A0DB5-C281-4BDF-BB87-1E21C91CF004}"/>
            </a:ext>
          </a:extLst>
        </xdr:cNvPr>
        <xdr:cNvSpPr txBox="1"/>
      </xdr:nvSpPr>
      <xdr:spPr>
        <a:xfrm>
          <a:off x="18983402" y="1028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83837</xdr:rowOff>
    </xdr:from>
    <xdr:ext cx="469744" cy="259045"/>
    <xdr:sp macro="" textlink="">
      <xdr:nvSpPr>
        <xdr:cNvPr id="619" name="n_2mainValue【学校施設】&#10;一人当たり面積">
          <a:extLst>
            <a:ext uri="{FF2B5EF4-FFF2-40B4-BE49-F238E27FC236}">
              <a16:creationId xmlns:a16="http://schemas.microsoft.com/office/drawing/2014/main" id="{91B62AB4-0C05-44B4-BDC0-1214B9EEF188}"/>
            </a:ext>
          </a:extLst>
        </xdr:cNvPr>
        <xdr:cNvSpPr txBox="1"/>
      </xdr:nvSpPr>
      <xdr:spPr>
        <a:xfrm>
          <a:off x="18183302" y="1028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79483</xdr:rowOff>
    </xdr:from>
    <xdr:ext cx="469744" cy="259045"/>
    <xdr:sp macro="" textlink="">
      <xdr:nvSpPr>
        <xdr:cNvPr id="620" name="n_3mainValue【学校施設】&#10;一人当たり面積">
          <a:extLst>
            <a:ext uri="{FF2B5EF4-FFF2-40B4-BE49-F238E27FC236}">
              <a16:creationId xmlns:a16="http://schemas.microsoft.com/office/drawing/2014/main" id="{6563813D-6E88-49A9-9476-07665B323BE2}"/>
            </a:ext>
          </a:extLst>
        </xdr:cNvPr>
        <xdr:cNvSpPr txBox="1"/>
      </xdr:nvSpPr>
      <xdr:spPr>
        <a:xfrm>
          <a:off x="17383202" y="1028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169653</xdr:rowOff>
    </xdr:from>
    <xdr:ext cx="469744" cy="259045"/>
    <xdr:sp macro="" textlink="">
      <xdr:nvSpPr>
        <xdr:cNvPr id="621" name="n_4mainValue【学校施設】&#10;一人当たり面積">
          <a:extLst>
            <a:ext uri="{FF2B5EF4-FFF2-40B4-BE49-F238E27FC236}">
              <a16:creationId xmlns:a16="http://schemas.microsoft.com/office/drawing/2014/main" id="{12DAE623-5FF0-4B46-8AFC-B09EDC9A3A34}"/>
            </a:ext>
          </a:extLst>
        </xdr:cNvPr>
        <xdr:cNvSpPr txBox="1"/>
      </xdr:nvSpPr>
      <xdr:spPr>
        <a:xfrm>
          <a:off x="16592627" y="98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7D7F66FB-4038-4E29-9421-8D58C46BC524}"/>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ABFD8E7-6EB9-4781-B781-D3CE32F9F906}"/>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64B22E2C-17DC-4B7A-815E-37BDA7A50AA9}"/>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C5CB4DA4-A2DD-4726-9870-1A13AD18BE20}"/>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4B9A2EBE-663B-497E-A8F8-16CB2A171353}"/>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9780615B-3BCF-4F4B-AAF4-54D1C1601FC0}"/>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152E6A20-F424-437D-81BD-38D436577CD7}"/>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40229398-0BC3-428A-83D0-D6D622F2D285}"/>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20BCBDE0-F159-493E-8DFE-86EA49E75FCA}"/>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43E1E885-5585-48C1-9B00-218049A3DD9D}"/>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A40A2684-CB77-40E8-8A81-2FABFC4BC60A}"/>
            </a:ext>
          </a:extLst>
        </xdr:cNvPr>
        <xdr:cNvSpPr txBox="1"/>
      </xdr:nvSpPr>
      <xdr:spPr>
        <a:xfrm>
          <a:off x="107945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29BB374C-BB24-4AA6-8924-9D1247087CCA}"/>
            </a:ext>
          </a:extLst>
        </xdr:cNvPr>
        <xdr:cNvCxnSpPr/>
      </xdr:nvCxnSpPr>
      <xdr:spPr>
        <a:xfrm>
          <a:off x="11210925" y="1408475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4" name="テキスト ボックス 633">
          <a:extLst>
            <a:ext uri="{FF2B5EF4-FFF2-40B4-BE49-F238E27FC236}">
              <a16:creationId xmlns:a16="http://schemas.microsoft.com/office/drawing/2014/main" id="{2B08BD8A-9435-44D7-A568-005F821009CB}"/>
            </a:ext>
          </a:extLst>
        </xdr:cNvPr>
        <xdr:cNvSpPr txBox="1"/>
      </xdr:nvSpPr>
      <xdr:spPr>
        <a:xfrm>
          <a:off x="10845966"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5CA6FD96-0812-4461-87A0-DAF141473BF0}"/>
            </a:ext>
          </a:extLst>
        </xdr:cNvPr>
        <xdr:cNvCxnSpPr/>
      </xdr:nvCxnSpPr>
      <xdr:spPr>
        <a:xfrm>
          <a:off x="11210925" y="137740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3F88D492-EACE-4F3B-9E26-B77C8740E7A9}"/>
            </a:ext>
          </a:extLst>
        </xdr:cNvPr>
        <xdr:cNvSpPr txBox="1"/>
      </xdr:nvSpPr>
      <xdr:spPr>
        <a:xfrm>
          <a:off x="10845966"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2D877B71-5A93-4F05-A005-F54433957D9E}"/>
            </a:ext>
          </a:extLst>
        </xdr:cNvPr>
        <xdr:cNvCxnSpPr/>
      </xdr:nvCxnSpPr>
      <xdr:spPr>
        <a:xfrm>
          <a:off x="11210925" y="1346653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E587E2BA-E8EA-42B5-9176-3FA269E5A051}"/>
            </a:ext>
          </a:extLst>
        </xdr:cNvPr>
        <xdr:cNvSpPr txBox="1"/>
      </xdr:nvSpPr>
      <xdr:spPr>
        <a:xfrm>
          <a:off x="10845966"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6ABBEFF6-184A-456B-87B7-D1B7F86E329D}"/>
            </a:ext>
          </a:extLst>
        </xdr:cNvPr>
        <xdr:cNvCxnSpPr/>
      </xdr:nvCxnSpPr>
      <xdr:spPr>
        <a:xfrm>
          <a:off x="11210925" y="1316536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821FCEAC-DEE0-4982-AE71-E4930C694D98}"/>
            </a:ext>
          </a:extLst>
        </xdr:cNvPr>
        <xdr:cNvSpPr txBox="1"/>
      </xdr:nvSpPr>
      <xdr:spPr>
        <a:xfrm>
          <a:off x="10845966"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1223C5FD-B08D-4806-961D-273955E810A1}"/>
            </a:ext>
          </a:extLst>
        </xdr:cNvPr>
        <xdr:cNvCxnSpPr/>
      </xdr:nvCxnSpPr>
      <xdr:spPr>
        <a:xfrm>
          <a:off x="11210925" y="1285784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D2E00C2D-D002-4B25-B8A3-8FBDBADCCC08}"/>
            </a:ext>
          </a:extLst>
        </xdr:cNvPr>
        <xdr:cNvSpPr txBox="1"/>
      </xdr:nvSpPr>
      <xdr:spPr>
        <a:xfrm>
          <a:off x="10845966"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40DCD0C3-2927-49D8-8D9B-6F2411899A64}"/>
            </a:ext>
          </a:extLst>
        </xdr:cNvPr>
        <xdr:cNvCxnSpPr/>
      </xdr:nvCxnSpPr>
      <xdr:spPr>
        <a:xfrm>
          <a:off x="11210925" y="1254714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4" name="テキスト ボックス 643">
          <a:extLst>
            <a:ext uri="{FF2B5EF4-FFF2-40B4-BE49-F238E27FC236}">
              <a16:creationId xmlns:a16="http://schemas.microsoft.com/office/drawing/2014/main" id="{E0A85114-05E8-42A0-8286-2D258ED4448D}"/>
            </a:ext>
          </a:extLst>
        </xdr:cNvPr>
        <xdr:cNvSpPr txBox="1"/>
      </xdr:nvSpPr>
      <xdr:spPr>
        <a:xfrm>
          <a:off x="10845966"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4BFFE3F5-B44A-4ADC-AFA5-7B909CA47FF5}"/>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6" name="テキスト ボックス 645">
          <a:extLst>
            <a:ext uri="{FF2B5EF4-FFF2-40B4-BE49-F238E27FC236}">
              <a16:creationId xmlns:a16="http://schemas.microsoft.com/office/drawing/2014/main" id="{82FA1783-AE64-4CC6-AC07-6C23387868EB}"/>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ACE59809-0245-498F-9455-BD637F4900DC}"/>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648" name="直線コネクタ 647">
          <a:extLst>
            <a:ext uri="{FF2B5EF4-FFF2-40B4-BE49-F238E27FC236}">
              <a16:creationId xmlns:a16="http://schemas.microsoft.com/office/drawing/2014/main" id="{1DF5EF5D-D69F-4BB0-ADCA-BFA091227139}"/>
            </a:ext>
          </a:extLst>
        </xdr:cNvPr>
        <xdr:cNvCxnSpPr/>
      </xdr:nvCxnSpPr>
      <xdr:spPr>
        <a:xfrm flipV="1">
          <a:off x="14696439" y="12498070"/>
          <a:ext cx="0" cy="152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649" name="【児童館】&#10;有形固定資産減価償却率最小値テキスト">
          <a:extLst>
            <a:ext uri="{FF2B5EF4-FFF2-40B4-BE49-F238E27FC236}">
              <a16:creationId xmlns:a16="http://schemas.microsoft.com/office/drawing/2014/main" id="{6B4E1DDE-B9D3-4790-8ABB-D7E94B307DD9}"/>
            </a:ext>
          </a:extLst>
        </xdr:cNvPr>
        <xdr:cNvSpPr txBox="1"/>
      </xdr:nvSpPr>
      <xdr:spPr>
        <a:xfrm>
          <a:off x="14735175"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650" name="直線コネクタ 649">
          <a:extLst>
            <a:ext uri="{FF2B5EF4-FFF2-40B4-BE49-F238E27FC236}">
              <a16:creationId xmlns:a16="http://schemas.microsoft.com/office/drawing/2014/main" id="{58AED715-DF4A-4116-A1CD-5BA99F09BDFA}"/>
            </a:ext>
          </a:extLst>
        </xdr:cNvPr>
        <xdr:cNvCxnSpPr/>
      </xdr:nvCxnSpPr>
      <xdr:spPr>
        <a:xfrm>
          <a:off x="14611350" y="1401916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651" name="【児童館】&#10;有形固定資産減価償却率最大値テキスト">
          <a:extLst>
            <a:ext uri="{FF2B5EF4-FFF2-40B4-BE49-F238E27FC236}">
              <a16:creationId xmlns:a16="http://schemas.microsoft.com/office/drawing/2014/main" id="{539DAFB2-325F-46FD-AA71-DD4222E6800F}"/>
            </a:ext>
          </a:extLst>
        </xdr:cNvPr>
        <xdr:cNvSpPr txBox="1"/>
      </xdr:nvSpPr>
      <xdr:spPr>
        <a:xfrm>
          <a:off x="14735175" y="1228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652" name="直線コネクタ 651">
          <a:extLst>
            <a:ext uri="{FF2B5EF4-FFF2-40B4-BE49-F238E27FC236}">
              <a16:creationId xmlns:a16="http://schemas.microsoft.com/office/drawing/2014/main" id="{16810359-3181-4178-8B16-192CBE96B2B6}"/>
            </a:ext>
          </a:extLst>
        </xdr:cNvPr>
        <xdr:cNvCxnSpPr/>
      </xdr:nvCxnSpPr>
      <xdr:spPr>
        <a:xfrm>
          <a:off x="14611350" y="12498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653" name="【児童館】&#10;有形固定資産減価償却率平均値テキスト">
          <a:extLst>
            <a:ext uri="{FF2B5EF4-FFF2-40B4-BE49-F238E27FC236}">
              <a16:creationId xmlns:a16="http://schemas.microsoft.com/office/drawing/2014/main" id="{6F2DC6D7-976E-406A-A0BD-F98EE3A96EFD}"/>
            </a:ext>
          </a:extLst>
        </xdr:cNvPr>
        <xdr:cNvSpPr txBox="1"/>
      </xdr:nvSpPr>
      <xdr:spPr>
        <a:xfrm>
          <a:off x="14735175" y="1301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54" name="フローチャート: 判断 653">
          <a:extLst>
            <a:ext uri="{FF2B5EF4-FFF2-40B4-BE49-F238E27FC236}">
              <a16:creationId xmlns:a16="http://schemas.microsoft.com/office/drawing/2014/main" id="{A7D715EF-C6BE-4466-B5D0-D297FC3A67BE}"/>
            </a:ext>
          </a:extLst>
        </xdr:cNvPr>
        <xdr:cNvSpPr/>
      </xdr:nvSpPr>
      <xdr:spPr>
        <a:xfrm>
          <a:off x="14649450" y="131635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655" name="フローチャート: 判断 654">
          <a:extLst>
            <a:ext uri="{FF2B5EF4-FFF2-40B4-BE49-F238E27FC236}">
              <a16:creationId xmlns:a16="http://schemas.microsoft.com/office/drawing/2014/main" id="{F3839178-A9B5-4593-8365-FB7DF298C14E}"/>
            </a:ext>
          </a:extLst>
        </xdr:cNvPr>
        <xdr:cNvSpPr/>
      </xdr:nvSpPr>
      <xdr:spPr>
        <a:xfrm>
          <a:off x="13887450" y="1314413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56" name="フローチャート: 判断 655">
          <a:extLst>
            <a:ext uri="{FF2B5EF4-FFF2-40B4-BE49-F238E27FC236}">
              <a16:creationId xmlns:a16="http://schemas.microsoft.com/office/drawing/2014/main" id="{8DBF30FE-E87A-40E5-868C-B93B35562672}"/>
            </a:ext>
          </a:extLst>
        </xdr:cNvPr>
        <xdr:cNvSpPr/>
      </xdr:nvSpPr>
      <xdr:spPr>
        <a:xfrm>
          <a:off x="13096875" y="1314413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657" name="フローチャート: 判断 656">
          <a:extLst>
            <a:ext uri="{FF2B5EF4-FFF2-40B4-BE49-F238E27FC236}">
              <a16:creationId xmlns:a16="http://schemas.microsoft.com/office/drawing/2014/main" id="{9C0CBA17-5AAE-4651-87F7-237BD3C0E813}"/>
            </a:ext>
          </a:extLst>
        </xdr:cNvPr>
        <xdr:cNvSpPr/>
      </xdr:nvSpPr>
      <xdr:spPr>
        <a:xfrm>
          <a:off x="12296775" y="131177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658" name="フローチャート: 判断 657">
          <a:extLst>
            <a:ext uri="{FF2B5EF4-FFF2-40B4-BE49-F238E27FC236}">
              <a16:creationId xmlns:a16="http://schemas.microsoft.com/office/drawing/2014/main" id="{E670D330-71B2-4CC9-AF78-1436C10B0F0F}"/>
            </a:ext>
          </a:extLst>
        </xdr:cNvPr>
        <xdr:cNvSpPr/>
      </xdr:nvSpPr>
      <xdr:spPr>
        <a:xfrm>
          <a:off x="11487150" y="131144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705841F-EC37-4197-AC1B-ED850D533E9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2C55E175-3AA6-4069-B0A0-C62CBDA94543}"/>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16D01AB-2023-4CDB-BE65-77CDDF152931}"/>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326CB18-B321-4B64-AB2E-00E649D39943}"/>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64A9146-212A-48B6-A571-555DFB0B213A}"/>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28121</xdr:rowOff>
    </xdr:from>
    <xdr:to>
      <xdr:col>85</xdr:col>
      <xdr:colOff>177800</xdr:colOff>
      <xdr:row>83</xdr:row>
      <xdr:rowOff>129721</xdr:rowOff>
    </xdr:to>
    <xdr:sp macro="" textlink="">
      <xdr:nvSpPr>
        <xdr:cNvPr id="664" name="楕円 663">
          <a:extLst>
            <a:ext uri="{FF2B5EF4-FFF2-40B4-BE49-F238E27FC236}">
              <a16:creationId xmlns:a16="http://schemas.microsoft.com/office/drawing/2014/main" id="{8F65F158-3114-4966-9752-1325F6256A75}"/>
            </a:ext>
          </a:extLst>
        </xdr:cNvPr>
        <xdr:cNvSpPr/>
      </xdr:nvSpPr>
      <xdr:spPr>
        <a:xfrm>
          <a:off x="14649450" y="134710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6548</xdr:rowOff>
    </xdr:from>
    <xdr:ext cx="405111" cy="259045"/>
    <xdr:sp macro="" textlink="">
      <xdr:nvSpPr>
        <xdr:cNvPr id="665" name="【児童館】&#10;有形固定資産減価償却率該当値テキスト">
          <a:extLst>
            <a:ext uri="{FF2B5EF4-FFF2-40B4-BE49-F238E27FC236}">
              <a16:creationId xmlns:a16="http://schemas.microsoft.com/office/drawing/2014/main" id="{368763E9-1B6C-4A5B-BF5F-7A647C1CD112}"/>
            </a:ext>
          </a:extLst>
        </xdr:cNvPr>
        <xdr:cNvSpPr txBox="1"/>
      </xdr:nvSpPr>
      <xdr:spPr>
        <a:xfrm>
          <a:off x="14735175" y="13449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144055</xdr:rowOff>
    </xdr:from>
    <xdr:to>
      <xdr:col>81</xdr:col>
      <xdr:colOff>101600</xdr:colOff>
      <xdr:row>83</xdr:row>
      <xdr:rowOff>74205</xdr:rowOff>
    </xdr:to>
    <xdr:sp macro="" textlink="">
      <xdr:nvSpPr>
        <xdr:cNvPr id="666" name="楕円 665">
          <a:extLst>
            <a:ext uri="{FF2B5EF4-FFF2-40B4-BE49-F238E27FC236}">
              <a16:creationId xmlns:a16="http://schemas.microsoft.com/office/drawing/2014/main" id="{B89D0614-7F2E-4CB0-84F2-1FA7711E9F12}"/>
            </a:ext>
          </a:extLst>
        </xdr:cNvPr>
        <xdr:cNvSpPr/>
      </xdr:nvSpPr>
      <xdr:spPr>
        <a:xfrm>
          <a:off x="13887450" y="134187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23405</xdr:rowOff>
    </xdr:from>
    <xdr:to>
      <xdr:col>85</xdr:col>
      <xdr:colOff>127000</xdr:colOff>
      <xdr:row>83</xdr:row>
      <xdr:rowOff>78921</xdr:rowOff>
    </xdr:to>
    <xdr:cxnSp macro="">
      <xdr:nvCxnSpPr>
        <xdr:cNvPr id="667" name="直線コネクタ 666">
          <a:extLst>
            <a:ext uri="{FF2B5EF4-FFF2-40B4-BE49-F238E27FC236}">
              <a16:creationId xmlns:a16="http://schemas.microsoft.com/office/drawing/2014/main" id="{D0506EA1-1165-4E7E-A425-B256379265F5}"/>
            </a:ext>
          </a:extLst>
        </xdr:cNvPr>
        <xdr:cNvCxnSpPr/>
      </xdr:nvCxnSpPr>
      <xdr:spPr>
        <a:xfrm>
          <a:off x="13935075" y="13466355"/>
          <a:ext cx="762000" cy="5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68" name="楕円 667">
          <a:extLst>
            <a:ext uri="{FF2B5EF4-FFF2-40B4-BE49-F238E27FC236}">
              <a16:creationId xmlns:a16="http://schemas.microsoft.com/office/drawing/2014/main" id="{5D30E1DD-1366-49D4-85B2-900E98A7D6C0}"/>
            </a:ext>
          </a:extLst>
        </xdr:cNvPr>
        <xdr:cNvSpPr/>
      </xdr:nvSpPr>
      <xdr:spPr>
        <a:xfrm>
          <a:off x="13096875" y="1336647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142602</xdr:rowOff>
    </xdr:from>
    <xdr:to>
      <xdr:col>81</xdr:col>
      <xdr:colOff>50800</xdr:colOff>
      <xdr:row>83</xdr:row>
      <xdr:rowOff>23405</xdr:rowOff>
    </xdr:to>
    <xdr:cxnSp macro="">
      <xdr:nvCxnSpPr>
        <xdr:cNvPr id="669" name="直線コネクタ 668">
          <a:extLst>
            <a:ext uri="{FF2B5EF4-FFF2-40B4-BE49-F238E27FC236}">
              <a16:creationId xmlns:a16="http://schemas.microsoft.com/office/drawing/2014/main" id="{CBE434AA-2F8C-4F65-A539-2134DE17FF89}"/>
            </a:ext>
          </a:extLst>
        </xdr:cNvPr>
        <xdr:cNvCxnSpPr/>
      </xdr:nvCxnSpPr>
      <xdr:spPr>
        <a:xfrm>
          <a:off x="13144500" y="13423627"/>
          <a:ext cx="790575" cy="4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39551</xdr:rowOff>
    </xdr:from>
    <xdr:to>
      <xdr:col>72</xdr:col>
      <xdr:colOff>38100</xdr:colOff>
      <xdr:row>82</xdr:row>
      <xdr:rowOff>141151</xdr:rowOff>
    </xdr:to>
    <xdr:sp macro="" textlink="">
      <xdr:nvSpPr>
        <xdr:cNvPr id="670" name="楕円 669">
          <a:extLst>
            <a:ext uri="{FF2B5EF4-FFF2-40B4-BE49-F238E27FC236}">
              <a16:creationId xmlns:a16="http://schemas.microsoft.com/office/drawing/2014/main" id="{ACEB8A11-6E2A-424D-A94E-6C454E6D18D9}"/>
            </a:ext>
          </a:extLst>
        </xdr:cNvPr>
        <xdr:cNvSpPr/>
      </xdr:nvSpPr>
      <xdr:spPr>
        <a:xfrm>
          <a:off x="12296775" y="1331740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90351</xdr:rowOff>
    </xdr:from>
    <xdr:to>
      <xdr:col>76</xdr:col>
      <xdr:colOff>114300</xdr:colOff>
      <xdr:row>82</xdr:row>
      <xdr:rowOff>142602</xdr:rowOff>
    </xdr:to>
    <xdr:cxnSp macro="">
      <xdr:nvCxnSpPr>
        <xdr:cNvPr id="671" name="直線コネクタ 670">
          <a:extLst>
            <a:ext uri="{FF2B5EF4-FFF2-40B4-BE49-F238E27FC236}">
              <a16:creationId xmlns:a16="http://schemas.microsoft.com/office/drawing/2014/main" id="{50C90952-A1E4-4913-A670-A0DE228E73DC}"/>
            </a:ext>
          </a:extLst>
        </xdr:cNvPr>
        <xdr:cNvCxnSpPr/>
      </xdr:nvCxnSpPr>
      <xdr:spPr>
        <a:xfrm>
          <a:off x="12344400" y="13365026"/>
          <a:ext cx="8001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155484</xdr:rowOff>
    </xdr:from>
    <xdr:to>
      <xdr:col>67</xdr:col>
      <xdr:colOff>101600</xdr:colOff>
      <xdr:row>82</xdr:row>
      <xdr:rowOff>85634</xdr:rowOff>
    </xdr:to>
    <xdr:sp macro="" textlink="">
      <xdr:nvSpPr>
        <xdr:cNvPr id="672" name="楕円 671">
          <a:extLst>
            <a:ext uri="{FF2B5EF4-FFF2-40B4-BE49-F238E27FC236}">
              <a16:creationId xmlns:a16="http://schemas.microsoft.com/office/drawing/2014/main" id="{BB1EB628-FDB3-487A-9595-1649F5321136}"/>
            </a:ext>
          </a:extLst>
        </xdr:cNvPr>
        <xdr:cNvSpPr/>
      </xdr:nvSpPr>
      <xdr:spPr>
        <a:xfrm>
          <a:off x="11487150" y="1327140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34834</xdr:rowOff>
    </xdr:from>
    <xdr:to>
      <xdr:col>71</xdr:col>
      <xdr:colOff>177800</xdr:colOff>
      <xdr:row>82</xdr:row>
      <xdr:rowOff>90351</xdr:rowOff>
    </xdr:to>
    <xdr:cxnSp macro="">
      <xdr:nvCxnSpPr>
        <xdr:cNvPr id="673" name="直線コネクタ 672">
          <a:extLst>
            <a:ext uri="{FF2B5EF4-FFF2-40B4-BE49-F238E27FC236}">
              <a16:creationId xmlns:a16="http://schemas.microsoft.com/office/drawing/2014/main" id="{01373512-7790-4B19-815D-1237DEE441DA}"/>
            </a:ext>
          </a:extLst>
        </xdr:cNvPr>
        <xdr:cNvCxnSpPr/>
      </xdr:nvCxnSpPr>
      <xdr:spPr>
        <a:xfrm>
          <a:off x="11534775" y="13309509"/>
          <a:ext cx="80962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674" name="n_1aveValue【児童館】&#10;有形固定資産減価償却率">
          <a:extLst>
            <a:ext uri="{FF2B5EF4-FFF2-40B4-BE49-F238E27FC236}">
              <a16:creationId xmlns:a16="http://schemas.microsoft.com/office/drawing/2014/main" id="{2984D622-369F-4AC4-8E9A-EFA5171E8C0D}"/>
            </a:ext>
          </a:extLst>
        </xdr:cNvPr>
        <xdr:cNvSpPr txBox="1"/>
      </xdr:nvSpPr>
      <xdr:spPr>
        <a:xfrm>
          <a:off x="1374521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675" name="n_2aveValue【児童館】&#10;有形固定資産減価償却率">
          <a:extLst>
            <a:ext uri="{FF2B5EF4-FFF2-40B4-BE49-F238E27FC236}">
              <a16:creationId xmlns:a16="http://schemas.microsoft.com/office/drawing/2014/main" id="{9925F776-A8FE-4C9D-9C1D-4E838ED8FB9F}"/>
            </a:ext>
          </a:extLst>
        </xdr:cNvPr>
        <xdr:cNvSpPr txBox="1"/>
      </xdr:nvSpPr>
      <xdr:spPr>
        <a:xfrm>
          <a:off x="12964169" y="1294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676" name="n_3aveValue【児童館】&#10;有形固定資産減価償却率">
          <a:extLst>
            <a:ext uri="{FF2B5EF4-FFF2-40B4-BE49-F238E27FC236}">
              <a16:creationId xmlns:a16="http://schemas.microsoft.com/office/drawing/2014/main" id="{73B3C22A-5F4E-4587-A1EB-D852880AE029}"/>
            </a:ext>
          </a:extLst>
        </xdr:cNvPr>
        <xdr:cNvSpPr txBox="1"/>
      </xdr:nvSpPr>
      <xdr:spPr>
        <a:xfrm>
          <a:off x="12164069" y="1290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677" name="n_4aveValue【児童館】&#10;有形固定資産減価償却率">
          <a:extLst>
            <a:ext uri="{FF2B5EF4-FFF2-40B4-BE49-F238E27FC236}">
              <a16:creationId xmlns:a16="http://schemas.microsoft.com/office/drawing/2014/main" id="{F4C0D8EB-B72B-499F-BF1D-C0CE6DE5E7EE}"/>
            </a:ext>
          </a:extLst>
        </xdr:cNvPr>
        <xdr:cNvSpPr txBox="1"/>
      </xdr:nvSpPr>
      <xdr:spPr>
        <a:xfrm>
          <a:off x="11354444" y="1289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65332</xdr:rowOff>
    </xdr:from>
    <xdr:ext cx="405111" cy="259045"/>
    <xdr:sp macro="" textlink="">
      <xdr:nvSpPr>
        <xdr:cNvPr id="678" name="n_1mainValue【児童館】&#10;有形固定資産減価償却率">
          <a:extLst>
            <a:ext uri="{FF2B5EF4-FFF2-40B4-BE49-F238E27FC236}">
              <a16:creationId xmlns:a16="http://schemas.microsoft.com/office/drawing/2014/main" id="{15FC4092-F504-4BB8-965E-0EF510DD9263}"/>
            </a:ext>
          </a:extLst>
        </xdr:cNvPr>
        <xdr:cNvSpPr txBox="1"/>
      </xdr:nvSpPr>
      <xdr:spPr>
        <a:xfrm>
          <a:off x="13745219" y="13508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679" name="n_2mainValue【児童館】&#10;有形固定資産減価償却率">
          <a:extLst>
            <a:ext uri="{FF2B5EF4-FFF2-40B4-BE49-F238E27FC236}">
              <a16:creationId xmlns:a16="http://schemas.microsoft.com/office/drawing/2014/main" id="{264A8379-72AA-4761-956F-28AA06C4C867}"/>
            </a:ext>
          </a:extLst>
        </xdr:cNvPr>
        <xdr:cNvSpPr txBox="1"/>
      </xdr:nvSpPr>
      <xdr:spPr>
        <a:xfrm>
          <a:off x="12964169" y="134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132278</xdr:rowOff>
    </xdr:from>
    <xdr:ext cx="405111" cy="259045"/>
    <xdr:sp macro="" textlink="">
      <xdr:nvSpPr>
        <xdr:cNvPr id="680" name="n_3mainValue【児童館】&#10;有形固定資産減価償却率">
          <a:extLst>
            <a:ext uri="{FF2B5EF4-FFF2-40B4-BE49-F238E27FC236}">
              <a16:creationId xmlns:a16="http://schemas.microsoft.com/office/drawing/2014/main" id="{DD5BDC00-E7CE-48A0-86C2-7B10BC490C3B}"/>
            </a:ext>
          </a:extLst>
        </xdr:cNvPr>
        <xdr:cNvSpPr txBox="1"/>
      </xdr:nvSpPr>
      <xdr:spPr>
        <a:xfrm>
          <a:off x="12164069" y="13410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76761</xdr:rowOff>
    </xdr:from>
    <xdr:ext cx="405111" cy="259045"/>
    <xdr:sp macro="" textlink="">
      <xdr:nvSpPr>
        <xdr:cNvPr id="681" name="n_4mainValue【児童館】&#10;有形固定資産減価償却率">
          <a:extLst>
            <a:ext uri="{FF2B5EF4-FFF2-40B4-BE49-F238E27FC236}">
              <a16:creationId xmlns:a16="http://schemas.microsoft.com/office/drawing/2014/main" id="{B2CC67F4-F924-4B0E-875A-8BA380F7A288}"/>
            </a:ext>
          </a:extLst>
        </xdr:cNvPr>
        <xdr:cNvSpPr txBox="1"/>
      </xdr:nvSpPr>
      <xdr:spPr>
        <a:xfrm>
          <a:off x="11354444" y="13354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1191BDA-DBF5-477D-94F1-D4356634A820}"/>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C6DF4349-E2CD-48BC-A7DC-9B131F6E9D68}"/>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2D1812D0-0D6E-4F13-88D1-BC1CBF47CD55}"/>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53DA0899-1877-436B-92A4-5F1081474BD0}"/>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F2D3642E-933C-41C1-A20C-E2652BC621A2}"/>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D205DFF3-70A7-4A84-AF40-0C3191B98FE3}"/>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BA5AE792-8CFB-4DAF-BBBA-70E309EA6A97}"/>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E90A4E50-89DA-4012-A6D7-ABA3FC1A7634}"/>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DE442A6C-7CA4-43BC-B6DA-9E0E07779D88}"/>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DE879F33-2506-4542-B89C-8DFEBD286937}"/>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E3BEFCE3-6F3B-4450-B41F-F7118E406DF3}"/>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5A73668D-E800-404E-B80B-6031473D1BF2}"/>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C030BA33-1470-4365-8865-179EFCE916B4}"/>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54CEEA59-218A-4A3E-85D0-85CDAFE675A0}"/>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B1164E40-F77E-4F37-B5A9-B5D3FA7E4945}"/>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5E0C1107-DCDE-4B54-94B5-BB1F43C804C5}"/>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D8723F9B-A14E-4F7F-8428-06DE2C7BB119}"/>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2509EFBD-38C2-499D-862D-9C286D5AAC92}"/>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672447D4-CA01-406C-9337-C63CB413D530}"/>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2F623C17-2CDC-4ECC-80E7-751C35E495CC}"/>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14D7CF5F-A283-4786-B0C3-C5E8C5A78370}"/>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4177939D-38BA-4F3A-9E39-7EDE6E9C9167}"/>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75464CAB-0106-4C3A-810A-CF1FA30A7AFD}"/>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D2E1C117-F580-4123-853B-5B9E25C86C80}"/>
            </a:ext>
          </a:extLst>
        </xdr:cNvPr>
        <xdr:cNvCxnSpPr/>
      </xdr:nvCxnSpPr>
      <xdr:spPr>
        <a:xfrm flipV="1">
          <a:off x="19954239" y="127825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46374E75-5AAB-496C-9C07-A898C7B2E2C9}"/>
            </a:ext>
          </a:extLst>
        </xdr:cNvPr>
        <xdr:cNvSpPr txBox="1"/>
      </xdr:nvSpPr>
      <xdr:spPr>
        <a:xfrm>
          <a:off x="19992975" y="140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39865A83-868A-4C64-99DE-C3D6842D7455}"/>
            </a:ext>
          </a:extLst>
        </xdr:cNvPr>
        <xdr:cNvCxnSpPr/>
      </xdr:nvCxnSpPr>
      <xdr:spPr>
        <a:xfrm>
          <a:off x="19878675" y="1400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8" name="【児童館】&#10;一人当たり面積最大値テキスト">
          <a:extLst>
            <a:ext uri="{FF2B5EF4-FFF2-40B4-BE49-F238E27FC236}">
              <a16:creationId xmlns:a16="http://schemas.microsoft.com/office/drawing/2014/main" id="{1A7C2152-887F-489E-A8C1-4D599658B646}"/>
            </a:ext>
          </a:extLst>
        </xdr:cNvPr>
        <xdr:cNvSpPr txBox="1"/>
      </xdr:nvSpPr>
      <xdr:spPr>
        <a:xfrm>
          <a:off x="19992975" y="1257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9" name="直線コネクタ 708">
          <a:extLst>
            <a:ext uri="{FF2B5EF4-FFF2-40B4-BE49-F238E27FC236}">
              <a16:creationId xmlns:a16="http://schemas.microsoft.com/office/drawing/2014/main" id="{83478581-AF82-46A6-90AE-B127CE83B648}"/>
            </a:ext>
          </a:extLst>
        </xdr:cNvPr>
        <xdr:cNvCxnSpPr/>
      </xdr:nvCxnSpPr>
      <xdr:spPr>
        <a:xfrm>
          <a:off x="19878675" y="127825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10" name="【児童館】&#10;一人当たり面積平均値テキスト">
          <a:extLst>
            <a:ext uri="{FF2B5EF4-FFF2-40B4-BE49-F238E27FC236}">
              <a16:creationId xmlns:a16="http://schemas.microsoft.com/office/drawing/2014/main" id="{07F7955F-2829-4B45-A811-32E3C87F98C3}"/>
            </a:ext>
          </a:extLst>
        </xdr:cNvPr>
        <xdr:cNvSpPr txBox="1"/>
      </xdr:nvSpPr>
      <xdr:spPr>
        <a:xfrm>
          <a:off x="19992975" y="1323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11" name="フローチャート: 判断 710">
          <a:extLst>
            <a:ext uri="{FF2B5EF4-FFF2-40B4-BE49-F238E27FC236}">
              <a16:creationId xmlns:a16="http://schemas.microsoft.com/office/drawing/2014/main" id="{9CD3BA00-9FF6-4575-B83B-38407FB13BD4}"/>
            </a:ext>
          </a:extLst>
        </xdr:cNvPr>
        <xdr:cNvSpPr/>
      </xdr:nvSpPr>
      <xdr:spPr>
        <a:xfrm>
          <a:off x="19897725" y="1338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2" name="フローチャート: 判断 711">
          <a:extLst>
            <a:ext uri="{FF2B5EF4-FFF2-40B4-BE49-F238E27FC236}">
              <a16:creationId xmlns:a16="http://schemas.microsoft.com/office/drawing/2014/main" id="{9131F6C2-2BF9-4129-B736-E0DD324DB0BB}"/>
            </a:ext>
          </a:extLst>
        </xdr:cNvPr>
        <xdr:cNvSpPr/>
      </xdr:nvSpPr>
      <xdr:spPr>
        <a:xfrm>
          <a:off x="19154775" y="133826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13" name="フローチャート: 判断 712">
          <a:extLst>
            <a:ext uri="{FF2B5EF4-FFF2-40B4-BE49-F238E27FC236}">
              <a16:creationId xmlns:a16="http://schemas.microsoft.com/office/drawing/2014/main" id="{9BA5272D-4F9C-4060-B743-E706BBC111CD}"/>
            </a:ext>
          </a:extLst>
        </xdr:cNvPr>
        <xdr:cNvSpPr/>
      </xdr:nvSpPr>
      <xdr:spPr>
        <a:xfrm>
          <a:off x="18345150" y="13420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14" name="フローチャート: 判断 713">
          <a:extLst>
            <a:ext uri="{FF2B5EF4-FFF2-40B4-BE49-F238E27FC236}">
              <a16:creationId xmlns:a16="http://schemas.microsoft.com/office/drawing/2014/main" id="{B1CE8AD8-5F0C-4A2F-893B-605A531F16A5}"/>
            </a:ext>
          </a:extLst>
        </xdr:cNvPr>
        <xdr:cNvSpPr/>
      </xdr:nvSpPr>
      <xdr:spPr>
        <a:xfrm>
          <a:off x="17554575" y="13420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5" name="フローチャート: 判断 714">
          <a:extLst>
            <a:ext uri="{FF2B5EF4-FFF2-40B4-BE49-F238E27FC236}">
              <a16:creationId xmlns:a16="http://schemas.microsoft.com/office/drawing/2014/main" id="{8DE83B6F-E4FC-4D93-9F44-73C691DB6A51}"/>
            </a:ext>
          </a:extLst>
        </xdr:cNvPr>
        <xdr:cNvSpPr/>
      </xdr:nvSpPr>
      <xdr:spPr>
        <a:xfrm>
          <a:off x="16754475" y="134207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AA61B61-7BDA-49FD-81BE-3ED49C3FC9B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F1F3835-3312-4A5B-A289-E89CBFF3479B}"/>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8EACA8F-9B5C-4ADB-A1FF-FEBB35C3EF3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FC0293F-1C81-4FC9-BD8A-A62BFC06C6CE}"/>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8AD0EE9-CE78-46CB-AACC-D4B81AF1F3BD}"/>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21" name="楕円 720">
          <a:extLst>
            <a:ext uri="{FF2B5EF4-FFF2-40B4-BE49-F238E27FC236}">
              <a16:creationId xmlns:a16="http://schemas.microsoft.com/office/drawing/2014/main" id="{E779562C-F523-4757-8704-CE067BE82E3E}"/>
            </a:ext>
          </a:extLst>
        </xdr:cNvPr>
        <xdr:cNvSpPr/>
      </xdr:nvSpPr>
      <xdr:spPr>
        <a:xfrm>
          <a:off x="19897725"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2" name="【児童館】&#10;一人当たり面積該当値テキスト">
          <a:extLst>
            <a:ext uri="{FF2B5EF4-FFF2-40B4-BE49-F238E27FC236}">
              <a16:creationId xmlns:a16="http://schemas.microsoft.com/office/drawing/2014/main" id="{8B3AB924-7E62-41FF-9A14-51217DF61DF2}"/>
            </a:ext>
          </a:extLst>
        </xdr:cNvPr>
        <xdr:cNvSpPr txBox="1"/>
      </xdr:nvSpPr>
      <xdr:spPr>
        <a:xfrm>
          <a:off x="19992975" y="137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3" name="楕円 722">
          <a:extLst>
            <a:ext uri="{FF2B5EF4-FFF2-40B4-BE49-F238E27FC236}">
              <a16:creationId xmlns:a16="http://schemas.microsoft.com/office/drawing/2014/main" id="{87EF1B56-A609-4F99-9B41-CDE09A35B9FD}"/>
            </a:ext>
          </a:extLst>
        </xdr:cNvPr>
        <xdr:cNvSpPr/>
      </xdr:nvSpPr>
      <xdr:spPr>
        <a:xfrm>
          <a:off x="191547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724" name="直線コネクタ 723">
          <a:extLst>
            <a:ext uri="{FF2B5EF4-FFF2-40B4-BE49-F238E27FC236}">
              <a16:creationId xmlns:a16="http://schemas.microsoft.com/office/drawing/2014/main" id="{E55E7BB8-D4EF-45D5-B190-8D2330A4F335}"/>
            </a:ext>
          </a:extLst>
        </xdr:cNvPr>
        <xdr:cNvCxnSpPr/>
      </xdr:nvCxnSpPr>
      <xdr:spPr>
        <a:xfrm>
          <a:off x="19202400" y="138207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5" name="楕円 724">
          <a:extLst>
            <a:ext uri="{FF2B5EF4-FFF2-40B4-BE49-F238E27FC236}">
              <a16:creationId xmlns:a16="http://schemas.microsoft.com/office/drawing/2014/main" id="{C2DCA560-67F7-48E8-AF71-52D0B8A1208E}"/>
            </a:ext>
          </a:extLst>
        </xdr:cNvPr>
        <xdr:cNvSpPr/>
      </xdr:nvSpPr>
      <xdr:spPr>
        <a:xfrm>
          <a:off x="18345150"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26" name="直線コネクタ 725">
          <a:extLst>
            <a:ext uri="{FF2B5EF4-FFF2-40B4-BE49-F238E27FC236}">
              <a16:creationId xmlns:a16="http://schemas.microsoft.com/office/drawing/2014/main" id="{5D570CCD-F27A-4E4C-A148-CCDB1C107117}"/>
            </a:ext>
          </a:extLst>
        </xdr:cNvPr>
        <xdr:cNvCxnSpPr/>
      </xdr:nvCxnSpPr>
      <xdr:spPr>
        <a:xfrm>
          <a:off x="18392775" y="138207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27" name="楕円 726">
          <a:extLst>
            <a:ext uri="{FF2B5EF4-FFF2-40B4-BE49-F238E27FC236}">
              <a16:creationId xmlns:a16="http://schemas.microsoft.com/office/drawing/2014/main" id="{A7441822-A8DF-4D23-838B-9ABD7CA3BAB0}"/>
            </a:ext>
          </a:extLst>
        </xdr:cNvPr>
        <xdr:cNvSpPr/>
      </xdr:nvSpPr>
      <xdr:spPr>
        <a:xfrm>
          <a:off x="17554575" y="13773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28" name="直線コネクタ 727">
          <a:extLst>
            <a:ext uri="{FF2B5EF4-FFF2-40B4-BE49-F238E27FC236}">
              <a16:creationId xmlns:a16="http://schemas.microsoft.com/office/drawing/2014/main" id="{8A770E45-7D5C-4A78-8C81-54489B4DD0B6}"/>
            </a:ext>
          </a:extLst>
        </xdr:cNvPr>
        <xdr:cNvCxnSpPr/>
      </xdr:nvCxnSpPr>
      <xdr:spPr>
        <a:xfrm>
          <a:off x="17602200" y="138207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29" name="楕円 728">
          <a:extLst>
            <a:ext uri="{FF2B5EF4-FFF2-40B4-BE49-F238E27FC236}">
              <a16:creationId xmlns:a16="http://schemas.microsoft.com/office/drawing/2014/main" id="{3433593C-615D-4F16-A998-BB8D7F6F1CDE}"/>
            </a:ext>
          </a:extLst>
        </xdr:cNvPr>
        <xdr:cNvSpPr/>
      </xdr:nvSpPr>
      <xdr:spPr>
        <a:xfrm>
          <a:off x="16754475" y="13773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30" name="直線コネクタ 729">
          <a:extLst>
            <a:ext uri="{FF2B5EF4-FFF2-40B4-BE49-F238E27FC236}">
              <a16:creationId xmlns:a16="http://schemas.microsoft.com/office/drawing/2014/main" id="{600E1CEA-0426-463F-A668-AD830789E06D}"/>
            </a:ext>
          </a:extLst>
        </xdr:cNvPr>
        <xdr:cNvCxnSpPr/>
      </xdr:nvCxnSpPr>
      <xdr:spPr>
        <a:xfrm>
          <a:off x="16802100" y="138207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731" name="n_1aveValue【児童館】&#10;一人当たり面積">
          <a:extLst>
            <a:ext uri="{FF2B5EF4-FFF2-40B4-BE49-F238E27FC236}">
              <a16:creationId xmlns:a16="http://schemas.microsoft.com/office/drawing/2014/main" id="{7E07CE51-5CBD-46EF-91E9-75D4808221CB}"/>
            </a:ext>
          </a:extLst>
        </xdr:cNvPr>
        <xdr:cNvSpPr txBox="1"/>
      </xdr:nvSpPr>
      <xdr:spPr>
        <a:xfrm>
          <a:off x="18983402" y="13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2" name="n_2aveValue【児童館】&#10;一人当たり面積">
          <a:extLst>
            <a:ext uri="{FF2B5EF4-FFF2-40B4-BE49-F238E27FC236}">
              <a16:creationId xmlns:a16="http://schemas.microsoft.com/office/drawing/2014/main" id="{CF12FE34-B9C5-46D6-84DB-58D8EAFF57D8}"/>
            </a:ext>
          </a:extLst>
        </xdr:cNvPr>
        <xdr:cNvSpPr txBox="1"/>
      </xdr:nvSpPr>
      <xdr:spPr>
        <a:xfrm>
          <a:off x="181833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733" name="n_3aveValue【児童館】&#10;一人当たり面積">
          <a:extLst>
            <a:ext uri="{FF2B5EF4-FFF2-40B4-BE49-F238E27FC236}">
              <a16:creationId xmlns:a16="http://schemas.microsoft.com/office/drawing/2014/main" id="{E4522A08-D35B-4020-A696-F8A4E70AED9B}"/>
            </a:ext>
          </a:extLst>
        </xdr:cNvPr>
        <xdr:cNvSpPr txBox="1"/>
      </xdr:nvSpPr>
      <xdr:spPr>
        <a:xfrm>
          <a:off x="17383202"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734" name="n_4aveValue【児童館】&#10;一人当たり面積">
          <a:extLst>
            <a:ext uri="{FF2B5EF4-FFF2-40B4-BE49-F238E27FC236}">
              <a16:creationId xmlns:a16="http://schemas.microsoft.com/office/drawing/2014/main" id="{DFEFBD20-0F21-4088-ACB2-B9CBC9081E65}"/>
            </a:ext>
          </a:extLst>
        </xdr:cNvPr>
        <xdr:cNvSpPr txBox="1"/>
      </xdr:nvSpPr>
      <xdr:spPr>
        <a:xfrm>
          <a:off x="165926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5" name="n_1mainValue【児童館】&#10;一人当たり面積">
          <a:extLst>
            <a:ext uri="{FF2B5EF4-FFF2-40B4-BE49-F238E27FC236}">
              <a16:creationId xmlns:a16="http://schemas.microsoft.com/office/drawing/2014/main" id="{3A06DF19-43EC-4025-B3FA-24B1C7B7F044}"/>
            </a:ext>
          </a:extLst>
        </xdr:cNvPr>
        <xdr:cNvSpPr txBox="1"/>
      </xdr:nvSpPr>
      <xdr:spPr>
        <a:xfrm>
          <a:off x="189834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36" name="n_2mainValue【児童館】&#10;一人当たり面積">
          <a:extLst>
            <a:ext uri="{FF2B5EF4-FFF2-40B4-BE49-F238E27FC236}">
              <a16:creationId xmlns:a16="http://schemas.microsoft.com/office/drawing/2014/main" id="{B37856EF-F007-4324-B71D-A453D7FAB15C}"/>
            </a:ext>
          </a:extLst>
        </xdr:cNvPr>
        <xdr:cNvSpPr txBox="1"/>
      </xdr:nvSpPr>
      <xdr:spPr>
        <a:xfrm>
          <a:off x="181833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37" name="n_3mainValue【児童館】&#10;一人当たり面積">
          <a:extLst>
            <a:ext uri="{FF2B5EF4-FFF2-40B4-BE49-F238E27FC236}">
              <a16:creationId xmlns:a16="http://schemas.microsoft.com/office/drawing/2014/main" id="{C6180A63-E5F9-4C26-A9CC-1D1DF735DDBA}"/>
            </a:ext>
          </a:extLst>
        </xdr:cNvPr>
        <xdr:cNvSpPr txBox="1"/>
      </xdr:nvSpPr>
      <xdr:spPr>
        <a:xfrm>
          <a:off x="17383202"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38" name="n_4mainValue【児童館】&#10;一人当たり面積">
          <a:extLst>
            <a:ext uri="{FF2B5EF4-FFF2-40B4-BE49-F238E27FC236}">
              <a16:creationId xmlns:a16="http://schemas.microsoft.com/office/drawing/2014/main" id="{33A55952-9594-46BC-83C8-76E34A062878}"/>
            </a:ext>
          </a:extLst>
        </xdr:cNvPr>
        <xdr:cNvSpPr txBox="1"/>
      </xdr:nvSpPr>
      <xdr:spPr>
        <a:xfrm>
          <a:off x="16592627" y="1386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5AD23381-82E1-4253-A17C-6E31EE502EB0}"/>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1938989-5627-4408-8C41-353E5E247A3B}"/>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2EC1D99D-D796-4B05-8BDB-544052DA9D7F}"/>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E0E1E6EB-D6DD-49C3-93F8-8FAB347C3A1F}"/>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48478C6B-B187-4490-BDDC-8FFF62F30BC1}"/>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C4CFB7E2-C756-42F5-9E43-9377505DC120}"/>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39094B6A-94A4-4216-8C3E-B8C48F64CAF1}"/>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EBED8877-7B9C-403B-8B25-B0EEDAF006E9}"/>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a:extLst>
            <a:ext uri="{FF2B5EF4-FFF2-40B4-BE49-F238E27FC236}">
              <a16:creationId xmlns:a16="http://schemas.microsoft.com/office/drawing/2014/main" id="{1D1EA893-8E46-4C20-A99B-7348D542EC50}"/>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a:extLst>
            <a:ext uri="{FF2B5EF4-FFF2-40B4-BE49-F238E27FC236}">
              <a16:creationId xmlns:a16="http://schemas.microsoft.com/office/drawing/2014/main" id="{62772846-2671-409B-A8C4-A09B2DE3CE5D}"/>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a:extLst>
            <a:ext uri="{FF2B5EF4-FFF2-40B4-BE49-F238E27FC236}">
              <a16:creationId xmlns:a16="http://schemas.microsoft.com/office/drawing/2014/main" id="{ED056975-4B39-4744-B64E-F04F42324A0C}"/>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a:extLst>
            <a:ext uri="{FF2B5EF4-FFF2-40B4-BE49-F238E27FC236}">
              <a16:creationId xmlns:a16="http://schemas.microsoft.com/office/drawing/2014/main" id="{6F265075-4893-420A-A9D8-4F678530350F}"/>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a:extLst>
            <a:ext uri="{FF2B5EF4-FFF2-40B4-BE49-F238E27FC236}">
              <a16:creationId xmlns:a16="http://schemas.microsoft.com/office/drawing/2014/main" id="{53472CB5-1709-4A6C-B0F8-AED3B8624BC2}"/>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a:extLst>
            <a:ext uri="{FF2B5EF4-FFF2-40B4-BE49-F238E27FC236}">
              <a16:creationId xmlns:a16="http://schemas.microsoft.com/office/drawing/2014/main" id="{B1C76A5A-5744-4DCB-88A3-5AC140B0189C}"/>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a:extLst>
            <a:ext uri="{FF2B5EF4-FFF2-40B4-BE49-F238E27FC236}">
              <a16:creationId xmlns:a16="http://schemas.microsoft.com/office/drawing/2014/main" id="{5E0D658D-A373-4B59-BE19-45A0CC6F4F0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a:extLst>
            <a:ext uri="{FF2B5EF4-FFF2-40B4-BE49-F238E27FC236}">
              <a16:creationId xmlns:a16="http://schemas.microsoft.com/office/drawing/2014/main" id="{E366A8ED-2915-4A78-B23C-88105013D75A}"/>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AFC6E870-E9E7-4FA9-9C31-5145C64930C3}"/>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1FA761F4-9125-4605-A4D3-2A068C0A6AE3}"/>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CECA22D8-F4BA-4BD2-91D2-A77BED0AAA2E}"/>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くの施設類型において、一人当たり延長・面積・有形固定資産（償却資産）額は、類似団体平均より小さく一人当たりで見るとストック量が多い団体ではない。さらに、財政構造は硬直化しており、施設の管理・更新のための財源は限られている。</a:t>
          </a:r>
        </a:p>
        <a:p>
          <a:r>
            <a:rPr kumimoji="1" lang="ja-JP" altLang="en-US" sz="1300">
              <a:latin typeface="ＭＳ Ｐゴシック" panose="020B0600070205080204" pitchFamily="50" charset="-128"/>
              <a:ea typeface="ＭＳ Ｐゴシック" panose="020B0600070205080204" pitchFamily="50" charset="-128"/>
            </a:rPr>
            <a:t>　しかし、施設を健全な状態で維持管理し、適切なサービスを提供していく必要があるため、施設の長寿命化に取り組むと、有形固定資産減価償却率も高くならざるを得ない。</a:t>
          </a:r>
        </a:p>
        <a:p>
          <a:r>
            <a:rPr kumimoji="1" lang="ja-JP" altLang="en-US" sz="1300">
              <a:latin typeface="ＭＳ Ｐゴシック" panose="020B0600070205080204" pitchFamily="50" charset="-128"/>
              <a:ea typeface="ＭＳ Ｐゴシック" panose="020B0600070205080204" pitchFamily="50" charset="-128"/>
            </a:rPr>
            <a:t>　主な施設類型別の分析としては、</a:t>
          </a:r>
        </a:p>
        <a:p>
          <a:r>
            <a:rPr kumimoji="1" lang="ja-JP" altLang="en-US" sz="1300">
              <a:latin typeface="ＭＳ Ｐゴシック" panose="020B0600070205080204" pitchFamily="50" charset="-128"/>
              <a:ea typeface="ＭＳ Ｐゴシック" panose="020B0600070205080204" pitchFamily="50" charset="-128"/>
            </a:rPr>
            <a:t>　・道路については、舗装体全体の更新に代えて、切削オーバーレイ等による舗装の長寿命化を図っていることにより償却率が高くなっている。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・公営住宅については、一人当たり面積は類似団体内で大きいが、昭和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年代にかけて多く建築された住宅について近年順次建て替えを進めていることから、償却率は類似団体内で平均的な水準に留まっているものと考える。</a:t>
          </a:r>
        </a:p>
        <a:p>
          <a:r>
            <a:rPr kumimoji="1" lang="ja-JP" altLang="en-US" sz="1300">
              <a:latin typeface="ＭＳ Ｐゴシック" panose="020B0600070205080204" pitchFamily="50" charset="-128"/>
              <a:ea typeface="ＭＳ Ｐゴシック" panose="020B0600070205080204" pitchFamily="50" charset="-128"/>
            </a:rPr>
            <a:t>　・幼稚園、保育園、学校施設、福祉施設及び消防署などの償却率については、昭和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年代にかけて、特に</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年代に整備された施設が多いことから、高い水準となっている。　　（分析表②　施設情報の分析欄へつづく）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397530-8B57-4640-AFE9-91D65F2308BF}"/>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B051B0-59F9-4778-A729-22068A5D159E}"/>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3D48DA-F56E-459A-8EBC-0A5B92EBA0A8}"/>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A57944-02F9-40C8-B6AF-FF3476449673}"/>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7C80E09-89F6-46EA-98F1-1C7887BA60D4}"/>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7CA2BB-8E50-4432-97F3-A38263E124A5}"/>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577CF1-F671-44AB-B432-77241AB5A2D0}"/>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31F606-6E51-4A7A-940F-10524D197E4C}"/>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7311EC-6810-4E88-A853-F0C5C7DBF1B6}"/>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6249BEA-5DF2-4476-B9D7-B5C0752910A8}"/>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2,300,949
2,216,840
326.50
1,513,930,676
1,496,380,572
8,453,147
654,510,356
1,360,580,105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AFFA0D-2814-43AE-BF61-FD13A163F02F}"/>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2569FE-3455-43DB-9B44-73CEF1FDBF1F}"/>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98BD24-7B82-4AB1-8DBF-1B6A5E5CD763}"/>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123AE5-690D-4CA7-9570-67AC1D4DBC0E}"/>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F768D0-DCE2-4502-B0C3-8CE49E157DD0}"/>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AFE4EC5-C399-4746-963C-87BC2727FF65}"/>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CD14F00-ECB6-4B6A-9FB6-9E6A53058EC6}"/>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C39543-5447-4563-ABBE-2EEE92D3C2A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79E296-E438-48A8-9865-11FA410BB05E}"/>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F96C48C-23B7-4343-AECC-1A66F104BAD5}"/>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13489C-A62E-4AC8-A4E8-47CF5430B315}"/>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D1BDE5F-6FCF-43F3-8A80-CB76873B7899}"/>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99057AA-23B3-4B7F-B19F-E8869F080EF8}"/>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2144B3-7E83-4453-A321-002FD556E9D3}"/>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ECB4C4-A823-486F-9398-F9360B15A386}"/>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3D45CF-DE52-43A0-B4ED-6DF6E552415B}"/>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BD80082-A0F3-469D-B496-8CA66B27B211}"/>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E1B54F3-AF0D-482C-B086-EAC721268A40}"/>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33C249-75D9-4DE1-ADC9-1CB10C6332CE}"/>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52CF3CF-3E39-490F-A5FB-7601817D46F3}"/>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B488E8D-4B36-4014-8E78-F9745829CE7D}"/>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CEEA299-4388-413F-8691-4BFC870631FF}"/>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2E1ADEF-E1A3-49F7-90E3-6BDA2C072776}"/>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E92378-8B7F-4E13-81A0-9A5FA2EC6857}"/>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7A51317-FCE0-4A2B-BDF4-5DC7F9D39FFE}"/>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4A252D6-8F51-436D-B049-B28A716A4850}"/>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E77687-2CAF-4A6B-9997-217BE0892CD9}"/>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806E20-61A9-4FB7-97FA-0523C8F0E54C}"/>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D0043D0-17FF-44EC-8D16-37A769FADDCD}"/>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720A2A2-E471-4F24-8986-F51765D886FE}"/>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5E44CC0-F7FF-43F4-AF9F-2CC4847A93C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E5B73BE-599D-4944-8E09-CFF3DEB59F55}"/>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36DC422-8322-433E-99E9-4D8910B5EA8D}"/>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2BC05477-3A13-4B45-B234-0A45FADD3021}"/>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17C0EB5-94FD-424B-B875-F25569C0498B}"/>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F66A5AB-DF26-4297-952B-3BA763541700}"/>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E6C2358-FCEF-4023-9F83-2B8B69784999}"/>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D16E378-954E-45B5-B17E-118C18E1A064}"/>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5CE7EAE-3D5C-40FF-9688-E40D5DB38CEC}"/>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66348C0-747D-4605-8032-AECF12469CFF}"/>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0CC00DC-DF1B-4DDB-B8F4-130846DC5F06}"/>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4947C94-7815-4704-9B79-E3B413CE1AF8}"/>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944C8C-FD5B-4DBA-BDD6-BE10269570F6}"/>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AA41A817-BD72-4CE5-B431-75C1041EA15B}"/>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6FDD9CB-B5F4-46D0-A4EB-877114AC56FC}"/>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99EFFE0C-843E-44AF-BEB0-FE5FCE7BC896}"/>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F1182255-B7A6-4883-A130-0EA3C5FFFDE0}"/>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D51BD8F1-2047-496B-88C5-708A3F679E63}"/>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912AD5B4-47AE-47CD-BB84-BEA22BEBBB39}"/>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F8582CE5-E24B-436A-9CC2-D0A04C589A40}"/>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id="{0135F467-87ED-4B7B-95F4-75253AB5E0AB}"/>
            </a:ext>
          </a:extLst>
        </xdr:cNvPr>
        <xdr:cNvSpPr txBox="1"/>
      </xdr:nvSpPr>
      <xdr:spPr>
        <a:xfrm>
          <a:off x="4219575" y="5935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D400B71E-F2A1-4A75-A2E7-1CF5C117641D}"/>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519705E2-7562-4A70-89A1-65FE27484D77}"/>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3B14104B-41C5-4844-B5F3-360908CF7ACE}"/>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CF6F5350-D3D4-45A1-AA25-6BAEC1552CF3}"/>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1A9B5A37-2AAE-444F-A906-18CFCA4521D1}"/>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8B09E7-1640-44A5-92D4-62C3A91C5C10}"/>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2F1FB26-8534-4CDB-A82F-51D68E779D4A}"/>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69FE20-185D-4A4F-8705-9D9D6F8027EF}"/>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67D55B1-3A50-4605-B172-12905120A0D2}"/>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6A6C243-098B-44AE-9533-EA9B05E6EB39}"/>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113030</xdr:rowOff>
    </xdr:from>
    <xdr:to>
      <xdr:col>24</xdr:col>
      <xdr:colOff>114300</xdr:colOff>
      <xdr:row>41</xdr:row>
      <xdr:rowOff>43180</xdr:rowOff>
    </xdr:to>
    <xdr:sp macro="" textlink="">
      <xdr:nvSpPr>
        <xdr:cNvPr id="73" name="楕円 72">
          <a:extLst>
            <a:ext uri="{FF2B5EF4-FFF2-40B4-BE49-F238E27FC236}">
              <a16:creationId xmlns:a16="http://schemas.microsoft.com/office/drawing/2014/main" id="{997EF587-22EF-4169-98A3-10465EC75173}"/>
            </a:ext>
          </a:extLst>
        </xdr:cNvPr>
        <xdr:cNvSpPr/>
      </xdr:nvSpPr>
      <xdr:spPr>
        <a:xfrm>
          <a:off x="4124325" y="65900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91457</xdr:rowOff>
    </xdr:from>
    <xdr:ext cx="405111" cy="259045"/>
    <xdr:sp macro="" textlink="">
      <xdr:nvSpPr>
        <xdr:cNvPr id="74" name="【図書館】&#10;有形固定資産減価償却率該当値テキスト">
          <a:extLst>
            <a:ext uri="{FF2B5EF4-FFF2-40B4-BE49-F238E27FC236}">
              <a16:creationId xmlns:a16="http://schemas.microsoft.com/office/drawing/2014/main" id="{9AF97C19-737F-47DF-83DF-BE42E1FAB079}"/>
            </a:ext>
          </a:extLst>
        </xdr:cNvPr>
        <xdr:cNvSpPr txBox="1"/>
      </xdr:nvSpPr>
      <xdr:spPr>
        <a:xfrm>
          <a:off x="4219575"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44450</xdr:rowOff>
    </xdr:from>
    <xdr:to>
      <xdr:col>20</xdr:col>
      <xdr:colOff>38100</xdr:colOff>
      <xdr:row>40</xdr:row>
      <xdr:rowOff>146050</xdr:rowOff>
    </xdr:to>
    <xdr:sp macro="" textlink="">
      <xdr:nvSpPr>
        <xdr:cNvPr id="75" name="楕円 74">
          <a:extLst>
            <a:ext uri="{FF2B5EF4-FFF2-40B4-BE49-F238E27FC236}">
              <a16:creationId xmlns:a16="http://schemas.microsoft.com/office/drawing/2014/main" id="{4A52906F-FB88-43DC-9B7D-2EB23563BBFC}"/>
            </a:ext>
          </a:extLst>
        </xdr:cNvPr>
        <xdr:cNvSpPr/>
      </xdr:nvSpPr>
      <xdr:spPr>
        <a:xfrm>
          <a:off x="3381375" y="6524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95250</xdr:rowOff>
    </xdr:from>
    <xdr:to>
      <xdr:col>24</xdr:col>
      <xdr:colOff>63500</xdr:colOff>
      <xdr:row>40</xdr:row>
      <xdr:rowOff>163830</xdr:rowOff>
    </xdr:to>
    <xdr:cxnSp macro="">
      <xdr:nvCxnSpPr>
        <xdr:cNvPr id="76" name="直線コネクタ 75">
          <a:extLst>
            <a:ext uri="{FF2B5EF4-FFF2-40B4-BE49-F238E27FC236}">
              <a16:creationId xmlns:a16="http://schemas.microsoft.com/office/drawing/2014/main" id="{23D91F85-8489-45A7-A497-0F7AB323A856}"/>
            </a:ext>
          </a:extLst>
        </xdr:cNvPr>
        <xdr:cNvCxnSpPr/>
      </xdr:nvCxnSpPr>
      <xdr:spPr>
        <a:xfrm>
          <a:off x="3429000" y="6572250"/>
          <a:ext cx="7524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139700</xdr:rowOff>
    </xdr:from>
    <xdr:to>
      <xdr:col>15</xdr:col>
      <xdr:colOff>101600</xdr:colOff>
      <xdr:row>40</xdr:row>
      <xdr:rowOff>69850</xdr:rowOff>
    </xdr:to>
    <xdr:sp macro="" textlink="">
      <xdr:nvSpPr>
        <xdr:cNvPr id="77" name="楕円 76">
          <a:extLst>
            <a:ext uri="{FF2B5EF4-FFF2-40B4-BE49-F238E27FC236}">
              <a16:creationId xmlns:a16="http://schemas.microsoft.com/office/drawing/2014/main" id="{B54D789F-D791-421F-81F8-ED12F2032B0F}"/>
            </a:ext>
          </a:extLst>
        </xdr:cNvPr>
        <xdr:cNvSpPr/>
      </xdr:nvSpPr>
      <xdr:spPr>
        <a:xfrm>
          <a:off x="2571750" y="6457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95250</xdr:rowOff>
    </xdr:to>
    <xdr:cxnSp macro="">
      <xdr:nvCxnSpPr>
        <xdr:cNvPr id="78" name="直線コネクタ 77">
          <a:extLst>
            <a:ext uri="{FF2B5EF4-FFF2-40B4-BE49-F238E27FC236}">
              <a16:creationId xmlns:a16="http://schemas.microsoft.com/office/drawing/2014/main" id="{A26C48A8-DA11-45F6-8BC3-53B6B4F7A63A}"/>
            </a:ext>
          </a:extLst>
        </xdr:cNvPr>
        <xdr:cNvCxnSpPr/>
      </xdr:nvCxnSpPr>
      <xdr:spPr>
        <a:xfrm>
          <a:off x="2619375" y="649605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74930</xdr:rowOff>
    </xdr:from>
    <xdr:to>
      <xdr:col>10</xdr:col>
      <xdr:colOff>165100</xdr:colOff>
      <xdr:row>40</xdr:row>
      <xdr:rowOff>5080</xdr:rowOff>
    </xdr:to>
    <xdr:sp macro="" textlink="">
      <xdr:nvSpPr>
        <xdr:cNvPr id="79" name="楕円 78">
          <a:extLst>
            <a:ext uri="{FF2B5EF4-FFF2-40B4-BE49-F238E27FC236}">
              <a16:creationId xmlns:a16="http://schemas.microsoft.com/office/drawing/2014/main" id="{AA7CCCD4-2E98-471C-A8EC-E426C95C8532}"/>
            </a:ext>
          </a:extLst>
        </xdr:cNvPr>
        <xdr:cNvSpPr/>
      </xdr:nvSpPr>
      <xdr:spPr>
        <a:xfrm>
          <a:off x="1781175" y="63900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125730</xdr:rowOff>
    </xdr:from>
    <xdr:to>
      <xdr:col>15</xdr:col>
      <xdr:colOff>50800</xdr:colOff>
      <xdr:row>40</xdr:row>
      <xdr:rowOff>19050</xdr:rowOff>
    </xdr:to>
    <xdr:cxnSp macro="">
      <xdr:nvCxnSpPr>
        <xdr:cNvPr id="80" name="直線コネクタ 79">
          <a:extLst>
            <a:ext uri="{FF2B5EF4-FFF2-40B4-BE49-F238E27FC236}">
              <a16:creationId xmlns:a16="http://schemas.microsoft.com/office/drawing/2014/main" id="{A01BE780-D740-4D4F-97C8-11754B2115CD}"/>
            </a:ext>
          </a:extLst>
        </xdr:cNvPr>
        <xdr:cNvCxnSpPr/>
      </xdr:nvCxnSpPr>
      <xdr:spPr>
        <a:xfrm>
          <a:off x="1828800" y="6437630"/>
          <a:ext cx="790575"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128270</xdr:rowOff>
    </xdr:from>
    <xdr:to>
      <xdr:col>6</xdr:col>
      <xdr:colOff>38100</xdr:colOff>
      <xdr:row>40</xdr:row>
      <xdr:rowOff>58420</xdr:rowOff>
    </xdr:to>
    <xdr:sp macro="" textlink="">
      <xdr:nvSpPr>
        <xdr:cNvPr id="81" name="楕円 80">
          <a:extLst>
            <a:ext uri="{FF2B5EF4-FFF2-40B4-BE49-F238E27FC236}">
              <a16:creationId xmlns:a16="http://schemas.microsoft.com/office/drawing/2014/main" id="{3431A0A8-6482-4831-84EF-F56421E4685C}"/>
            </a:ext>
          </a:extLst>
        </xdr:cNvPr>
        <xdr:cNvSpPr/>
      </xdr:nvSpPr>
      <xdr:spPr>
        <a:xfrm>
          <a:off x="981075" y="64401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125730</xdr:rowOff>
    </xdr:from>
    <xdr:to>
      <xdr:col>10</xdr:col>
      <xdr:colOff>114300</xdr:colOff>
      <xdr:row>40</xdr:row>
      <xdr:rowOff>7620</xdr:rowOff>
    </xdr:to>
    <xdr:cxnSp macro="">
      <xdr:nvCxnSpPr>
        <xdr:cNvPr id="82" name="直線コネクタ 81">
          <a:extLst>
            <a:ext uri="{FF2B5EF4-FFF2-40B4-BE49-F238E27FC236}">
              <a16:creationId xmlns:a16="http://schemas.microsoft.com/office/drawing/2014/main" id="{391835AC-ED5B-45CD-B7B3-6B2016F5FB62}"/>
            </a:ext>
          </a:extLst>
        </xdr:cNvPr>
        <xdr:cNvCxnSpPr/>
      </xdr:nvCxnSpPr>
      <xdr:spPr>
        <a:xfrm flipV="1">
          <a:off x="1028700" y="6437630"/>
          <a:ext cx="8001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id="{52A1B114-30C1-413A-9BA8-173275D7EA29}"/>
            </a:ext>
          </a:extLst>
        </xdr:cNvPr>
        <xdr:cNvSpPr txBox="1"/>
      </xdr:nvSpPr>
      <xdr:spPr>
        <a:xfrm>
          <a:off x="323914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id="{B0FB602E-D7FF-4065-B62C-2B89B6D123DF}"/>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5A2FADFE-1DA9-4B71-814E-E8D11AD1159D}"/>
            </a:ext>
          </a:extLst>
        </xdr:cNvPr>
        <xdr:cNvSpPr txBox="1"/>
      </xdr:nvSpPr>
      <xdr:spPr>
        <a:xfrm>
          <a:off x="164846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8A5FA98A-0197-468D-9819-71E252B7276A}"/>
            </a:ext>
          </a:extLst>
        </xdr:cNvPr>
        <xdr:cNvSpPr txBox="1"/>
      </xdr:nvSpPr>
      <xdr:spPr>
        <a:xfrm>
          <a:off x="8483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137177</xdr:rowOff>
    </xdr:from>
    <xdr:ext cx="405111" cy="259045"/>
    <xdr:sp macro="" textlink="">
      <xdr:nvSpPr>
        <xdr:cNvPr id="87" name="n_1mainValue【図書館】&#10;有形固定資産減価償却率">
          <a:extLst>
            <a:ext uri="{FF2B5EF4-FFF2-40B4-BE49-F238E27FC236}">
              <a16:creationId xmlns:a16="http://schemas.microsoft.com/office/drawing/2014/main" id="{D3F49A1B-D2DC-4C49-8064-CFADB8B55773}"/>
            </a:ext>
          </a:extLst>
        </xdr:cNvPr>
        <xdr:cNvSpPr txBox="1"/>
      </xdr:nvSpPr>
      <xdr:spPr>
        <a:xfrm>
          <a:off x="3239144"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60977</xdr:rowOff>
    </xdr:from>
    <xdr:ext cx="405111" cy="259045"/>
    <xdr:sp macro="" textlink="">
      <xdr:nvSpPr>
        <xdr:cNvPr id="88" name="n_2mainValue【図書館】&#10;有形固定資産減価償却率">
          <a:extLst>
            <a:ext uri="{FF2B5EF4-FFF2-40B4-BE49-F238E27FC236}">
              <a16:creationId xmlns:a16="http://schemas.microsoft.com/office/drawing/2014/main" id="{BC8EF6C5-FBF6-41B8-8247-6B60EACD172A}"/>
            </a:ext>
          </a:extLst>
        </xdr:cNvPr>
        <xdr:cNvSpPr txBox="1"/>
      </xdr:nvSpPr>
      <xdr:spPr>
        <a:xfrm>
          <a:off x="2439044" y="6541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167657</xdr:rowOff>
    </xdr:from>
    <xdr:ext cx="405111" cy="259045"/>
    <xdr:sp macro="" textlink="">
      <xdr:nvSpPr>
        <xdr:cNvPr id="89" name="n_3mainValue【図書館】&#10;有形固定資産減価償却率">
          <a:extLst>
            <a:ext uri="{FF2B5EF4-FFF2-40B4-BE49-F238E27FC236}">
              <a16:creationId xmlns:a16="http://schemas.microsoft.com/office/drawing/2014/main" id="{62DF52BF-49CB-4520-8F8E-F8DCE8DD911F}"/>
            </a:ext>
          </a:extLst>
        </xdr:cNvPr>
        <xdr:cNvSpPr txBox="1"/>
      </xdr:nvSpPr>
      <xdr:spPr>
        <a:xfrm>
          <a:off x="1648469"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49547</xdr:rowOff>
    </xdr:from>
    <xdr:ext cx="405111" cy="259045"/>
    <xdr:sp macro="" textlink="">
      <xdr:nvSpPr>
        <xdr:cNvPr id="90" name="n_4mainValue【図書館】&#10;有形固定資産減価償却率">
          <a:extLst>
            <a:ext uri="{FF2B5EF4-FFF2-40B4-BE49-F238E27FC236}">
              <a16:creationId xmlns:a16="http://schemas.microsoft.com/office/drawing/2014/main" id="{4F553DEB-B519-4C70-9576-BAAF85A8A0DC}"/>
            </a:ext>
          </a:extLst>
        </xdr:cNvPr>
        <xdr:cNvSpPr txBox="1"/>
      </xdr:nvSpPr>
      <xdr:spPr>
        <a:xfrm>
          <a:off x="848369"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AF26599-2D68-4A1F-B4AA-6B6123E8344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7E4AF72-07D3-466D-85B4-44B86F305E86}"/>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152509F-9090-4194-908A-9806A7E69245}"/>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91D6179-87DB-4A7A-9CF1-1BE7A29E97E7}"/>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3E48B39-54EE-4DE0-8094-9D53559918FE}"/>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476A173-D9F8-4BCC-8570-5C731DAD13F5}"/>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55C0C17-161B-48DE-B934-663A1AD6477C}"/>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EBDB4D0-281D-4BD1-B8CB-07D6E81C484E}"/>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E040A354-E8C9-4066-B24B-827365A99487}"/>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8C755E7-E8A5-46AD-A3C3-0A15CF2E49B8}"/>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9295D391-65E8-494B-86C9-7EA6EA8AED27}"/>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3512D77-BD4A-4C1F-AB9F-8A186176F03C}"/>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83716CA-FBED-4B43-99DA-58FF83123BDB}"/>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CBD9868A-22E5-48FA-9D05-DE151CE5AD54}"/>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0E1CAA4-18D2-491C-9EDC-955E3B12B2CF}"/>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A5A2370-FEAF-4BBF-A35F-9F83ECAB7524}"/>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E6F44BA-1286-4895-9CC5-E4FB14BBAE36}"/>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9998B42-BD9A-45AF-B656-2355A3DF67A6}"/>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A49A8EA-E178-4F9D-A6ED-B03B95C2A53E}"/>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629B6C-8D18-451B-AB6D-68E9FCB338FE}"/>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BB3B288-0F2A-485D-8316-9674556D77B6}"/>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E41CC6A-7E35-4635-93CB-A712B3A519CA}"/>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802E17E-896C-4454-9706-0F7E16D9D0FC}"/>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8A29AC1-78E3-4F5B-BD7D-A4BB5C930004}"/>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43F4AB67-9985-4ED6-B300-465E8CFB1E6D}"/>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EB82DCC2-9FFA-4368-9DD3-C5C3FB7CBFA0}"/>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95C56100-2E1A-4F21-AC85-30388CDC8F5F}"/>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DFE102BC-F7D0-4733-AD8A-7138C4BDAA95}"/>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8E1CF79B-F4B1-4671-B01D-124EA180A7B7}"/>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04E883E4-8DEA-4890-8DC1-6498218602C7}"/>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324A09A6-C1BB-45EA-8D1E-1A6BCE8682B0}"/>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9D3D7ECE-1275-49F0-AE6A-9B1EE2666FFF}"/>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D735C967-E1E7-41AE-AF7F-E78B93F214B1}"/>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68512AE3-29B9-465D-9DB6-82DDB8543B16}"/>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1CDAB45E-6D78-49D1-902E-81C08D162DEC}"/>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C9D4334-69DE-47C9-B30B-4261EB12BC8E}"/>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27A284D-806A-4BB8-BA25-92DFCB0488CB}"/>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2081671-F4F0-46F9-A838-DF65857DB026}"/>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EA5564C-C465-4412-8FA6-F1F3566A7042}"/>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09431E5-4AE3-4DE4-A31D-943D36038473}"/>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a:extLst>
            <a:ext uri="{FF2B5EF4-FFF2-40B4-BE49-F238E27FC236}">
              <a16:creationId xmlns:a16="http://schemas.microsoft.com/office/drawing/2014/main" id="{BD6953A1-1652-4AF0-B591-AF625CC0BAEA}"/>
            </a:ext>
          </a:extLst>
        </xdr:cNvPr>
        <xdr:cNvSpPr/>
      </xdr:nvSpPr>
      <xdr:spPr>
        <a:xfrm>
          <a:off x="9401175" y="65817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16D2A2BE-11B0-4E2A-BF7F-A185EC88B668}"/>
            </a:ext>
          </a:extLst>
        </xdr:cNvPr>
        <xdr:cNvSpPr txBox="1"/>
      </xdr:nvSpPr>
      <xdr:spPr>
        <a:xfrm>
          <a:off x="9467850"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3" name="楕円 132">
          <a:extLst>
            <a:ext uri="{FF2B5EF4-FFF2-40B4-BE49-F238E27FC236}">
              <a16:creationId xmlns:a16="http://schemas.microsoft.com/office/drawing/2014/main" id="{0750B2CE-E215-4C2E-8EF6-D5CAA92EEC5C}"/>
            </a:ext>
          </a:extLst>
        </xdr:cNvPr>
        <xdr:cNvSpPr/>
      </xdr:nvSpPr>
      <xdr:spPr>
        <a:xfrm>
          <a:off x="86391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4" name="直線コネクタ 133">
          <a:extLst>
            <a:ext uri="{FF2B5EF4-FFF2-40B4-BE49-F238E27FC236}">
              <a16:creationId xmlns:a16="http://schemas.microsoft.com/office/drawing/2014/main" id="{1EE804E8-686E-4734-8F6B-27798AC784AD}"/>
            </a:ext>
          </a:extLst>
        </xdr:cNvPr>
        <xdr:cNvCxnSpPr/>
      </xdr:nvCxnSpPr>
      <xdr:spPr>
        <a:xfrm>
          <a:off x="8686800" y="66294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35" name="楕円 134">
          <a:extLst>
            <a:ext uri="{FF2B5EF4-FFF2-40B4-BE49-F238E27FC236}">
              <a16:creationId xmlns:a16="http://schemas.microsoft.com/office/drawing/2014/main" id="{A2BC0051-5BAA-4FB5-AEF1-1191EFB61A25}"/>
            </a:ext>
          </a:extLst>
        </xdr:cNvPr>
        <xdr:cNvSpPr/>
      </xdr:nvSpPr>
      <xdr:spPr>
        <a:xfrm>
          <a:off x="7839075" y="65817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36" name="直線コネクタ 135">
          <a:extLst>
            <a:ext uri="{FF2B5EF4-FFF2-40B4-BE49-F238E27FC236}">
              <a16:creationId xmlns:a16="http://schemas.microsoft.com/office/drawing/2014/main" id="{5C7F98A5-F6DB-4FD7-832B-EEED79B0E8D2}"/>
            </a:ext>
          </a:extLst>
        </xdr:cNvPr>
        <xdr:cNvCxnSpPr/>
      </xdr:nvCxnSpPr>
      <xdr:spPr>
        <a:xfrm>
          <a:off x="7886700" y="66294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101600</xdr:rowOff>
    </xdr:from>
    <xdr:to>
      <xdr:col>41</xdr:col>
      <xdr:colOff>101600</xdr:colOff>
      <xdr:row>41</xdr:row>
      <xdr:rowOff>31750</xdr:rowOff>
    </xdr:to>
    <xdr:sp macro="" textlink="">
      <xdr:nvSpPr>
        <xdr:cNvPr id="137" name="楕円 136">
          <a:extLst>
            <a:ext uri="{FF2B5EF4-FFF2-40B4-BE49-F238E27FC236}">
              <a16:creationId xmlns:a16="http://schemas.microsoft.com/office/drawing/2014/main" id="{D7E0E2F6-D087-426C-8E4E-3B878C240AD3}"/>
            </a:ext>
          </a:extLst>
        </xdr:cNvPr>
        <xdr:cNvSpPr/>
      </xdr:nvSpPr>
      <xdr:spPr>
        <a:xfrm>
          <a:off x="7029450" y="6581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152400</xdr:rowOff>
    </xdr:from>
    <xdr:to>
      <xdr:col>45</xdr:col>
      <xdr:colOff>177800</xdr:colOff>
      <xdr:row>40</xdr:row>
      <xdr:rowOff>152400</xdr:rowOff>
    </xdr:to>
    <xdr:cxnSp macro="">
      <xdr:nvCxnSpPr>
        <xdr:cNvPr id="138" name="直線コネクタ 137">
          <a:extLst>
            <a:ext uri="{FF2B5EF4-FFF2-40B4-BE49-F238E27FC236}">
              <a16:creationId xmlns:a16="http://schemas.microsoft.com/office/drawing/2014/main" id="{3D2266C8-8DDF-426E-874B-3E99D1F21EC1}"/>
            </a:ext>
          </a:extLst>
        </xdr:cNvPr>
        <xdr:cNvCxnSpPr/>
      </xdr:nvCxnSpPr>
      <xdr:spPr>
        <a:xfrm>
          <a:off x="7077075" y="66294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9" name="楕円 138">
          <a:extLst>
            <a:ext uri="{FF2B5EF4-FFF2-40B4-BE49-F238E27FC236}">
              <a16:creationId xmlns:a16="http://schemas.microsoft.com/office/drawing/2014/main" id="{6155ADE2-9E42-4397-806D-004BDB38E031}"/>
            </a:ext>
          </a:extLst>
        </xdr:cNvPr>
        <xdr:cNvSpPr/>
      </xdr:nvSpPr>
      <xdr:spPr>
        <a:xfrm>
          <a:off x="6238875" y="65817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152400</xdr:rowOff>
    </xdr:from>
    <xdr:to>
      <xdr:col>41</xdr:col>
      <xdr:colOff>50800</xdr:colOff>
      <xdr:row>40</xdr:row>
      <xdr:rowOff>152400</xdr:rowOff>
    </xdr:to>
    <xdr:cxnSp macro="">
      <xdr:nvCxnSpPr>
        <xdr:cNvPr id="140" name="直線コネクタ 139">
          <a:extLst>
            <a:ext uri="{FF2B5EF4-FFF2-40B4-BE49-F238E27FC236}">
              <a16:creationId xmlns:a16="http://schemas.microsoft.com/office/drawing/2014/main" id="{655E6B6D-954C-4D82-BFD4-83A48E5B98D0}"/>
            </a:ext>
          </a:extLst>
        </xdr:cNvPr>
        <xdr:cNvCxnSpPr/>
      </xdr:nvCxnSpPr>
      <xdr:spPr>
        <a:xfrm>
          <a:off x="6286500" y="66294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D9812A1E-37A9-4349-B916-542730526C7F}"/>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7423F161-4510-497D-B7B3-26405EAF2616}"/>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FC3D013A-A7D1-4C19-A243-63BDF144678A}"/>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8DEC51B1-B4A5-4B59-99BD-2FD4BFBEECED}"/>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5" name="n_1mainValue【図書館】&#10;一人当たり面積">
          <a:extLst>
            <a:ext uri="{FF2B5EF4-FFF2-40B4-BE49-F238E27FC236}">
              <a16:creationId xmlns:a16="http://schemas.microsoft.com/office/drawing/2014/main" id="{BCBA4F2E-158C-4EDF-979E-992D585A4C3E}"/>
            </a:ext>
          </a:extLst>
        </xdr:cNvPr>
        <xdr:cNvSpPr txBox="1"/>
      </xdr:nvSpPr>
      <xdr:spPr>
        <a:xfrm>
          <a:off x="845827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6" name="n_2mainValue【図書館】&#10;一人当たり面積">
          <a:extLst>
            <a:ext uri="{FF2B5EF4-FFF2-40B4-BE49-F238E27FC236}">
              <a16:creationId xmlns:a16="http://schemas.microsoft.com/office/drawing/2014/main" id="{EA345A1C-5A95-4193-83DA-921FE65C24A6}"/>
            </a:ext>
          </a:extLst>
        </xdr:cNvPr>
        <xdr:cNvSpPr txBox="1"/>
      </xdr:nvSpPr>
      <xdr:spPr>
        <a:xfrm>
          <a:off x="7677227"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7" name="n_3mainValue【図書館】&#10;一人当たり面積">
          <a:extLst>
            <a:ext uri="{FF2B5EF4-FFF2-40B4-BE49-F238E27FC236}">
              <a16:creationId xmlns:a16="http://schemas.microsoft.com/office/drawing/2014/main" id="{A3A81D14-8DFF-4861-A31E-6B2990308E8D}"/>
            </a:ext>
          </a:extLst>
        </xdr:cNvPr>
        <xdr:cNvSpPr txBox="1"/>
      </xdr:nvSpPr>
      <xdr:spPr>
        <a:xfrm>
          <a:off x="68676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8" name="n_4mainValue【図書館】&#10;一人当たり面積">
          <a:extLst>
            <a:ext uri="{FF2B5EF4-FFF2-40B4-BE49-F238E27FC236}">
              <a16:creationId xmlns:a16="http://schemas.microsoft.com/office/drawing/2014/main" id="{5FE3AA49-13A8-4DDF-A2DF-799344CDDBD7}"/>
            </a:ext>
          </a:extLst>
        </xdr:cNvPr>
        <xdr:cNvSpPr txBox="1"/>
      </xdr:nvSpPr>
      <xdr:spPr>
        <a:xfrm>
          <a:off x="6067502"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4F3D805-8E37-430F-83F5-AD226211D2B3}"/>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B2D2F50-DAEF-4C0E-A8FD-EBBF1D21D5BC}"/>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139C5AF-C38D-456E-A941-EBD41472DCA0}"/>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F045066-B95C-4C3C-AFF2-84E75F736F5B}"/>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C5C808A-788D-4EF1-8140-11DAADEFB66D}"/>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99FCFF7-F6A7-49AD-B6D8-FA6D34DF4E2D}"/>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10F8075-7B15-4E9F-AD62-C07AC371F419}"/>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02290C8-D231-41AD-93F2-AA27CB53F35E}"/>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9BB0D30-9D80-4768-966D-1042117ED84C}"/>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04DBCAE-CFB4-48E8-B80F-08CE07D97184}"/>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B007A998-AC1F-443D-B8D5-D727821DD46C}"/>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67D51B94-7650-4D08-B5AC-1D386D5EBA31}"/>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id="{7746C754-9022-4530-865D-905596A2781C}"/>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F94D16F9-DE35-4143-890F-38DE8CB1001A}"/>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BD4C8EEE-63E8-4A53-8B3B-DDD2CA10B3C1}"/>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DAF8C2C9-5D6F-41D9-87E2-1178F95395D8}"/>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08085D13-5271-45F7-AFBB-EF69D41F5C30}"/>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C79B8BA3-7727-4788-9D11-FCFA8832A5B5}"/>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F6D8C7E5-6C57-4359-AC32-1B9537C25355}"/>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3FAA39FF-99FC-480C-8A52-A3B3A94784EA}"/>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4FF5F0A9-1CB2-4BC1-9477-BED712212317}"/>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4D5B716E-414E-4F76-B4EE-5F622FA3FBD1}"/>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a:extLst>
            <a:ext uri="{FF2B5EF4-FFF2-40B4-BE49-F238E27FC236}">
              <a16:creationId xmlns:a16="http://schemas.microsoft.com/office/drawing/2014/main" id="{7F1DB823-4615-4865-B5F2-84B071205810}"/>
            </a:ext>
          </a:extLst>
        </xdr:cNvPr>
        <xdr:cNvCxnSpPr/>
      </xdr:nvCxnSpPr>
      <xdr:spPr>
        <a:xfrm flipV="1">
          <a:off x="4180840" y="89524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87267606-C4C7-4EAC-9A3A-ED510525675A}"/>
            </a:ext>
          </a:extLst>
        </xdr:cNvPr>
        <xdr:cNvSpPr txBox="1"/>
      </xdr:nvSpPr>
      <xdr:spPr>
        <a:xfrm>
          <a:off x="4219575" y="1036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a:extLst>
            <a:ext uri="{FF2B5EF4-FFF2-40B4-BE49-F238E27FC236}">
              <a16:creationId xmlns:a16="http://schemas.microsoft.com/office/drawing/2014/main" id="{9077E79F-921E-419C-AB4D-3171DBD90701}"/>
            </a:ext>
          </a:extLst>
        </xdr:cNvPr>
        <xdr:cNvCxnSpPr/>
      </xdr:nvCxnSpPr>
      <xdr:spPr>
        <a:xfrm>
          <a:off x="4105275" y="103621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341A33A-3570-425C-9D85-AE8B6278B2E2}"/>
            </a:ext>
          </a:extLst>
        </xdr:cNvPr>
        <xdr:cNvSpPr txBox="1"/>
      </xdr:nvSpPr>
      <xdr:spPr>
        <a:xfrm>
          <a:off x="4219575" y="87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a:extLst>
            <a:ext uri="{FF2B5EF4-FFF2-40B4-BE49-F238E27FC236}">
              <a16:creationId xmlns:a16="http://schemas.microsoft.com/office/drawing/2014/main" id="{E4EE0834-0DF1-4444-A77B-D74CE7B6FB4A}"/>
            </a:ext>
          </a:extLst>
        </xdr:cNvPr>
        <xdr:cNvCxnSpPr/>
      </xdr:nvCxnSpPr>
      <xdr:spPr>
        <a:xfrm>
          <a:off x="4105275" y="8952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8653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79106411-E6E6-4DF7-8878-4373A34AA012}"/>
            </a:ext>
          </a:extLst>
        </xdr:cNvPr>
        <xdr:cNvSpPr txBox="1"/>
      </xdr:nvSpPr>
      <xdr:spPr>
        <a:xfrm>
          <a:off x="4219575" y="9241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a:extLst>
            <a:ext uri="{FF2B5EF4-FFF2-40B4-BE49-F238E27FC236}">
              <a16:creationId xmlns:a16="http://schemas.microsoft.com/office/drawing/2014/main" id="{A77B76CF-4CD9-4F84-955A-080AAAB41FE9}"/>
            </a:ext>
          </a:extLst>
        </xdr:cNvPr>
        <xdr:cNvSpPr/>
      </xdr:nvSpPr>
      <xdr:spPr>
        <a:xfrm>
          <a:off x="4124325" y="939012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a:extLst>
            <a:ext uri="{FF2B5EF4-FFF2-40B4-BE49-F238E27FC236}">
              <a16:creationId xmlns:a16="http://schemas.microsoft.com/office/drawing/2014/main" id="{064E5B2F-01AF-44A4-83F9-23F9CAC826E1}"/>
            </a:ext>
          </a:extLst>
        </xdr:cNvPr>
        <xdr:cNvSpPr/>
      </xdr:nvSpPr>
      <xdr:spPr>
        <a:xfrm>
          <a:off x="3381375" y="93229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a:extLst>
            <a:ext uri="{FF2B5EF4-FFF2-40B4-BE49-F238E27FC236}">
              <a16:creationId xmlns:a16="http://schemas.microsoft.com/office/drawing/2014/main" id="{A592330B-DDDE-45BA-AB28-DF750C716417}"/>
            </a:ext>
          </a:extLst>
        </xdr:cNvPr>
        <xdr:cNvSpPr/>
      </xdr:nvSpPr>
      <xdr:spPr>
        <a:xfrm>
          <a:off x="2571750" y="92786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a:extLst>
            <a:ext uri="{FF2B5EF4-FFF2-40B4-BE49-F238E27FC236}">
              <a16:creationId xmlns:a16="http://schemas.microsoft.com/office/drawing/2014/main" id="{02EA4355-80C6-41E7-821A-68B42E5A56AB}"/>
            </a:ext>
          </a:extLst>
        </xdr:cNvPr>
        <xdr:cNvSpPr/>
      </xdr:nvSpPr>
      <xdr:spPr>
        <a:xfrm>
          <a:off x="1781175" y="9222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a:extLst>
            <a:ext uri="{FF2B5EF4-FFF2-40B4-BE49-F238E27FC236}">
              <a16:creationId xmlns:a16="http://schemas.microsoft.com/office/drawing/2014/main" id="{E9E8EB36-97FB-453D-B5F1-4EEDF464B654}"/>
            </a:ext>
          </a:extLst>
        </xdr:cNvPr>
        <xdr:cNvSpPr/>
      </xdr:nvSpPr>
      <xdr:spPr>
        <a:xfrm>
          <a:off x="981075" y="917105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5FCD876-994F-49AC-908E-29473AB5AAFE}"/>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E3130029-F203-450C-AE3C-2543E18373D2}"/>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97DB0D6-0D10-4AFA-90D9-6C66263B09C4}"/>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0CB33D2-4F20-4948-ACC5-15A0923E4E9B}"/>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943AD24-FC97-4D9E-894F-3907559115EE}"/>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45212</xdr:rowOff>
    </xdr:from>
    <xdr:to>
      <xdr:col>24</xdr:col>
      <xdr:colOff>114300</xdr:colOff>
      <xdr:row>62</xdr:row>
      <xdr:rowOff>146812</xdr:rowOff>
    </xdr:to>
    <xdr:sp macro="" textlink="">
      <xdr:nvSpPr>
        <xdr:cNvPr id="187" name="楕円 186">
          <a:extLst>
            <a:ext uri="{FF2B5EF4-FFF2-40B4-BE49-F238E27FC236}">
              <a16:creationId xmlns:a16="http://schemas.microsoft.com/office/drawing/2014/main" id="{4E741CD3-18CF-4A32-876C-D3FF8E13636E}"/>
            </a:ext>
          </a:extLst>
        </xdr:cNvPr>
        <xdr:cNvSpPr/>
      </xdr:nvSpPr>
      <xdr:spPr>
        <a:xfrm>
          <a:off x="4124325" y="1008773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23639</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21F64BBA-F0DB-474C-835D-5B9179C812FB}"/>
            </a:ext>
          </a:extLst>
        </xdr:cNvPr>
        <xdr:cNvSpPr txBox="1"/>
      </xdr:nvSpPr>
      <xdr:spPr>
        <a:xfrm>
          <a:off x="4219575" y="1006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141224</xdr:rowOff>
    </xdr:from>
    <xdr:to>
      <xdr:col>20</xdr:col>
      <xdr:colOff>38100</xdr:colOff>
      <xdr:row>61</xdr:row>
      <xdr:rowOff>71374</xdr:rowOff>
    </xdr:to>
    <xdr:sp macro="" textlink="">
      <xdr:nvSpPr>
        <xdr:cNvPr id="189" name="楕円 188">
          <a:extLst>
            <a:ext uri="{FF2B5EF4-FFF2-40B4-BE49-F238E27FC236}">
              <a16:creationId xmlns:a16="http://schemas.microsoft.com/office/drawing/2014/main" id="{105907AC-2868-4B06-9258-699EEB17693C}"/>
            </a:ext>
          </a:extLst>
        </xdr:cNvPr>
        <xdr:cNvSpPr/>
      </xdr:nvSpPr>
      <xdr:spPr>
        <a:xfrm>
          <a:off x="3381375" y="985989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20574</xdr:rowOff>
    </xdr:from>
    <xdr:to>
      <xdr:col>24</xdr:col>
      <xdr:colOff>63500</xdr:colOff>
      <xdr:row>62</xdr:row>
      <xdr:rowOff>96012</xdr:rowOff>
    </xdr:to>
    <xdr:cxnSp macro="">
      <xdr:nvCxnSpPr>
        <xdr:cNvPr id="190" name="直線コネクタ 189">
          <a:extLst>
            <a:ext uri="{FF2B5EF4-FFF2-40B4-BE49-F238E27FC236}">
              <a16:creationId xmlns:a16="http://schemas.microsoft.com/office/drawing/2014/main" id="{885380D2-3272-4B9C-98FA-DE42099A9C21}"/>
            </a:ext>
          </a:extLst>
        </xdr:cNvPr>
        <xdr:cNvCxnSpPr/>
      </xdr:nvCxnSpPr>
      <xdr:spPr>
        <a:xfrm>
          <a:off x="3429000" y="9897999"/>
          <a:ext cx="752475" cy="2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91" name="楕円 190">
          <a:extLst>
            <a:ext uri="{FF2B5EF4-FFF2-40B4-BE49-F238E27FC236}">
              <a16:creationId xmlns:a16="http://schemas.microsoft.com/office/drawing/2014/main" id="{9355A473-8D2F-4162-86D2-65AE382D7E72}"/>
            </a:ext>
          </a:extLst>
        </xdr:cNvPr>
        <xdr:cNvSpPr/>
      </xdr:nvSpPr>
      <xdr:spPr>
        <a:xfrm>
          <a:off x="2571750" y="97986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137160</xdr:rowOff>
    </xdr:from>
    <xdr:to>
      <xdr:col>19</xdr:col>
      <xdr:colOff>177800</xdr:colOff>
      <xdr:row>61</xdr:row>
      <xdr:rowOff>20574</xdr:rowOff>
    </xdr:to>
    <xdr:cxnSp macro="">
      <xdr:nvCxnSpPr>
        <xdr:cNvPr id="192" name="直線コネクタ 191">
          <a:extLst>
            <a:ext uri="{FF2B5EF4-FFF2-40B4-BE49-F238E27FC236}">
              <a16:creationId xmlns:a16="http://schemas.microsoft.com/office/drawing/2014/main" id="{5AB6D338-5EF8-410C-8713-3654AD4F861E}"/>
            </a:ext>
          </a:extLst>
        </xdr:cNvPr>
        <xdr:cNvCxnSpPr/>
      </xdr:nvCxnSpPr>
      <xdr:spPr>
        <a:xfrm>
          <a:off x="2619375" y="9855835"/>
          <a:ext cx="809625" cy="4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93" name="楕円 192">
          <a:extLst>
            <a:ext uri="{FF2B5EF4-FFF2-40B4-BE49-F238E27FC236}">
              <a16:creationId xmlns:a16="http://schemas.microsoft.com/office/drawing/2014/main" id="{925F7785-5801-48E3-BE03-F9E4B5019998}"/>
            </a:ext>
          </a:extLst>
        </xdr:cNvPr>
        <xdr:cNvSpPr/>
      </xdr:nvSpPr>
      <xdr:spPr>
        <a:xfrm>
          <a:off x="1781175" y="97332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68580</xdr:rowOff>
    </xdr:from>
    <xdr:to>
      <xdr:col>15</xdr:col>
      <xdr:colOff>50800</xdr:colOff>
      <xdr:row>60</xdr:row>
      <xdr:rowOff>137160</xdr:rowOff>
    </xdr:to>
    <xdr:cxnSp macro="">
      <xdr:nvCxnSpPr>
        <xdr:cNvPr id="194" name="直線コネクタ 193">
          <a:extLst>
            <a:ext uri="{FF2B5EF4-FFF2-40B4-BE49-F238E27FC236}">
              <a16:creationId xmlns:a16="http://schemas.microsoft.com/office/drawing/2014/main" id="{F53BC717-3EEF-4E48-BC78-4534E36A26CD}"/>
            </a:ext>
          </a:extLst>
        </xdr:cNvPr>
        <xdr:cNvCxnSpPr/>
      </xdr:nvCxnSpPr>
      <xdr:spPr>
        <a:xfrm>
          <a:off x="1828800" y="9780905"/>
          <a:ext cx="7905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5" name="楕円 194">
          <a:extLst>
            <a:ext uri="{FF2B5EF4-FFF2-40B4-BE49-F238E27FC236}">
              <a16:creationId xmlns:a16="http://schemas.microsoft.com/office/drawing/2014/main" id="{FB6F559C-5B33-478B-8E24-A2C568B9001F}"/>
            </a:ext>
          </a:extLst>
        </xdr:cNvPr>
        <xdr:cNvSpPr/>
      </xdr:nvSpPr>
      <xdr:spPr>
        <a:xfrm>
          <a:off x="981075" y="96774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68580</xdr:rowOff>
    </xdr:to>
    <xdr:cxnSp macro="">
      <xdr:nvCxnSpPr>
        <xdr:cNvPr id="196" name="直線コネクタ 195">
          <a:extLst>
            <a:ext uri="{FF2B5EF4-FFF2-40B4-BE49-F238E27FC236}">
              <a16:creationId xmlns:a16="http://schemas.microsoft.com/office/drawing/2014/main" id="{9D60D20B-E71A-447C-A9A2-66D6DD7977BF}"/>
            </a:ext>
          </a:extLst>
        </xdr:cNvPr>
        <xdr:cNvCxnSpPr/>
      </xdr:nvCxnSpPr>
      <xdr:spPr>
        <a:xfrm>
          <a:off x="1028700" y="9715500"/>
          <a:ext cx="8001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39895</xdr:rowOff>
    </xdr:from>
    <xdr:ext cx="405111" cy="259045"/>
    <xdr:sp macro="" textlink="">
      <xdr:nvSpPr>
        <xdr:cNvPr id="197" name="n_1aveValue【体育館・プール】&#10;有形固定資産減価償却率">
          <a:extLst>
            <a:ext uri="{FF2B5EF4-FFF2-40B4-BE49-F238E27FC236}">
              <a16:creationId xmlns:a16="http://schemas.microsoft.com/office/drawing/2014/main" id="{D6ED6224-62D1-452C-A7CC-A42C4C61ACD2}"/>
            </a:ext>
          </a:extLst>
        </xdr:cNvPr>
        <xdr:cNvSpPr txBox="1"/>
      </xdr:nvSpPr>
      <xdr:spPr>
        <a:xfrm>
          <a:off x="3239144" y="910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8" name="n_2aveValue【体育館・プール】&#10;有形固定資産減価償却率">
          <a:extLst>
            <a:ext uri="{FF2B5EF4-FFF2-40B4-BE49-F238E27FC236}">
              <a16:creationId xmlns:a16="http://schemas.microsoft.com/office/drawing/2014/main" id="{A21BF131-AFFA-4439-B9D7-D74180FFA22B}"/>
            </a:ext>
          </a:extLst>
        </xdr:cNvPr>
        <xdr:cNvSpPr txBox="1"/>
      </xdr:nvSpPr>
      <xdr:spPr>
        <a:xfrm>
          <a:off x="2439044"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a:extLst>
            <a:ext uri="{FF2B5EF4-FFF2-40B4-BE49-F238E27FC236}">
              <a16:creationId xmlns:a16="http://schemas.microsoft.com/office/drawing/2014/main" id="{704E304C-1FFD-4E0A-AF2A-6D3A350D20D6}"/>
            </a:ext>
          </a:extLst>
        </xdr:cNvPr>
        <xdr:cNvSpPr txBox="1"/>
      </xdr:nvSpPr>
      <xdr:spPr>
        <a:xfrm>
          <a:off x="1648469" y="901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46753</xdr:rowOff>
    </xdr:from>
    <xdr:ext cx="405111" cy="259045"/>
    <xdr:sp macro="" textlink="">
      <xdr:nvSpPr>
        <xdr:cNvPr id="200" name="n_4aveValue【体育館・プール】&#10;有形固定資産減価償却率">
          <a:extLst>
            <a:ext uri="{FF2B5EF4-FFF2-40B4-BE49-F238E27FC236}">
              <a16:creationId xmlns:a16="http://schemas.microsoft.com/office/drawing/2014/main" id="{B87098A1-45D4-42AD-82FC-149E86F092EF}"/>
            </a:ext>
          </a:extLst>
        </xdr:cNvPr>
        <xdr:cNvSpPr txBox="1"/>
      </xdr:nvSpPr>
      <xdr:spPr>
        <a:xfrm>
          <a:off x="848369" y="895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62501</xdr:rowOff>
    </xdr:from>
    <xdr:ext cx="405111" cy="259045"/>
    <xdr:sp macro="" textlink="">
      <xdr:nvSpPr>
        <xdr:cNvPr id="201" name="n_1mainValue【体育館・プール】&#10;有形固定資産減価償却率">
          <a:extLst>
            <a:ext uri="{FF2B5EF4-FFF2-40B4-BE49-F238E27FC236}">
              <a16:creationId xmlns:a16="http://schemas.microsoft.com/office/drawing/2014/main" id="{85529DF6-6B77-4BF8-8F19-4999818FB640}"/>
            </a:ext>
          </a:extLst>
        </xdr:cNvPr>
        <xdr:cNvSpPr txBox="1"/>
      </xdr:nvSpPr>
      <xdr:spPr>
        <a:xfrm>
          <a:off x="3239144" y="9943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2" name="n_2mainValue【体育館・プール】&#10;有形固定資産減価償却率">
          <a:extLst>
            <a:ext uri="{FF2B5EF4-FFF2-40B4-BE49-F238E27FC236}">
              <a16:creationId xmlns:a16="http://schemas.microsoft.com/office/drawing/2014/main" id="{33A9BA67-55CC-462A-90FC-D293987264B4}"/>
            </a:ext>
          </a:extLst>
        </xdr:cNvPr>
        <xdr:cNvSpPr txBox="1"/>
      </xdr:nvSpPr>
      <xdr:spPr>
        <a:xfrm>
          <a:off x="2439044" y="98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203" name="n_3mainValue【体育館・プール】&#10;有形固定資産減価償却率">
          <a:extLst>
            <a:ext uri="{FF2B5EF4-FFF2-40B4-BE49-F238E27FC236}">
              <a16:creationId xmlns:a16="http://schemas.microsoft.com/office/drawing/2014/main" id="{BB1F8709-E2BB-4DBA-9B06-CA7BA53CFBCC}"/>
            </a:ext>
          </a:extLst>
        </xdr:cNvPr>
        <xdr:cNvSpPr txBox="1"/>
      </xdr:nvSpPr>
      <xdr:spPr>
        <a:xfrm>
          <a:off x="1648469"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4" name="n_4mainValue【体育館・プール】&#10;有形固定資産減価償却率">
          <a:extLst>
            <a:ext uri="{FF2B5EF4-FFF2-40B4-BE49-F238E27FC236}">
              <a16:creationId xmlns:a16="http://schemas.microsoft.com/office/drawing/2014/main" id="{D3337CFE-AFA2-4407-9148-4F3666CCDCA7}"/>
            </a:ext>
          </a:extLst>
        </xdr:cNvPr>
        <xdr:cNvSpPr txBox="1"/>
      </xdr:nvSpPr>
      <xdr:spPr>
        <a:xfrm>
          <a:off x="848369" y="976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F867452B-428E-453D-B742-5490A6232CE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2B59758-C935-4EA1-BC48-30128BA15254}"/>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5F957B5-922C-4EDB-9C83-1E9393B6247A}"/>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8C3CBFB-A74C-4262-9119-4CFB69CA09D8}"/>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88F6482-BB1C-4413-A1A0-C69BE218B79D}"/>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2A237BB-6363-4423-8525-4465EED7AAEC}"/>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31F9FDE6-CF62-4445-82CA-F58E65DB2BB9}"/>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21AC58A-5924-47BB-A50E-8B007E65BB2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A03A1F1-CC0B-4CFB-B82F-794C0FC8E2E6}"/>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526E7E65-1CB2-4C52-9CD6-510FF98F886B}"/>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a:extLst>
            <a:ext uri="{FF2B5EF4-FFF2-40B4-BE49-F238E27FC236}">
              <a16:creationId xmlns:a16="http://schemas.microsoft.com/office/drawing/2014/main" id="{B75065AC-E416-46CE-B6E9-1B9C67FB5731}"/>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67AC0940-9F9F-479B-BB5B-970C9E3E5889}"/>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94BBFB1B-75DF-4828-B579-DC76C325F065}"/>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84F353CF-84AA-4751-A2D7-7E1F153DA774}"/>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1C7DA7E7-FE00-477D-BA07-96D09AADEB6D}"/>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92144B0-9E38-4871-9472-D17338BA95D4}"/>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383DF4CD-D9A2-4CE5-B145-5AA8A49164D6}"/>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BEDBA005-1799-4EFD-B221-453403EDE9DE}"/>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53789770-F9E8-43CE-8CFB-B07E53E429CF}"/>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F5E60DED-5093-45F5-B361-74DC831605FB}"/>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D45C1CC0-4C15-4E2E-A4BD-C0754709136F}"/>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89FC594-7207-4324-B7E4-DA300BE366EA}"/>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59EA1A57-4F72-44BB-B0BA-9C051E69E8BA}"/>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FF97840B-9EDA-4B9F-8C5A-FB18ECB72EB9}"/>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a:extLst>
            <a:ext uri="{FF2B5EF4-FFF2-40B4-BE49-F238E27FC236}">
              <a16:creationId xmlns:a16="http://schemas.microsoft.com/office/drawing/2014/main" id="{AC833E86-6189-4860-B802-993C8285F8E4}"/>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a:extLst>
            <a:ext uri="{FF2B5EF4-FFF2-40B4-BE49-F238E27FC236}">
              <a16:creationId xmlns:a16="http://schemas.microsoft.com/office/drawing/2014/main" id="{2B9EBB2B-3D55-46B2-A25C-947386458365}"/>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a:extLst>
            <a:ext uri="{FF2B5EF4-FFF2-40B4-BE49-F238E27FC236}">
              <a16:creationId xmlns:a16="http://schemas.microsoft.com/office/drawing/2014/main" id="{FD6D1B68-ED22-4585-A45C-BFB57AB98473}"/>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a:extLst>
            <a:ext uri="{FF2B5EF4-FFF2-40B4-BE49-F238E27FC236}">
              <a16:creationId xmlns:a16="http://schemas.microsoft.com/office/drawing/2014/main" id="{F0DA1BC5-3843-4228-9E60-3C987DC4F247}"/>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a:extLst>
            <a:ext uri="{FF2B5EF4-FFF2-40B4-BE49-F238E27FC236}">
              <a16:creationId xmlns:a16="http://schemas.microsoft.com/office/drawing/2014/main" id="{C3E4684A-E2A2-4319-BBAC-F5F8761BF5A2}"/>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168927</xdr:rowOff>
    </xdr:from>
    <xdr:ext cx="469744" cy="259045"/>
    <xdr:sp macro="" textlink="">
      <xdr:nvSpPr>
        <xdr:cNvPr id="234" name="【体育館・プール】&#10;一人当たり面積平均値テキスト">
          <a:extLst>
            <a:ext uri="{FF2B5EF4-FFF2-40B4-BE49-F238E27FC236}">
              <a16:creationId xmlns:a16="http://schemas.microsoft.com/office/drawing/2014/main" id="{72366B6A-F440-41B6-8FEB-4D0AB666E7CE}"/>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a:extLst>
            <a:ext uri="{FF2B5EF4-FFF2-40B4-BE49-F238E27FC236}">
              <a16:creationId xmlns:a16="http://schemas.microsoft.com/office/drawing/2014/main" id="{B800C055-8B77-4AFB-94F3-26E43629B648}"/>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a:extLst>
            <a:ext uri="{FF2B5EF4-FFF2-40B4-BE49-F238E27FC236}">
              <a16:creationId xmlns:a16="http://schemas.microsoft.com/office/drawing/2014/main" id="{9C457D6D-EC17-441B-98B5-67AAEEA2FE61}"/>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6956A8D5-0C01-4581-8322-3BD0038BF4C8}"/>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a:extLst>
            <a:ext uri="{FF2B5EF4-FFF2-40B4-BE49-F238E27FC236}">
              <a16:creationId xmlns:a16="http://schemas.microsoft.com/office/drawing/2014/main" id="{B3E3D0E3-0A43-47C9-BAC7-7C72A8657DC4}"/>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a:extLst>
            <a:ext uri="{FF2B5EF4-FFF2-40B4-BE49-F238E27FC236}">
              <a16:creationId xmlns:a16="http://schemas.microsoft.com/office/drawing/2014/main" id="{EF6EC45D-FFC5-489B-ABDB-B967DB58DD98}"/>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FA83D67-BA49-45EB-A6D7-9557F81FF3B1}"/>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F00AC20-14E0-47F2-9E00-4C0BBA1580C9}"/>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52D70E1-E04E-4D1B-B244-3C469DE26BB7}"/>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B0D5EE0-9844-4F88-9A14-5AF60B8EFF83}"/>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AEEAAC3-D7C3-4FB0-8600-7CD1918E4266}"/>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12700</xdr:rowOff>
    </xdr:from>
    <xdr:to>
      <xdr:col>55</xdr:col>
      <xdr:colOff>50800</xdr:colOff>
      <xdr:row>60</xdr:row>
      <xdr:rowOff>114300</xdr:rowOff>
    </xdr:to>
    <xdr:sp macro="" textlink="">
      <xdr:nvSpPr>
        <xdr:cNvPr id="245" name="楕円 244">
          <a:extLst>
            <a:ext uri="{FF2B5EF4-FFF2-40B4-BE49-F238E27FC236}">
              <a16:creationId xmlns:a16="http://schemas.microsoft.com/office/drawing/2014/main" id="{84CB7637-FB28-4464-82D1-72917B2579E8}"/>
            </a:ext>
          </a:extLst>
        </xdr:cNvPr>
        <xdr:cNvSpPr/>
      </xdr:nvSpPr>
      <xdr:spPr>
        <a:xfrm>
          <a:off x="9401175" y="972502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35577</xdr:rowOff>
    </xdr:from>
    <xdr:ext cx="469744" cy="259045"/>
    <xdr:sp macro="" textlink="">
      <xdr:nvSpPr>
        <xdr:cNvPr id="246" name="【体育館・プール】&#10;一人当たり面積該当値テキスト">
          <a:extLst>
            <a:ext uri="{FF2B5EF4-FFF2-40B4-BE49-F238E27FC236}">
              <a16:creationId xmlns:a16="http://schemas.microsoft.com/office/drawing/2014/main" id="{50E8D3EF-DBB1-459D-A89F-AFC5F772CF7E}"/>
            </a:ext>
          </a:extLst>
        </xdr:cNvPr>
        <xdr:cNvSpPr txBox="1"/>
      </xdr:nvSpPr>
      <xdr:spPr>
        <a:xfrm>
          <a:off x="9467850" y="958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12700</xdr:rowOff>
    </xdr:from>
    <xdr:to>
      <xdr:col>50</xdr:col>
      <xdr:colOff>165100</xdr:colOff>
      <xdr:row>60</xdr:row>
      <xdr:rowOff>114300</xdr:rowOff>
    </xdr:to>
    <xdr:sp macro="" textlink="">
      <xdr:nvSpPr>
        <xdr:cNvPr id="247" name="楕円 246">
          <a:extLst>
            <a:ext uri="{FF2B5EF4-FFF2-40B4-BE49-F238E27FC236}">
              <a16:creationId xmlns:a16="http://schemas.microsoft.com/office/drawing/2014/main" id="{8BC227EA-46F6-4107-913E-F111FEEC3D49}"/>
            </a:ext>
          </a:extLst>
        </xdr:cNvPr>
        <xdr:cNvSpPr/>
      </xdr:nvSpPr>
      <xdr:spPr>
        <a:xfrm>
          <a:off x="86391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63500</xdr:rowOff>
    </xdr:from>
    <xdr:to>
      <xdr:col>55</xdr:col>
      <xdr:colOff>0</xdr:colOff>
      <xdr:row>60</xdr:row>
      <xdr:rowOff>63500</xdr:rowOff>
    </xdr:to>
    <xdr:cxnSp macro="">
      <xdr:nvCxnSpPr>
        <xdr:cNvPr id="248" name="直線コネクタ 247">
          <a:extLst>
            <a:ext uri="{FF2B5EF4-FFF2-40B4-BE49-F238E27FC236}">
              <a16:creationId xmlns:a16="http://schemas.microsoft.com/office/drawing/2014/main" id="{5AF14F68-808E-405A-8E41-DE986676858C}"/>
            </a:ext>
          </a:extLst>
        </xdr:cNvPr>
        <xdr:cNvCxnSpPr/>
      </xdr:nvCxnSpPr>
      <xdr:spPr>
        <a:xfrm>
          <a:off x="8686800" y="97821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12700</xdr:rowOff>
    </xdr:from>
    <xdr:to>
      <xdr:col>46</xdr:col>
      <xdr:colOff>38100</xdr:colOff>
      <xdr:row>60</xdr:row>
      <xdr:rowOff>114300</xdr:rowOff>
    </xdr:to>
    <xdr:sp macro="" textlink="">
      <xdr:nvSpPr>
        <xdr:cNvPr id="249" name="楕円 248">
          <a:extLst>
            <a:ext uri="{FF2B5EF4-FFF2-40B4-BE49-F238E27FC236}">
              <a16:creationId xmlns:a16="http://schemas.microsoft.com/office/drawing/2014/main" id="{4322CEA2-4959-4C65-B81C-3FA68065415B}"/>
            </a:ext>
          </a:extLst>
        </xdr:cNvPr>
        <xdr:cNvSpPr/>
      </xdr:nvSpPr>
      <xdr:spPr>
        <a:xfrm>
          <a:off x="7839075" y="97250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63500</xdr:rowOff>
    </xdr:from>
    <xdr:to>
      <xdr:col>50</xdr:col>
      <xdr:colOff>114300</xdr:colOff>
      <xdr:row>60</xdr:row>
      <xdr:rowOff>63500</xdr:rowOff>
    </xdr:to>
    <xdr:cxnSp macro="">
      <xdr:nvCxnSpPr>
        <xdr:cNvPr id="250" name="直線コネクタ 249">
          <a:extLst>
            <a:ext uri="{FF2B5EF4-FFF2-40B4-BE49-F238E27FC236}">
              <a16:creationId xmlns:a16="http://schemas.microsoft.com/office/drawing/2014/main" id="{DA4CBA10-71A0-478E-80FA-5E8F86032907}"/>
            </a:ext>
          </a:extLst>
        </xdr:cNvPr>
        <xdr:cNvCxnSpPr/>
      </xdr:nvCxnSpPr>
      <xdr:spPr>
        <a:xfrm>
          <a:off x="7886700" y="97821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12700</xdr:rowOff>
    </xdr:from>
    <xdr:to>
      <xdr:col>41</xdr:col>
      <xdr:colOff>101600</xdr:colOff>
      <xdr:row>60</xdr:row>
      <xdr:rowOff>114300</xdr:rowOff>
    </xdr:to>
    <xdr:sp macro="" textlink="">
      <xdr:nvSpPr>
        <xdr:cNvPr id="251" name="楕円 250">
          <a:extLst>
            <a:ext uri="{FF2B5EF4-FFF2-40B4-BE49-F238E27FC236}">
              <a16:creationId xmlns:a16="http://schemas.microsoft.com/office/drawing/2014/main" id="{CA978356-755A-4B0F-A535-D3C93E04D6FD}"/>
            </a:ext>
          </a:extLst>
        </xdr:cNvPr>
        <xdr:cNvSpPr/>
      </xdr:nvSpPr>
      <xdr:spPr>
        <a:xfrm>
          <a:off x="7029450" y="972502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63500</xdr:rowOff>
    </xdr:from>
    <xdr:to>
      <xdr:col>45</xdr:col>
      <xdr:colOff>177800</xdr:colOff>
      <xdr:row>60</xdr:row>
      <xdr:rowOff>63500</xdr:rowOff>
    </xdr:to>
    <xdr:cxnSp macro="">
      <xdr:nvCxnSpPr>
        <xdr:cNvPr id="252" name="直線コネクタ 251">
          <a:extLst>
            <a:ext uri="{FF2B5EF4-FFF2-40B4-BE49-F238E27FC236}">
              <a16:creationId xmlns:a16="http://schemas.microsoft.com/office/drawing/2014/main" id="{4FC97503-E0DA-4361-9753-A97D6053C3D8}"/>
            </a:ext>
          </a:extLst>
        </xdr:cNvPr>
        <xdr:cNvCxnSpPr/>
      </xdr:nvCxnSpPr>
      <xdr:spPr>
        <a:xfrm>
          <a:off x="7077075" y="97821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12700</xdr:rowOff>
    </xdr:from>
    <xdr:to>
      <xdr:col>36</xdr:col>
      <xdr:colOff>165100</xdr:colOff>
      <xdr:row>60</xdr:row>
      <xdr:rowOff>114300</xdr:rowOff>
    </xdr:to>
    <xdr:sp macro="" textlink="">
      <xdr:nvSpPr>
        <xdr:cNvPr id="253" name="楕円 252">
          <a:extLst>
            <a:ext uri="{FF2B5EF4-FFF2-40B4-BE49-F238E27FC236}">
              <a16:creationId xmlns:a16="http://schemas.microsoft.com/office/drawing/2014/main" id="{D633840C-0E56-45A9-8D32-DA6EB59792BD}"/>
            </a:ext>
          </a:extLst>
        </xdr:cNvPr>
        <xdr:cNvSpPr/>
      </xdr:nvSpPr>
      <xdr:spPr>
        <a:xfrm>
          <a:off x="6238875" y="9725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63500</xdr:rowOff>
    </xdr:from>
    <xdr:to>
      <xdr:col>41</xdr:col>
      <xdr:colOff>50800</xdr:colOff>
      <xdr:row>60</xdr:row>
      <xdr:rowOff>63500</xdr:rowOff>
    </xdr:to>
    <xdr:cxnSp macro="">
      <xdr:nvCxnSpPr>
        <xdr:cNvPr id="254" name="直線コネクタ 253">
          <a:extLst>
            <a:ext uri="{FF2B5EF4-FFF2-40B4-BE49-F238E27FC236}">
              <a16:creationId xmlns:a16="http://schemas.microsoft.com/office/drawing/2014/main" id="{61FE030B-9413-4F38-899D-A4BB04D9012A}"/>
            </a:ext>
          </a:extLst>
        </xdr:cNvPr>
        <xdr:cNvCxnSpPr/>
      </xdr:nvCxnSpPr>
      <xdr:spPr>
        <a:xfrm>
          <a:off x="6286500" y="97821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5" name="n_1aveValue【体育館・プール】&#10;一人当たり面積">
          <a:extLst>
            <a:ext uri="{FF2B5EF4-FFF2-40B4-BE49-F238E27FC236}">
              <a16:creationId xmlns:a16="http://schemas.microsoft.com/office/drawing/2014/main" id="{5F887EB2-AC3D-4CB2-86C4-7D87152A13B6}"/>
            </a:ext>
          </a:extLst>
        </xdr:cNvPr>
        <xdr:cNvSpPr txBox="1"/>
      </xdr:nvSpPr>
      <xdr:spPr>
        <a:xfrm>
          <a:off x="84582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6" name="n_2aveValue【体育館・プール】&#10;一人当たり面積">
          <a:extLst>
            <a:ext uri="{FF2B5EF4-FFF2-40B4-BE49-F238E27FC236}">
              <a16:creationId xmlns:a16="http://schemas.microsoft.com/office/drawing/2014/main" id="{81D56C56-1E6A-4844-AF33-B4CE55569902}"/>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7" name="n_3aveValue【体育館・プール】&#10;一人当たり面積">
          <a:extLst>
            <a:ext uri="{FF2B5EF4-FFF2-40B4-BE49-F238E27FC236}">
              <a16:creationId xmlns:a16="http://schemas.microsoft.com/office/drawing/2014/main" id="{40FEF641-A3B9-4DB1-9275-FEF59D78EC24}"/>
            </a:ext>
          </a:extLst>
        </xdr:cNvPr>
        <xdr:cNvSpPr txBox="1"/>
      </xdr:nvSpPr>
      <xdr:spPr>
        <a:xfrm>
          <a:off x="68676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58" name="n_4aveValue【体育館・プール】&#10;一人当たり面積">
          <a:extLst>
            <a:ext uri="{FF2B5EF4-FFF2-40B4-BE49-F238E27FC236}">
              <a16:creationId xmlns:a16="http://schemas.microsoft.com/office/drawing/2014/main" id="{1E7ECAC5-3DCD-47DD-916D-488930D5886D}"/>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130827</xdr:rowOff>
    </xdr:from>
    <xdr:ext cx="469744" cy="259045"/>
    <xdr:sp macro="" textlink="">
      <xdr:nvSpPr>
        <xdr:cNvPr id="259" name="n_1mainValue【体育館・プール】&#10;一人当たり面積">
          <a:extLst>
            <a:ext uri="{FF2B5EF4-FFF2-40B4-BE49-F238E27FC236}">
              <a16:creationId xmlns:a16="http://schemas.microsoft.com/office/drawing/2014/main" id="{2FA8DA7F-0CCB-4A7C-B514-48F88A7F84BB}"/>
            </a:ext>
          </a:extLst>
        </xdr:cNvPr>
        <xdr:cNvSpPr txBox="1"/>
      </xdr:nvSpPr>
      <xdr:spPr>
        <a:xfrm>
          <a:off x="845827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130827</xdr:rowOff>
    </xdr:from>
    <xdr:ext cx="469744" cy="259045"/>
    <xdr:sp macro="" textlink="">
      <xdr:nvSpPr>
        <xdr:cNvPr id="260" name="n_2mainValue【体育館・プール】&#10;一人当たり面積">
          <a:extLst>
            <a:ext uri="{FF2B5EF4-FFF2-40B4-BE49-F238E27FC236}">
              <a16:creationId xmlns:a16="http://schemas.microsoft.com/office/drawing/2014/main" id="{C6E518C2-9B0E-4560-A85A-917890D38A0F}"/>
            </a:ext>
          </a:extLst>
        </xdr:cNvPr>
        <xdr:cNvSpPr txBox="1"/>
      </xdr:nvSpPr>
      <xdr:spPr>
        <a:xfrm>
          <a:off x="7677227"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130827</xdr:rowOff>
    </xdr:from>
    <xdr:ext cx="469744" cy="259045"/>
    <xdr:sp macro="" textlink="">
      <xdr:nvSpPr>
        <xdr:cNvPr id="261" name="n_3mainValue【体育館・プール】&#10;一人当たり面積">
          <a:extLst>
            <a:ext uri="{FF2B5EF4-FFF2-40B4-BE49-F238E27FC236}">
              <a16:creationId xmlns:a16="http://schemas.microsoft.com/office/drawing/2014/main" id="{6D1E869D-FD46-42D5-914D-5E23606DC413}"/>
            </a:ext>
          </a:extLst>
        </xdr:cNvPr>
        <xdr:cNvSpPr txBox="1"/>
      </xdr:nvSpPr>
      <xdr:spPr>
        <a:xfrm>
          <a:off x="68676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130827</xdr:rowOff>
    </xdr:from>
    <xdr:ext cx="469744" cy="259045"/>
    <xdr:sp macro="" textlink="">
      <xdr:nvSpPr>
        <xdr:cNvPr id="262" name="n_4mainValue【体育館・プール】&#10;一人当たり面積">
          <a:extLst>
            <a:ext uri="{FF2B5EF4-FFF2-40B4-BE49-F238E27FC236}">
              <a16:creationId xmlns:a16="http://schemas.microsoft.com/office/drawing/2014/main" id="{4A098FE1-39D6-44AF-9082-C1B5893DBF15}"/>
            </a:ext>
          </a:extLst>
        </xdr:cNvPr>
        <xdr:cNvSpPr txBox="1"/>
      </xdr:nvSpPr>
      <xdr:spPr>
        <a:xfrm>
          <a:off x="6067502"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6AFC278-5436-4641-B03F-975A131ED7F4}"/>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8BE62B3-1CAF-45D8-B170-393E988DAE25}"/>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75F9D4B-A258-40C0-939B-18D6FF9B6828}"/>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1606233-BE34-4E3E-9E43-44F851AC9C0C}"/>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66319A6-F0A1-47A9-B9F5-C878609CEEB8}"/>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4DAE031-E3E1-459A-89FF-AB4CA0D39F71}"/>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C5A64D1-8C54-4D5B-B943-3357C891AD5F}"/>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D139501-90E7-41C5-8D3E-BA17B64D2B84}"/>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7F5B07C-848F-4C75-B3D3-A398A1D85454}"/>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D115FBB-F7B5-41FF-9AE9-92989D9A1EC9}"/>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03C0F355-4A1D-43C4-AB01-0D12A035F650}"/>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731323D0-147C-497E-BA92-898FB3A9C5E8}"/>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id="{B9433654-12D4-47F3-81F1-AD2FBDFACADA}"/>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D005539D-B33A-4FDA-93CC-A6C7264DD18F}"/>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F00710F0-A9A8-4C6A-B1A9-95F896671630}"/>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C6F9D278-595D-42CA-90E3-942274296653}"/>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58FF2DE-4186-4D1B-B8C0-36DB8044D754}"/>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A196808-32CF-48A4-A6A8-22F1C58BC61A}"/>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B7DDE72B-D46B-4B3D-A482-38338D09EFC7}"/>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B3BF4481-9183-4B7F-853E-D9C84A90ABC9}"/>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86310E6-C546-4E45-8272-B7F08E77ACA5}"/>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5676AAD4-2608-4625-AD5D-CB45F5F45C58}"/>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id="{38635383-0C72-45C3-B0F0-95F0D91318FD}"/>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9AA6AD5-81B8-4550-B7A0-A76C148AE4BB}"/>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D2112EE0-36B0-4EF9-B7F9-47A9D948B8EB}"/>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B025A7CA-E851-4EB9-B1BB-1CB342E002FF}"/>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5375B958-2A38-4D95-A12A-B14B1B8F9F40}"/>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D9C69927-3938-46FC-BF7D-F8D5B13D9E90}"/>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B465E12F-C978-4745-93DC-9640C2BF63B7}"/>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9FFA20EF-7A80-444D-9B71-3B5A02E50D1B}"/>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a:extLst>
            <a:ext uri="{FF2B5EF4-FFF2-40B4-BE49-F238E27FC236}">
              <a16:creationId xmlns:a16="http://schemas.microsoft.com/office/drawing/2014/main" id="{29F60D84-BFC3-4655-92A7-C8431D17FF8D}"/>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E1D19BD9-9CFB-40F5-817B-04B43BBA730E}"/>
            </a:ext>
          </a:extLst>
        </xdr:cNvPr>
        <xdr:cNvSpPr txBox="1"/>
      </xdr:nvSpPr>
      <xdr:spPr>
        <a:xfrm>
          <a:off x="4219575" y="1308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a:extLst>
            <a:ext uri="{FF2B5EF4-FFF2-40B4-BE49-F238E27FC236}">
              <a16:creationId xmlns:a16="http://schemas.microsoft.com/office/drawing/2014/main" id="{66EF75D6-1177-4088-8F54-148ACA20405A}"/>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a:extLst>
            <a:ext uri="{FF2B5EF4-FFF2-40B4-BE49-F238E27FC236}">
              <a16:creationId xmlns:a16="http://schemas.microsoft.com/office/drawing/2014/main" id="{550A9CDC-29E0-4CEF-94EE-C637FCF5AD98}"/>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a:extLst>
            <a:ext uri="{FF2B5EF4-FFF2-40B4-BE49-F238E27FC236}">
              <a16:creationId xmlns:a16="http://schemas.microsoft.com/office/drawing/2014/main" id="{07BA4FD9-A14E-4862-A709-ACD455EA9C61}"/>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a:extLst>
            <a:ext uri="{FF2B5EF4-FFF2-40B4-BE49-F238E27FC236}">
              <a16:creationId xmlns:a16="http://schemas.microsoft.com/office/drawing/2014/main" id="{75066A86-3845-4AAE-8FA3-8CC48EF62A4A}"/>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a:extLst>
            <a:ext uri="{FF2B5EF4-FFF2-40B4-BE49-F238E27FC236}">
              <a16:creationId xmlns:a16="http://schemas.microsoft.com/office/drawing/2014/main" id="{EE6D6041-58E8-4398-AFA0-731436CD471C}"/>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93C6BEE-1983-4F2C-94A0-4B1BD3F920A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6B949D5-C62E-4034-A3FC-F19DEA60F0F2}"/>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6DEDF66-BA4A-41E1-A522-3DFE1C5BEEB4}"/>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3996842-B9CB-473B-9796-D2B3259FA9AF}"/>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2930624-3E52-43CE-8B25-5F68318B820C}"/>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305" name="楕円 304">
          <a:extLst>
            <a:ext uri="{FF2B5EF4-FFF2-40B4-BE49-F238E27FC236}">
              <a16:creationId xmlns:a16="http://schemas.microsoft.com/office/drawing/2014/main" id="{962BBC21-5D59-4170-A3F4-13663D0CB024}"/>
            </a:ext>
          </a:extLst>
        </xdr:cNvPr>
        <xdr:cNvSpPr/>
      </xdr:nvSpPr>
      <xdr:spPr>
        <a:xfrm>
          <a:off x="4124325" y="136674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47370</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A6A15188-96AA-4569-9E4B-D08EE26B41FC}"/>
            </a:ext>
          </a:extLst>
        </xdr:cNvPr>
        <xdr:cNvSpPr txBox="1"/>
      </xdr:nvSpPr>
      <xdr:spPr>
        <a:xfrm>
          <a:off x="4219575" y="13652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75474</xdr:rowOff>
    </xdr:from>
    <xdr:to>
      <xdr:col>20</xdr:col>
      <xdr:colOff>38100</xdr:colOff>
      <xdr:row>85</xdr:row>
      <xdr:rowOff>5624</xdr:rowOff>
    </xdr:to>
    <xdr:sp macro="" textlink="">
      <xdr:nvSpPr>
        <xdr:cNvPr id="307" name="楕円 306">
          <a:extLst>
            <a:ext uri="{FF2B5EF4-FFF2-40B4-BE49-F238E27FC236}">
              <a16:creationId xmlns:a16="http://schemas.microsoft.com/office/drawing/2014/main" id="{C1E0A5DB-E2C9-4843-A4DC-67597A37A107}"/>
            </a:ext>
          </a:extLst>
        </xdr:cNvPr>
        <xdr:cNvSpPr/>
      </xdr:nvSpPr>
      <xdr:spPr>
        <a:xfrm>
          <a:off x="3381375" y="136771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84</xdr:row>
      <xdr:rowOff>126274</xdr:rowOff>
    </xdr:to>
    <xdr:cxnSp macro="">
      <xdr:nvCxnSpPr>
        <xdr:cNvPr id="308" name="直線コネクタ 307">
          <a:extLst>
            <a:ext uri="{FF2B5EF4-FFF2-40B4-BE49-F238E27FC236}">
              <a16:creationId xmlns:a16="http://schemas.microsoft.com/office/drawing/2014/main" id="{112C1638-1BEA-4F76-AD62-5764775BF257}"/>
            </a:ext>
          </a:extLst>
        </xdr:cNvPr>
        <xdr:cNvCxnSpPr/>
      </xdr:nvCxnSpPr>
      <xdr:spPr>
        <a:xfrm flipV="1">
          <a:off x="3429000" y="13724618"/>
          <a:ext cx="752475"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31387</xdr:rowOff>
    </xdr:from>
    <xdr:to>
      <xdr:col>15</xdr:col>
      <xdr:colOff>101600</xdr:colOff>
      <xdr:row>85</xdr:row>
      <xdr:rowOff>132987</xdr:rowOff>
    </xdr:to>
    <xdr:sp macro="" textlink="">
      <xdr:nvSpPr>
        <xdr:cNvPr id="309" name="楕円 308">
          <a:extLst>
            <a:ext uri="{FF2B5EF4-FFF2-40B4-BE49-F238E27FC236}">
              <a16:creationId xmlns:a16="http://schemas.microsoft.com/office/drawing/2014/main" id="{CF6E7791-EE8A-4A9F-AC90-0EE7703A6A59}"/>
            </a:ext>
          </a:extLst>
        </xdr:cNvPr>
        <xdr:cNvSpPr/>
      </xdr:nvSpPr>
      <xdr:spPr>
        <a:xfrm>
          <a:off x="2571750" y="1379183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126274</xdr:rowOff>
    </xdr:from>
    <xdr:to>
      <xdr:col>19</xdr:col>
      <xdr:colOff>177800</xdr:colOff>
      <xdr:row>85</xdr:row>
      <xdr:rowOff>82187</xdr:rowOff>
    </xdr:to>
    <xdr:cxnSp macro="">
      <xdr:nvCxnSpPr>
        <xdr:cNvPr id="310" name="直線コネクタ 309">
          <a:extLst>
            <a:ext uri="{FF2B5EF4-FFF2-40B4-BE49-F238E27FC236}">
              <a16:creationId xmlns:a16="http://schemas.microsoft.com/office/drawing/2014/main" id="{ADF9BD1A-96EF-4185-8C44-8E5842F09878}"/>
            </a:ext>
          </a:extLst>
        </xdr:cNvPr>
        <xdr:cNvCxnSpPr/>
      </xdr:nvCxnSpPr>
      <xdr:spPr>
        <a:xfrm flipV="1">
          <a:off x="2619375" y="13724799"/>
          <a:ext cx="809625" cy="12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121194</xdr:rowOff>
    </xdr:from>
    <xdr:to>
      <xdr:col>10</xdr:col>
      <xdr:colOff>165100</xdr:colOff>
      <xdr:row>85</xdr:row>
      <xdr:rowOff>51344</xdr:rowOff>
    </xdr:to>
    <xdr:sp macro="" textlink="">
      <xdr:nvSpPr>
        <xdr:cNvPr id="311" name="楕円 310">
          <a:extLst>
            <a:ext uri="{FF2B5EF4-FFF2-40B4-BE49-F238E27FC236}">
              <a16:creationId xmlns:a16="http://schemas.microsoft.com/office/drawing/2014/main" id="{C78F9185-665D-4FD4-901B-5AEC338D2182}"/>
            </a:ext>
          </a:extLst>
        </xdr:cNvPr>
        <xdr:cNvSpPr/>
      </xdr:nvSpPr>
      <xdr:spPr>
        <a:xfrm>
          <a:off x="1781175" y="1372606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xdr:rowOff>
    </xdr:from>
    <xdr:to>
      <xdr:col>15</xdr:col>
      <xdr:colOff>50800</xdr:colOff>
      <xdr:row>85</xdr:row>
      <xdr:rowOff>82187</xdr:rowOff>
    </xdr:to>
    <xdr:cxnSp macro="">
      <xdr:nvCxnSpPr>
        <xdr:cNvPr id="312" name="直線コネクタ 311">
          <a:extLst>
            <a:ext uri="{FF2B5EF4-FFF2-40B4-BE49-F238E27FC236}">
              <a16:creationId xmlns:a16="http://schemas.microsoft.com/office/drawing/2014/main" id="{00853A9C-8C8B-4142-BF5F-1E046F17105B}"/>
            </a:ext>
          </a:extLst>
        </xdr:cNvPr>
        <xdr:cNvCxnSpPr/>
      </xdr:nvCxnSpPr>
      <xdr:spPr>
        <a:xfrm>
          <a:off x="1828800" y="13764169"/>
          <a:ext cx="790575"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57513</xdr:rowOff>
    </xdr:from>
    <xdr:to>
      <xdr:col>6</xdr:col>
      <xdr:colOff>38100</xdr:colOff>
      <xdr:row>85</xdr:row>
      <xdr:rowOff>159113</xdr:rowOff>
    </xdr:to>
    <xdr:sp macro="" textlink="">
      <xdr:nvSpPr>
        <xdr:cNvPr id="313" name="楕円 312">
          <a:extLst>
            <a:ext uri="{FF2B5EF4-FFF2-40B4-BE49-F238E27FC236}">
              <a16:creationId xmlns:a16="http://schemas.microsoft.com/office/drawing/2014/main" id="{75833B35-BB77-4933-99CF-1A7D05694666}"/>
            </a:ext>
          </a:extLst>
        </xdr:cNvPr>
        <xdr:cNvSpPr/>
      </xdr:nvSpPr>
      <xdr:spPr>
        <a:xfrm>
          <a:off x="981075" y="1382113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544</xdr:rowOff>
    </xdr:from>
    <xdr:to>
      <xdr:col>10</xdr:col>
      <xdr:colOff>114300</xdr:colOff>
      <xdr:row>85</xdr:row>
      <xdr:rowOff>108313</xdr:rowOff>
    </xdr:to>
    <xdr:cxnSp macro="">
      <xdr:nvCxnSpPr>
        <xdr:cNvPr id="314" name="直線コネクタ 313">
          <a:extLst>
            <a:ext uri="{FF2B5EF4-FFF2-40B4-BE49-F238E27FC236}">
              <a16:creationId xmlns:a16="http://schemas.microsoft.com/office/drawing/2014/main" id="{83BC41CC-6C8C-486F-91B2-A490A3240BEC}"/>
            </a:ext>
          </a:extLst>
        </xdr:cNvPr>
        <xdr:cNvCxnSpPr/>
      </xdr:nvCxnSpPr>
      <xdr:spPr>
        <a:xfrm flipV="1">
          <a:off x="1028700" y="13764169"/>
          <a:ext cx="800100" cy="10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5" name="n_1aveValue【福祉施設】&#10;有形固定資産減価償却率">
          <a:extLst>
            <a:ext uri="{FF2B5EF4-FFF2-40B4-BE49-F238E27FC236}">
              <a16:creationId xmlns:a16="http://schemas.microsoft.com/office/drawing/2014/main" id="{E8C45E51-3B79-46A3-8223-750CF3C40A4C}"/>
            </a:ext>
          </a:extLst>
        </xdr:cNvPr>
        <xdr:cNvSpPr txBox="1"/>
      </xdr:nvSpPr>
      <xdr:spPr>
        <a:xfrm>
          <a:off x="3239144" y="1296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6" name="n_2aveValue【福祉施設】&#10;有形固定資産減価償却率">
          <a:extLst>
            <a:ext uri="{FF2B5EF4-FFF2-40B4-BE49-F238E27FC236}">
              <a16:creationId xmlns:a16="http://schemas.microsoft.com/office/drawing/2014/main" id="{339207DC-35AF-4A49-9EDD-753E567969D0}"/>
            </a:ext>
          </a:extLst>
        </xdr:cNvPr>
        <xdr:cNvSpPr txBox="1"/>
      </xdr:nvSpPr>
      <xdr:spPr>
        <a:xfrm>
          <a:off x="2439044" y="1293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7" name="n_3aveValue【福祉施設】&#10;有形固定資産減価償却率">
          <a:extLst>
            <a:ext uri="{FF2B5EF4-FFF2-40B4-BE49-F238E27FC236}">
              <a16:creationId xmlns:a16="http://schemas.microsoft.com/office/drawing/2014/main" id="{7314ACEC-160F-41F2-94D0-8D75A1BFDC26}"/>
            </a:ext>
          </a:extLst>
        </xdr:cNvPr>
        <xdr:cNvSpPr txBox="1"/>
      </xdr:nvSpPr>
      <xdr:spPr>
        <a:xfrm>
          <a:off x="1648469"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18" name="n_4aveValue【福祉施設】&#10;有形固定資産減価償却率">
          <a:extLst>
            <a:ext uri="{FF2B5EF4-FFF2-40B4-BE49-F238E27FC236}">
              <a16:creationId xmlns:a16="http://schemas.microsoft.com/office/drawing/2014/main" id="{8D57C441-002B-48D1-92C7-F25B8A48EBF1}"/>
            </a:ext>
          </a:extLst>
        </xdr:cNvPr>
        <xdr:cNvSpPr txBox="1"/>
      </xdr:nvSpPr>
      <xdr:spPr>
        <a:xfrm>
          <a:off x="848369"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168201</xdr:rowOff>
    </xdr:from>
    <xdr:ext cx="405111" cy="259045"/>
    <xdr:sp macro="" textlink="">
      <xdr:nvSpPr>
        <xdr:cNvPr id="319" name="n_1mainValue【福祉施設】&#10;有形固定資産減価償却率">
          <a:extLst>
            <a:ext uri="{FF2B5EF4-FFF2-40B4-BE49-F238E27FC236}">
              <a16:creationId xmlns:a16="http://schemas.microsoft.com/office/drawing/2014/main" id="{67B04E24-9373-4991-9A85-0617A622BB90}"/>
            </a:ext>
          </a:extLst>
        </xdr:cNvPr>
        <xdr:cNvSpPr txBox="1"/>
      </xdr:nvSpPr>
      <xdr:spPr>
        <a:xfrm>
          <a:off x="3239144" y="137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124114</xdr:rowOff>
    </xdr:from>
    <xdr:ext cx="405111" cy="259045"/>
    <xdr:sp macro="" textlink="">
      <xdr:nvSpPr>
        <xdr:cNvPr id="320" name="n_2mainValue【福祉施設】&#10;有形固定資産減価償却率">
          <a:extLst>
            <a:ext uri="{FF2B5EF4-FFF2-40B4-BE49-F238E27FC236}">
              <a16:creationId xmlns:a16="http://schemas.microsoft.com/office/drawing/2014/main" id="{AC5F686B-70B1-485F-A740-AD01B8FF039E}"/>
            </a:ext>
          </a:extLst>
        </xdr:cNvPr>
        <xdr:cNvSpPr txBox="1"/>
      </xdr:nvSpPr>
      <xdr:spPr>
        <a:xfrm>
          <a:off x="2439044"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42471</xdr:rowOff>
    </xdr:from>
    <xdr:ext cx="405111" cy="259045"/>
    <xdr:sp macro="" textlink="">
      <xdr:nvSpPr>
        <xdr:cNvPr id="321" name="n_3mainValue【福祉施設】&#10;有形固定資産減価償却率">
          <a:extLst>
            <a:ext uri="{FF2B5EF4-FFF2-40B4-BE49-F238E27FC236}">
              <a16:creationId xmlns:a16="http://schemas.microsoft.com/office/drawing/2014/main" id="{9E361CCD-268F-4206-9DEE-B8937F3CAE32}"/>
            </a:ext>
          </a:extLst>
        </xdr:cNvPr>
        <xdr:cNvSpPr txBox="1"/>
      </xdr:nvSpPr>
      <xdr:spPr>
        <a:xfrm>
          <a:off x="1648469" y="13809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150240</xdr:rowOff>
    </xdr:from>
    <xdr:ext cx="405111" cy="259045"/>
    <xdr:sp macro="" textlink="">
      <xdr:nvSpPr>
        <xdr:cNvPr id="322" name="n_4mainValue【福祉施設】&#10;有形固定資産減価償却率">
          <a:extLst>
            <a:ext uri="{FF2B5EF4-FFF2-40B4-BE49-F238E27FC236}">
              <a16:creationId xmlns:a16="http://schemas.microsoft.com/office/drawing/2014/main" id="{6B3C1697-2287-4F6E-98DF-ED0EC8C565B3}"/>
            </a:ext>
          </a:extLst>
        </xdr:cNvPr>
        <xdr:cNvSpPr txBox="1"/>
      </xdr:nvSpPr>
      <xdr:spPr>
        <a:xfrm>
          <a:off x="848369" y="1391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B3F8871-3818-44B2-9FE7-DC9C6B600E19}"/>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182C0B5-A9A9-4BB3-AD19-ACD041B4AB39}"/>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643309D7-F0F9-4413-85BC-B613B55C61F9}"/>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AE4DF35-AA67-4F60-95E2-71CEB979CEF3}"/>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DF2D925-BE5C-4BFE-816F-0015A82E8A8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6E358C8-9F5C-4787-86FD-3347DBA31A79}"/>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7BA80AD-BEFD-48FA-A6F2-7602F69C06F9}"/>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1D735DF-DF61-432E-8B74-CBF5BA53FF78}"/>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FAA9464C-0D79-4AEF-A79F-E83A6FA03B9F}"/>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3250E85-F552-4E12-B42C-28C0D903A3F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5A41EAC1-A0AB-410D-B42D-83725DA1A88B}"/>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BE159624-DC59-40AB-BA85-A492915C0217}"/>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F7E496B9-8C66-4DAA-BBF5-03C7DA3B93BA}"/>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EF01B0D2-6084-46B6-9D21-6CDA4F6F7787}"/>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BF6D853D-CD73-49B5-A7DF-369C50CD6391}"/>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BBF508F0-2871-4745-8BC1-40D0AB88B103}"/>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E3E6C4F4-D321-416A-891E-6526153CB045}"/>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1351A8F7-002B-41FB-8ED4-9F4299465BB6}"/>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9D066AD2-C9B0-402B-B371-116C27DDDFE5}"/>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4EC0408-F685-412E-BA17-33F975089A99}"/>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37C7C6FA-2EB9-47C5-85A9-EE2DF4769386}"/>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6DD0569E-766D-4072-866A-0326B1019618}"/>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D3516DB7-8CBA-40C7-BB71-8E2FD7171300}"/>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60C35374-9852-40C4-862B-7D1B994865F5}"/>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ECC90C12-6754-471B-8A05-C73E64213BDD}"/>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6521E516-694C-4CBE-BB4B-7B850DFB4849}"/>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81D2637A-43D8-4470-A41F-623A473FCFA1}"/>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3DA1D38E-CE43-4B52-866B-28DB04A581E4}"/>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a:extLst>
            <a:ext uri="{FF2B5EF4-FFF2-40B4-BE49-F238E27FC236}">
              <a16:creationId xmlns:a16="http://schemas.microsoft.com/office/drawing/2014/main" id="{6BEFC891-B8F1-46E6-833B-69E970CC7DA4}"/>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a:extLst>
            <a:ext uri="{FF2B5EF4-FFF2-40B4-BE49-F238E27FC236}">
              <a16:creationId xmlns:a16="http://schemas.microsoft.com/office/drawing/2014/main" id="{58036943-FCA6-47FC-B7FF-65C889F5139A}"/>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63698</xdr:rowOff>
    </xdr:from>
    <xdr:ext cx="469744" cy="259045"/>
    <xdr:sp macro="" textlink="">
      <xdr:nvSpPr>
        <xdr:cNvPr id="353" name="【福祉施設】&#10;一人当たり面積平均値テキスト">
          <a:extLst>
            <a:ext uri="{FF2B5EF4-FFF2-40B4-BE49-F238E27FC236}">
              <a16:creationId xmlns:a16="http://schemas.microsoft.com/office/drawing/2014/main" id="{CD74243E-7C6C-4D0D-8D6F-6C8F87FD54AE}"/>
            </a:ext>
          </a:extLst>
        </xdr:cNvPr>
        <xdr:cNvSpPr txBox="1"/>
      </xdr:nvSpPr>
      <xdr:spPr>
        <a:xfrm>
          <a:off x="9467850"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a:extLst>
            <a:ext uri="{FF2B5EF4-FFF2-40B4-BE49-F238E27FC236}">
              <a16:creationId xmlns:a16="http://schemas.microsoft.com/office/drawing/2014/main" id="{BFCC6107-B942-490C-92C7-6450BF5692BC}"/>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a:extLst>
            <a:ext uri="{FF2B5EF4-FFF2-40B4-BE49-F238E27FC236}">
              <a16:creationId xmlns:a16="http://schemas.microsoft.com/office/drawing/2014/main" id="{5690909B-8571-480E-80E2-09BACEF7A52A}"/>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A94ED02A-64B3-4946-9605-84DF4DF00451}"/>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a:extLst>
            <a:ext uri="{FF2B5EF4-FFF2-40B4-BE49-F238E27FC236}">
              <a16:creationId xmlns:a16="http://schemas.microsoft.com/office/drawing/2014/main" id="{9CC738D6-D3C6-4E05-8513-E44837FFBD95}"/>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a:extLst>
            <a:ext uri="{FF2B5EF4-FFF2-40B4-BE49-F238E27FC236}">
              <a16:creationId xmlns:a16="http://schemas.microsoft.com/office/drawing/2014/main" id="{FE0F5AEA-E2FA-4138-BFCA-02B497ACA82C}"/>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C28B4F8-6753-44DA-8E19-740C147BA340}"/>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0BEB257-F24F-4FCC-8155-84F1B9C223EE}"/>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16D5ECC-3250-48B6-AE23-42C080788DEB}"/>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51544BCA-2562-4E35-AEDE-2402E063C958}"/>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1CECA82-1A5F-45EC-9E53-D6C660C1E04B}"/>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126093</xdr:rowOff>
    </xdr:from>
    <xdr:to>
      <xdr:col>55</xdr:col>
      <xdr:colOff>50800</xdr:colOff>
      <xdr:row>82</xdr:row>
      <xdr:rowOff>56243</xdr:rowOff>
    </xdr:to>
    <xdr:sp macro="" textlink="">
      <xdr:nvSpPr>
        <xdr:cNvPr id="364" name="楕円 363">
          <a:extLst>
            <a:ext uri="{FF2B5EF4-FFF2-40B4-BE49-F238E27FC236}">
              <a16:creationId xmlns:a16="http://schemas.microsoft.com/office/drawing/2014/main" id="{CE5A01D5-BB9F-48EC-855D-B100FB108DDB}"/>
            </a:ext>
          </a:extLst>
        </xdr:cNvPr>
        <xdr:cNvSpPr/>
      </xdr:nvSpPr>
      <xdr:spPr>
        <a:xfrm>
          <a:off x="9401175" y="1323884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148970</xdr:rowOff>
    </xdr:from>
    <xdr:ext cx="469744" cy="259045"/>
    <xdr:sp macro="" textlink="">
      <xdr:nvSpPr>
        <xdr:cNvPr id="365" name="【福祉施設】&#10;一人当たり面積該当値テキスト">
          <a:extLst>
            <a:ext uri="{FF2B5EF4-FFF2-40B4-BE49-F238E27FC236}">
              <a16:creationId xmlns:a16="http://schemas.microsoft.com/office/drawing/2014/main" id="{E88E5D1E-C6C8-4A97-8D70-327CD8456927}"/>
            </a:ext>
          </a:extLst>
        </xdr:cNvPr>
        <xdr:cNvSpPr txBox="1"/>
      </xdr:nvSpPr>
      <xdr:spPr>
        <a:xfrm>
          <a:off x="9467850" y="1309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109764</xdr:rowOff>
    </xdr:from>
    <xdr:to>
      <xdr:col>50</xdr:col>
      <xdr:colOff>165100</xdr:colOff>
      <xdr:row>82</xdr:row>
      <xdr:rowOff>39914</xdr:rowOff>
    </xdr:to>
    <xdr:sp macro="" textlink="">
      <xdr:nvSpPr>
        <xdr:cNvPr id="366" name="楕円 365">
          <a:extLst>
            <a:ext uri="{FF2B5EF4-FFF2-40B4-BE49-F238E27FC236}">
              <a16:creationId xmlns:a16="http://schemas.microsoft.com/office/drawing/2014/main" id="{8108D105-8917-4028-BAEE-C2E905D62B12}"/>
            </a:ext>
          </a:extLst>
        </xdr:cNvPr>
        <xdr:cNvSpPr/>
      </xdr:nvSpPr>
      <xdr:spPr>
        <a:xfrm>
          <a:off x="8639175" y="13222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160564</xdr:rowOff>
    </xdr:from>
    <xdr:to>
      <xdr:col>55</xdr:col>
      <xdr:colOff>0</xdr:colOff>
      <xdr:row>82</xdr:row>
      <xdr:rowOff>5443</xdr:rowOff>
    </xdr:to>
    <xdr:cxnSp macro="">
      <xdr:nvCxnSpPr>
        <xdr:cNvPr id="367" name="直線コネクタ 366">
          <a:extLst>
            <a:ext uri="{FF2B5EF4-FFF2-40B4-BE49-F238E27FC236}">
              <a16:creationId xmlns:a16="http://schemas.microsoft.com/office/drawing/2014/main" id="{70D55A93-E44C-4A59-BFA8-E46930B737C8}"/>
            </a:ext>
          </a:extLst>
        </xdr:cNvPr>
        <xdr:cNvCxnSpPr/>
      </xdr:nvCxnSpPr>
      <xdr:spPr>
        <a:xfrm>
          <a:off x="8686800" y="13279664"/>
          <a:ext cx="74295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68" name="楕円 367">
          <a:extLst>
            <a:ext uri="{FF2B5EF4-FFF2-40B4-BE49-F238E27FC236}">
              <a16:creationId xmlns:a16="http://schemas.microsoft.com/office/drawing/2014/main" id="{C81FD8EB-DD32-4B51-8B39-78B891C5EE9D}"/>
            </a:ext>
          </a:extLst>
        </xdr:cNvPr>
        <xdr:cNvSpPr/>
      </xdr:nvSpPr>
      <xdr:spPr>
        <a:xfrm>
          <a:off x="7839075" y="132388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160564</xdr:rowOff>
    </xdr:from>
    <xdr:to>
      <xdr:col>50</xdr:col>
      <xdr:colOff>114300</xdr:colOff>
      <xdr:row>82</xdr:row>
      <xdr:rowOff>5443</xdr:rowOff>
    </xdr:to>
    <xdr:cxnSp macro="">
      <xdr:nvCxnSpPr>
        <xdr:cNvPr id="369" name="直線コネクタ 368">
          <a:extLst>
            <a:ext uri="{FF2B5EF4-FFF2-40B4-BE49-F238E27FC236}">
              <a16:creationId xmlns:a16="http://schemas.microsoft.com/office/drawing/2014/main" id="{1D57CC81-93EB-4AE3-BDF4-2293D9785D21}"/>
            </a:ext>
          </a:extLst>
        </xdr:cNvPr>
        <xdr:cNvCxnSpPr/>
      </xdr:nvCxnSpPr>
      <xdr:spPr>
        <a:xfrm flipV="1">
          <a:off x="7886700" y="13279664"/>
          <a:ext cx="800100" cy="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126093</xdr:rowOff>
    </xdr:from>
    <xdr:to>
      <xdr:col>41</xdr:col>
      <xdr:colOff>101600</xdr:colOff>
      <xdr:row>82</xdr:row>
      <xdr:rowOff>56243</xdr:rowOff>
    </xdr:to>
    <xdr:sp macro="" textlink="">
      <xdr:nvSpPr>
        <xdr:cNvPr id="370" name="楕円 369">
          <a:extLst>
            <a:ext uri="{FF2B5EF4-FFF2-40B4-BE49-F238E27FC236}">
              <a16:creationId xmlns:a16="http://schemas.microsoft.com/office/drawing/2014/main" id="{D9EF36D2-4C3D-4366-BDBE-D794EEE0B874}"/>
            </a:ext>
          </a:extLst>
        </xdr:cNvPr>
        <xdr:cNvSpPr/>
      </xdr:nvSpPr>
      <xdr:spPr>
        <a:xfrm>
          <a:off x="7029450" y="132388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5443</xdr:rowOff>
    </xdr:from>
    <xdr:to>
      <xdr:col>45</xdr:col>
      <xdr:colOff>177800</xdr:colOff>
      <xdr:row>82</xdr:row>
      <xdr:rowOff>5443</xdr:rowOff>
    </xdr:to>
    <xdr:cxnSp macro="">
      <xdr:nvCxnSpPr>
        <xdr:cNvPr id="371" name="直線コネクタ 370">
          <a:extLst>
            <a:ext uri="{FF2B5EF4-FFF2-40B4-BE49-F238E27FC236}">
              <a16:creationId xmlns:a16="http://schemas.microsoft.com/office/drawing/2014/main" id="{7FBBD440-F3B6-405B-95B9-21CA323370E2}"/>
            </a:ext>
          </a:extLst>
        </xdr:cNvPr>
        <xdr:cNvCxnSpPr/>
      </xdr:nvCxnSpPr>
      <xdr:spPr>
        <a:xfrm>
          <a:off x="7077075" y="1328646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36286</xdr:rowOff>
    </xdr:from>
    <xdr:to>
      <xdr:col>36</xdr:col>
      <xdr:colOff>165100</xdr:colOff>
      <xdr:row>82</xdr:row>
      <xdr:rowOff>137886</xdr:rowOff>
    </xdr:to>
    <xdr:sp macro="" textlink="">
      <xdr:nvSpPr>
        <xdr:cNvPr id="372" name="楕円 371">
          <a:extLst>
            <a:ext uri="{FF2B5EF4-FFF2-40B4-BE49-F238E27FC236}">
              <a16:creationId xmlns:a16="http://schemas.microsoft.com/office/drawing/2014/main" id="{28923300-C800-40CA-90FA-889B4B8E6AAE}"/>
            </a:ext>
          </a:extLst>
        </xdr:cNvPr>
        <xdr:cNvSpPr/>
      </xdr:nvSpPr>
      <xdr:spPr>
        <a:xfrm>
          <a:off x="6238875" y="13314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5443</xdr:rowOff>
    </xdr:from>
    <xdr:to>
      <xdr:col>41</xdr:col>
      <xdr:colOff>50800</xdr:colOff>
      <xdr:row>82</xdr:row>
      <xdr:rowOff>87086</xdr:rowOff>
    </xdr:to>
    <xdr:cxnSp macro="">
      <xdr:nvCxnSpPr>
        <xdr:cNvPr id="373" name="直線コネクタ 372">
          <a:extLst>
            <a:ext uri="{FF2B5EF4-FFF2-40B4-BE49-F238E27FC236}">
              <a16:creationId xmlns:a16="http://schemas.microsoft.com/office/drawing/2014/main" id="{94B1F3B7-CD16-4E93-A742-9804B40D7FA8}"/>
            </a:ext>
          </a:extLst>
        </xdr:cNvPr>
        <xdr:cNvCxnSpPr/>
      </xdr:nvCxnSpPr>
      <xdr:spPr>
        <a:xfrm flipV="1">
          <a:off x="6286500" y="13286468"/>
          <a:ext cx="790575"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4" name="n_1aveValue【福祉施設】&#10;一人当たり面積">
          <a:extLst>
            <a:ext uri="{FF2B5EF4-FFF2-40B4-BE49-F238E27FC236}">
              <a16:creationId xmlns:a16="http://schemas.microsoft.com/office/drawing/2014/main" id="{680FF9DA-8536-495F-8C70-E584220DA64D}"/>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EF5C406A-4231-4464-956B-EFC0F78C9A31}"/>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6" name="n_3aveValue【福祉施設】&#10;一人当たり面積">
          <a:extLst>
            <a:ext uri="{FF2B5EF4-FFF2-40B4-BE49-F238E27FC236}">
              <a16:creationId xmlns:a16="http://schemas.microsoft.com/office/drawing/2014/main" id="{4090F6EE-CA8E-4557-9747-99610FEC1A76}"/>
            </a:ext>
          </a:extLst>
        </xdr:cNvPr>
        <xdr:cNvSpPr txBox="1"/>
      </xdr:nvSpPr>
      <xdr:spPr>
        <a:xfrm>
          <a:off x="68676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7" name="n_4aveValue【福祉施設】&#10;一人当たり面積">
          <a:extLst>
            <a:ext uri="{FF2B5EF4-FFF2-40B4-BE49-F238E27FC236}">
              <a16:creationId xmlns:a16="http://schemas.microsoft.com/office/drawing/2014/main" id="{7B7EBE11-ED26-4061-8D0D-55C4054C9F2C}"/>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56441</xdr:rowOff>
    </xdr:from>
    <xdr:ext cx="469744" cy="259045"/>
    <xdr:sp macro="" textlink="">
      <xdr:nvSpPr>
        <xdr:cNvPr id="378" name="n_1mainValue【福祉施設】&#10;一人当たり面積">
          <a:extLst>
            <a:ext uri="{FF2B5EF4-FFF2-40B4-BE49-F238E27FC236}">
              <a16:creationId xmlns:a16="http://schemas.microsoft.com/office/drawing/2014/main" id="{9264BD83-CDD2-4FEE-9C9B-9835ABBC0DE1}"/>
            </a:ext>
          </a:extLst>
        </xdr:cNvPr>
        <xdr:cNvSpPr txBox="1"/>
      </xdr:nvSpPr>
      <xdr:spPr>
        <a:xfrm>
          <a:off x="8458277" y="1301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79" name="n_2mainValue【福祉施設】&#10;一人当たり面積">
          <a:extLst>
            <a:ext uri="{FF2B5EF4-FFF2-40B4-BE49-F238E27FC236}">
              <a16:creationId xmlns:a16="http://schemas.microsoft.com/office/drawing/2014/main" id="{7A60B9B0-1644-44BD-9122-CCF80F1D5FFC}"/>
            </a:ext>
          </a:extLst>
        </xdr:cNvPr>
        <xdr:cNvSpPr txBox="1"/>
      </xdr:nvSpPr>
      <xdr:spPr>
        <a:xfrm>
          <a:off x="7677227"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80" name="n_3mainValue【福祉施設】&#10;一人当たり面積">
          <a:extLst>
            <a:ext uri="{FF2B5EF4-FFF2-40B4-BE49-F238E27FC236}">
              <a16:creationId xmlns:a16="http://schemas.microsoft.com/office/drawing/2014/main" id="{AF31D27C-AA9B-4F93-9C83-7276D68E1555}"/>
            </a:ext>
          </a:extLst>
        </xdr:cNvPr>
        <xdr:cNvSpPr txBox="1"/>
      </xdr:nvSpPr>
      <xdr:spPr>
        <a:xfrm>
          <a:off x="6867602" y="1302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154413</xdr:rowOff>
    </xdr:from>
    <xdr:ext cx="469744" cy="259045"/>
    <xdr:sp macro="" textlink="">
      <xdr:nvSpPr>
        <xdr:cNvPr id="381" name="n_4mainValue【福祉施設】&#10;一人当たり面積">
          <a:extLst>
            <a:ext uri="{FF2B5EF4-FFF2-40B4-BE49-F238E27FC236}">
              <a16:creationId xmlns:a16="http://schemas.microsoft.com/office/drawing/2014/main" id="{E830B5D6-B5DF-4E17-9AA3-5E70324929C3}"/>
            </a:ext>
          </a:extLst>
        </xdr:cNvPr>
        <xdr:cNvSpPr txBox="1"/>
      </xdr:nvSpPr>
      <xdr:spPr>
        <a:xfrm>
          <a:off x="6067502" y="1310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A3823F-D3D6-4E9F-BB88-FC4853D67227}"/>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A6F7773F-9FF5-4EB1-9D00-AF3B603256AC}"/>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DE9E48F-23C9-4319-B93B-2ED9E9D80670}"/>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47FE81E0-73A8-49A1-AF06-4545D4C75991}"/>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D3736A1B-AC1C-4AB6-9763-7B868BF5E12E}"/>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9A5CF02A-3843-440D-BEC8-B0D6BFD86780}"/>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C723D299-2F57-47C5-AF5B-1FFFA5E16D0E}"/>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AEC76D75-497B-4503-8537-23B5EC95172E}"/>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C1E64500-FB66-4199-9373-71391A1BE96D}"/>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46ACEEF6-3777-4535-B169-E034EEB2F4BB}"/>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3A37990B-FBF7-4EAC-9CA7-42381C098657}"/>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486C420-E107-4005-9268-006B2525884F}"/>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D300F6D8-687F-4EA3-B067-5AFA32F72655}"/>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BE7614C4-9801-43AE-8AD9-EAE4FF0DE050}"/>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24F2E258-5706-4DBB-B896-7F2C751B73D5}"/>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C78D1188-F8E5-4C9B-BAA8-42D79B68B8E1}"/>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34982FA4-B290-4029-932A-181531EC55B3}"/>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7E702245-4424-4BB1-92C2-1649CDF86BF6}"/>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6D58DC08-006E-4DF1-8634-91E79E31ADAE}"/>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E3E4A4C1-1D34-4C48-97C3-701CB0C1228B}"/>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4A001D96-8A88-4A0F-8C9A-FF5956D49DE7}"/>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9BCD7690-ADC6-4E7D-A0BD-67DF4A859AB4}"/>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D7C09947-B72B-4471-9144-5BDD4FF7AA07}"/>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88F59BF7-7ED3-4EBF-B6D1-5EAF216BB3CC}"/>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8A3E64EA-8BC5-4C3C-8A26-4898A26EA8E7}"/>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7F23CB69-A84F-40B2-999D-366A3CD8B229}"/>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DCC156B9-460A-4BB0-BBEB-FAB952915D7C}"/>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61C5DB27-9297-4AC5-A0C0-99F1542E34AD}"/>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a:extLst>
            <a:ext uri="{FF2B5EF4-FFF2-40B4-BE49-F238E27FC236}">
              <a16:creationId xmlns:a16="http://schemas.microsoft.com/office/drawing/2014/main" id="{202441F3-F011-463C-9D0B-31E267DEC0C2}"/>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C55EF819-9E5E-4733-A56C-DFEA39BBDF84}"/>
            </a:ext>
          </a:extLst>
        </xdr:cNvPr>
        <xdr:cNvSpPr txBox="1"/>
      </xdr:nvSpPr>
      <xdr:spPr>
        <a:xfrm>
          <a:off x="4219575" y="1659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a:extLst>
            <a:ext uri="{FF2B5EF4-FFF2-40B4-BE49-F238E27FC236}">
              <a16:creationId xmlns:a16="http://schemas.microsoft.com/office/drawing/2014/main" id="{40734DD5-03A5-48E7-8D5E-2DD016646EAF}"/>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a:extLst>
            <a:ext uri="{FF2B5EF4-FFF2-40B4-BE49-F238E27FC236}">
              <a16:creationId xmlns:a16="http://schemas.microsoft.com/office/drawing/2014/main" id="{1CAFDC81-1C7A-4CA4-8A46-0B201C14C510}"/>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a:extLst>
            <a:ext uri="{FF2B5EF4-FFF2-40B4-BE49-F238E27FC236}">
              <a16:creationId xmlns:a16="http://schemas.microsoft.com/office/drawing/2014/main" id="{764D2C8D-6B03-4190-936C-1AB9C30A876A}"/>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a:extLst>
            <a:ext uri="{FF2B5EF4-FFF2-40B4-BE49-F238E27FC236}">
              <a16:creationId xmlns:a16="http://schemas.microsoft.com/office/drawing/2014/main" id="{D5E5C4E5-8024-4540-970A-EDB22F33C414}"/>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a:extLst>
            <a:ext uri="{FF2B5EF4-FFF2-40B4-BE49-F238E27FC236}">
              <a16:creationId xmlns:a16="http://schemas.microsoft.com/office/drawing/2014/main" id="{115126F1-8C9C-4D3A-86DC-B5C44573BA36}"/>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A824D2F8-011F-45BA-9C69-F27C52A23715}"/>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2FF4E272-E494-4A88-9883-8C5F396CAC0E}"/>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97332F9-720A-422E-8465-895C6DC00BCE}"/>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A6350D02-9A03-49D8-ADC0-3E5F5C574FE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4B1CCE3-ACF9-41AF-AA22-1E73ACDBCAEF}"/>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422" name="楕円 421">
          <a:extLst>
            <a:ext uri="{FF2B5EF4-FFF2-40B4-BE49-F238E27FC236}">
              <a16:creationId xmlns:a16="http://schemas.microsoft.com/office/drawing/2014/main" id="{67033A7F-1C7C-420C-897E-0A3D99568ED2}"/>
            </a:ext>
          </a:extLst>
        </xdr:cNvPr>
        <xdr:cNvSpPr/>
      </xdr:nvSpPr>
      <xdr:spPr>
        <a:xfrm>
          <a:off x="4124325" y="170319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11447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BC53C082-6937-4C94-8E42-305AE08FC269}"/>
            </a:ext>
          </a:extLst>
        </xdr:cNvPr>
        <xdr:cNvSpPr txBox="1"/>
      </xdr:nvSpPr>
      <xdr:spPr>
        <a:xfrm>
          <a:off x="4219575"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122555</xdr:rowOff>
    </xdr:from>
    <xdr:to>
      <xdr:col>20</xdr:col>
      <xdr:colOff>38100</xdr:colOff>
      <xdr:row>105</xdr:row>
      <xdr:rowOff>52705</xdr:rowOff>
    </xdr:to>
    <xdr:sp macro="" textlink="">
      <xdr:nvSpPr>
        <xdr:cNvPr id="424" name="楕円 423">
          <a:extLst>
            <a:ext uri="{FF2B5EF4-FFF2-40B4-BE49-F238E27FC236}">
              <a16:creationId xmlns:a16="http://schemas.microsoft.com/office/drawing/2014/main" id="{183579B0-0379-4573-B637-C06F0D5CEF05}"/>
            </a:ext>
          </a:extLst>
        </xdr:cNvPr>
        <xdr:cNvSpPr/>
      </xdr:nvSpPr>
      <xdr:spPr>
        <a:xfrm>
          <a:off x="3381375" y="1696593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1905</xdr:rowOff>
    </xdr:from>
    <xdr:to>
      <xdr:col>24</xdr:col>
      <xdr:colOff>63500</xdr:colOff>
      <xdr:row>105</xdr:row>
      <xdr:rowOff>83820</xdr:rowOff>
    </xdr:to>
    <xdr:cxnSp macro="">
      <xdr:nvCxnSpPr>
        <xdr:cNvPr id="425" name="直線コネクタ 424">
          <a:extLst>
            <a:ext uri="{FF2B5EF4-FFF2-40B4-BE49-F238E27FC236}">
              <a16:creationId xmlns:a16="http://schemas.microsoft.com/office/drawing/2014/main" id="{2EC7E208-3CE3-47DB-9CB6-A341A0AC8AD7}"/>
            </a:ext>
          </a:extLst>
        </xdr:cNvPr>
        <xdr:cNvCxnSpPr/>
      </xdr:nvCxnSpPr>
      <xdr:spPr>
        <a:xfrm>
          <a:off x="3429000" y="17004030"/>
          <a:ext cx="752475"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426" name="楕円 425">
          <a:extLst>
            <a:ext uri="{FF2B5EF4-FFF2-40B4-BE49-F238E27FC236}">
              <a16:creationId xmlns:a16="http://schemas.microsoft.com/office/drawing/2014/main" id="{503AA7A5-AE9F-4422-868E-0BFE4A63128B}"/>
            </a:ext>
          </a:extLst>
        </xdr:cNvPr>
        <xdr:cNvSpPr/>
      </xdr:nvSpPr>
      <xdr:spPr>
        <a:xfrm>
          <a:off x="2571750" y="169341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144780</xdr:rowOff>
    </xdr:from>
    <xdr:to>
      <xdr:col>19</xdr:col>
      <xdr:colOff>177800</xdr:colOff>
      <xdr:row>105</xdr:row>
      <xdr:rowOff>1905</xdr:rowOff>
    </xdr:to>
    <xdr:cxnSp macro="">
      <xdr:nvCxnSpPr>
        <xdr:cNvPr id="427" name="直線コネクタ 426">
          <a:extLst>
            <a:ext uri="{FF2B5EF4-FFF2-40B4-BE49-F238E27FC236}">
              <a16:creationId xmlns:a16="http://schemas.microsoft.com/office/drawing/2014/main" id="{883A6BA4-B35D-447D-9F9A-38BE434415F6}"/>
            </a:ext>
          </a:extLst>
        </xdr:cNvPr>
        <xdr:cNvCxnSpPr/>
      </xdr:nvCxnSpPr>
      <xdr:spPr>
        <a:xfrm>
          <a:off x="2619375" y="16981805"/>
          <a:ext cx="809625"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65405</xdr:rowOff>
    </xdr:from>
    <xdr:to>
      <xdr:col>10</xdr:col>
      <xdr:colOff>165100</xdr:colOff>
      <xdr:row>104</xdr:row>
      <xdr:rowOff>167005</xdr:rowOff>
    </xdr:to>
    <xdr:sp macro="" textlink="">
      <xdr:nvSpPr>
        <xdr:cNvPr id="428" name="楕円 427">
          <a:extLst>
            <a:ext uri="{FF2B5EF4-FFF2-40B4-BE49-F238E27FC236}">
              <a16:creationId xmlns:a16="http://schemas.microsoft.com/office/drawing/2014/main" id="{0DD6D48F-9B19-44F8-81AD-24D0F07A8B9E}"/>
            </a:ext>
          </a:extLst>
        </xdr:cNvPr>
        <xdr:cNvSpPr/>
      </xdr:nvSpPr>
      <xdr:spPr>
        <a:xfrm>
          <a:off x="1781175" y="16908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116205</xdr:rowOff>
    </xdr:from>
    <xdr:to>
      <xdr:col>15</xdr:col>
      <xdr:colOff>50800</xdr:colOff>
      <xdr:row>104</xdr:row>
      <xdr:rowOff>144780</xdr:rowOff>
    </xdr:to>
    <xdr:cxnSp macro="">
      <xdr:nvCxnSpPr>
        <xdr:cNvPr id="429" name="直線コネクタ 428">
          <a:extLst>
            <a:ext uri="{FF2B5EF4-FFF2-40B4-BE49-F238E27FC236}">
              <a16:creationId xmlns:a16="http://schemas.microsoft.com/office/drawing/2014/main" id="{D3A3F062-9D9B-4F1F-9347-0B78B7EC3930}"/>
            </a:ext>
          </a:extLst>
        </xdr:cNvPr>
        <xdr:cNvCxnSpPr/>
      </xdr:nvCxnSpPr>
      <xdr:spPr>
        <a:xfrm>
          <a:off x="1828800" y="16956405"/>
          <a:ext cx="7905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69214</xdr:rowOff>
    </xdr:from>
    <xdr:to>
      <xdr:col>6</xdr:col>
      <xdr:colOff>38100</xdr:colOff>
      <xdr:row>104</xdr:row>
      <xdr:rowOff>170814</xdr:rowOff>
    </xdr:to>
    <xdr:sp macro="" textlink="">
      <xdr:nvSpPr>
        <xdr:cNvPr id="430" name="楕円 429">
          <a:extLst>
            <a:ext uri="{FF2B5EF4-FFF2-40B4-BE49-F238E27FC236}">
              <a16:creationId xmlns:a16="http://schemas.microsoft.com/office/drawing/2014/main" id="{5ACFB19B-ED8F-48C9-B1D4-DB9B92F5124A}"/>
            </a:ext>
          </a:extLst>
        </xdr:cNvPr>
        <xdr:cNvSpPr/>
      </xdr:nvSpPr>
      <xdr:spPr>
        <a:xfrm>
          <a:off x="981075" y="169062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116205</xdr:rowOff>
    </xdr:from>
    <xdr:to>
      <xdr:col>10</xdr:col>
      <xdr:colOff>114300</xdr:colOff>
      <xdr:row>104</xdr:row>
      <xdr:rowOff>120014</xdr:rowOff>
    </xdr:to>
    <xdr:cxnSp macro="">
      <xdr:nvCxnSpPr>
        <xdr:cNvPr id="431" name="直線コネクタ 430">
          <a:extLst>
            <a:ext uri="{FF2B5EF4-FFF2-40B4-BE49-F238E27FC236}">
              <a16:creationId xmlns:a16="http://schemas.microsoft.com/office/drawing/2014/main" id="{3F850005-FC15-496F-B039-55DAFFF481B2}"/>
            </a:ext>
          </a:extLst>
        </xdr:cNvPr>
        <xdr:cNvCxnSpPr/>
      </xdr:nvCxnSpPr>
      <xdr:spPr>
        <a:xfrm flipV="1">
          <a:off x="1028700" y="16956405"/>
          <a:ext cx="80010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2" name="n_1aveValue【市民会館】&#10;有形固定資産減価償却率">
          <a:extLst>
            <a:ext uri="{FF2B5EF4-FFF2-40B4-BE49-F238E27FC236}">
              <a16:creationId xmlns:a16="http://schemas.microsoft.com/office/drawing/2014/main" id="{970B1E14-B49B-4DA7-95AF-F2148AA79251}"/>
            </a:ext>
          </a:extLst>
        </xdr:cNvPr>
        <xdr:cNvSpPr txBox="1"/>
      </xdr:nvSpPr>
      <xdr:spPr>
        <a:xfrm>
          <a:off x="3239144" y="1651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3" name="n_2aveValue【市民会館】&#10;有形固定資産減価償却率">
          <a:extLst>
            <a:ext uri="{FF2B5EF4-FFF2-40B4-BE49-F238E27FC236}">
              <a16:creationId xmlns:a16="http://schemas.microsoft.com/office/drawing/2014/main" id="{985BEEFE-E135-4C30-8E02-FF9D55B379FD}"/>
            </a:ext>
          </a:extLst>
        </xdr:cNvPr>
        <xdr:cNvSpPr txBox="1"/>
      </xdr:nvSpPr>
      <xdr:spPr>
        <a:xfrm>
          <a:off x="2439044" y="1647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4" name="n_3aveValue【市民会館】&#10;有形固定資産減価償却率">
          <a:extLst>
            <a:ext uri="{FF2B5EF4-FFF2-40B4-BE49-F238E27FC236}">
              <a16:creationId xmlns:a16="http://schemas.microsoft.com/office/drawing/2014/main" id="{39C8AB3B-6B25-48AD-A82E-7E61889FD620}"/>
            </a:ext>
          </a:extLst>
        </xdr:cNvPr>
        <xdr:cNvSpPr txBox="1"/>
      </xdr:nvSpPr>
      <xdr:spPr>
        <a:xfrm>
          <a:off x="1648469" y="1649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5" name="n_4aveValue【市民会館】&#10;有形固定資産減価償却率">
          <a:extLst>
            <a:ext uri="{FF2B5EF4-FFF2-40B4-BE49-F238E27FC236}">
              <a16:creationId xmlns:a16="http://schemas.microsoft.com/office/drawing/2014/main" id="{A6792CA4-DC09-49C0-AB55-19E7E6AB7C43}"/>
            </a:ext>
          </a:extLst>
        </xdr:cNvPr>
        <xdr:cNvSpPr txBox="1"/>
      </xdr:nvSpPr>
      <xdr:spPr>
        <a:xfrm>
          <a:off x="848369" y="1646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43832</xdr:rowOff>
    </xdr:from>
    <xdr:ext cx="405111" cy="259045"/>
    <xdr:sp macro="" textlink="">
      <xdr:nvSpPr>
        <xdr:cNvPr id="436" name="n_1mainValue【市民会館】&#10;有形固定資産減価償却率">
          <a:extLst>
            <a:ext uri="{FF2B5EF4-FFF2-40B4-BE49-F238E27FC236}">
              <a16:creationId xmlns:a16="http://schemas.microsoft.com/office/drawing/2014/main" id="{AE99AB76-18B0-4732-9E1E-17F3166ED939}"/>
            </a:ext>
          </a:extLst>
        </xdr:cNvPr>
        <xdr:cNvSpPr txBox="1"/>
      </xdr:nvSpPr>
      <xdr:spPr>
        <a:xfrm>
          <a:off x="3239144" y="17049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437" name="n_2mainValue【市民会館】&#10;有形固定資産減価償却率">
          <a:extLst>
            <a:ext uri="{FF2B5EF4-FFF2-40B4-BE49-F238E27FC236}">
              <a16:creationId xmlns:a16="http://schemas.microsoft.com/office/drawing/2014/main" id="{6626F1A6-03F6-4ADE-8A23-6576B6EB4E42}"/>
            </a:ext>
          </a:extLst>
        </xdr:cNvPr>
        <xdr:cNvSpPr txBox="1"/>
      </xdr:nvSpPr>
      <xdr:spPr>
        <a:xfrm>
          <a:off x="24390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158132</xdr:rowOff>
    </xdr:from>
    <xdr:ext cx="405111" cy="259045"/>
    <xdr:sp macro="" textlink="">
      <xdr:nvSpPr>
        <xdr:cNvPr id="438" name="n_3mainValue【市民会館】&#10;有形固定資産減価償却率">
          <a:extLst>
            <a:ext uri="{FF2B5EF4-FFF2-40B4-BE49-F238E27FC236}">
              <a16:creationId xmlns:a16="http://schemas.microsoft.com/office/drawing/2014/main" id="{B269CE37-3569-42D5-AFB1-F86BBCFE2A9D}"/>
            </a:ext>
          </a:extLst>
        </xdr:cNvPr>
        <xdr:cNvSpPr txBox="1"/>
      </xdr:nvSpPr>
      <xdr:spPr>
        <a:xfrm>
          <a:off x="1648469" y="1700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161941</xdr:rowOff>
    </xdr:from>
    <xdr:ext cx="405111" cy="259045"/>
    <xdr:sp macro="" textlink="">
      <xdr:nvSpPr>
        <xdr:cNvPr id="439" name="n_4mainValue【市民会館】&#10;有形固定資産減価償却率">
          <a:extLst>
            <a:ext uri="{FF2B5EF4-FFF2-40B4-BE49-F238E27FC236}">
              <a16:creationId xmlns:a16="http://schemas.microsoft.com/office/drawing/2014/main" id="{8AA2B802-2D19-434B-8D0C-E9CDC850E94C}"/>
            </a:ext>
          </a:extLst>
        </xdr:cNvPr>
        <xdr:cNvSpPr txBox="1"/>
      </xdr:nvSpPr>
      <xdr:spPr>
        <a:xfrm>
          <a:off x="848369"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3571B178-A774-46DD-9B54-ECA8FBA3AAA1}"/>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809FAB92-90DE-4B98-9946-08639472A6CF}"/>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2FD6BCB1-E3D0-45B2-AC35-B09291715A31}"/>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675E9972-9CF7-40F6-849F-B1E4A348A9A5}"/>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6F0B5DD5-498A-481C-9F6B-84FF96A4112F}"/>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D6CA118F-1F3B-46B5-BFA7-A3B0DB8D71DE}"/>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5D695A4-173E-41A7-B6ED-F173647C7B2C}"/>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D4655EDF-357D-4D1B-9BE7-78A9D04CC1F8}"/>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3559908E-C146-4A9B-A10C-8357C144F227}"/>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3294F716-4038-4531-A674-4ED905D3F40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5FD1B145-F12A-4C31-8DA3-D30F36A6128B}"/>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12CC8627-23AD-48AA-9C3C-94C3573BB7AE}"/>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AE806BB3-5800-40A4-910D-3EB98AE96A8E}"/>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EAD55500-4C26-4126-9810-5FAC75CFD7F2}"/>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9A184814-A38E-4F0C-999C-29663E1431AF}"/>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C2ADDBE0-FF67-4902-9DE8-FB9A307C1605}"/>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E6395FF8-C275-4C41-84F9-42AEAFCD022C}"/>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A4B52299-621F-4CF3-A7FC-24770FC6B02C}"/>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1BBFF0E7-DCD8-42EE-9D92-21F0EFB7E023}"/>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31B5D489-5FB4-4FB0-B84D-7DDFB5D026DD}"/>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3006109B-5986-4B64-B16E-713D8A1CFBEA}"/>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F83220D0-C0E7-493B-8CBF-05EA2C1910B0}"/>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15BAEB5F-A29A-4B89-8EE7-F732057D0D88}"/>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400A1A1A-5BE4-4189-AB74-E41DE5EC18FC}"/>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a:extLst>
            <a:ext uri="{FF2B5EF4-FFF2-40B4-BE49-F238E27FC236}">
              <a16:creationId xmlns:a16="http://schemas.microsoft.com/office/drawing/2014/main" id="{D51F018E-623F-45F2-8870-CDFE9C78A48C}"/>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a:extLst>
            <a:ext uri="{FF2B5EF4-FFF2-40B4-BE49-F238E27FC236}">
              <a16:creationId xmlns:a16="http://schemas.microsoft.com/office/drawing/2014/main" id="{B3877581-9020-4C73-A8D7-40D91483B094}"/>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298616BE-1291-4564-BB6B-86A6B7BD1B44}"/>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1EC0152A-E7B7-4899-AA3D-410D7B230C0E}"/>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830D9A7F-904A-4A7C-B226-7BEDB4225E2B}"/>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a:extLst>
            <a:ext uri="{FF2B5EF4-FFF2-40B4-BE49-F238E27FC236}">
              <a16:creationId xmlns:a16="http://schemas.microsoft.com/office/drawing/2014/main" id="{4A68FF22-E52C-4AF3-979B-17A3D6ED1D00}"/>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a:extLst>
            <a:ext uri="{FF2B5EF4-FFF2-40B4-BE49-F238E27FC236}">
              <a16:creationId xmlns:a16="http://schemas.microsoft.com/office/drawing/2014/main" id="{FB826C0F-EFCE-4AF5-849B-7FE05B4869C5}"/>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a:extLst>
            <a:ext uri="{FF2B5EF4-FFF2-40B4-BE49-F238E27FC236}">
              <a16:creationId xmlns:a16="http://schemas.microsoft.com/office/drawing/2014/main" id="{5FE1E79F-3ADD-4225-9F51-6CEF0BA8CF3B}"/>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699B3F68-FEF0-4E85-8274-0F595F706955}"/>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38EF667-0A60-4944-AAAD-855C8D2B3B97}"/>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348E5A6-1F5B-4FAB-8D33-8C6D57A7E2E5}"/>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4D7B491-B6FD-4EF1-BB14-F5B9BC540FC3}"/>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2C387AE-CC54-49E0-B780-3082C20F0E6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477" name="楕円 476">
          <a:extLst>
            <a:ext uri="{FF2B5EF4-FFF2-40B4-BE49-F238E27FC236}">
              <a16:creationId xmlns:a16="http://schemas.microsoft.com/office/drawing/2014/main" id="{6F6AACED-416A-45CC-878C-76C3C8CC2437}"/>
            </a:ext>
          </a:extLst>
        </xdr:cNvPr>
        <xdr:cNvSpPr/>
      </xdr:nvSpPr>
      <xdr:spPr>
        <a:xfrm>
          <a:off x="9401175" y="1735226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1540</xdr:rowOff>
    </xdr:from>
    <xdr:ext cx="469744" cy="259045"/>
    <xdr:sp macro="" textlink="">
      <xdr:nvSpPr>
        <xdr:cNvPr id="478" name="【市民会館】&#10;一人当たり面積該当値テキスト">
          <a:extLst>
            <a:ext uri="{FF2B5EF4-FFF2-40B4-BE49-F238E27FC236}">
              <a16:creationId xmlns:a16="http://schemas.microsoft.com/office/drawing/2014/main" id="{FC97CE73-F431-487D-BB6E-255082980A3C}"/>
            </a:ext>
          </a:extLst>
        </xdr:cNvPr>
        <xdr:cNvSpPr txBox="1"/>
      </xdr:nvSpPr>
      <xdr:spPr>
        <a:xfrm>
          <a:off x="9467850" y="1732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23113</xdr:rowOff>
    </xdr:from>
    <xdr:to>
      <xdr:col>50</xdr:col>
      <xdr:colOff>165100</xdr:colOff>
      <xdr:row>107</xdr:row>
      <xdr:rowOff>124713</xdr:rowOff>
    </xdr:to>
    <xdr:sp macro="" textlink="">
      <xdr:nvSpPr>
        <xdr:cNvPr id="479" name="楕円 478">
          <a:extLst>
            <a:ext uri="{FF2B5EF4-FFF2-40B4-BE49-F238E27FC236}">
              <a16:creationId xmlns:a16="http://schemas.microsoft.com/office/drawing/2014/main" id="{E8A66478-C5E5-4D41-899E-AD5ADE28B648}"/>
            </a:ext>
          </a:extLst>
        </xdr:cNvPr>
        <xdr:cNvSpPr/>
      </xdr:nvSpPr>
      <xdr:spPr>
        <a:xfrm>
          <a:off x="8639175" y="173522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73913</xdr:rowOff>
    </xdr:to>
    <xdr:cxnSp macro="">
      <xdr:nvCxnSpPr>
        <xdr:cNvPr id="480" name="直線コネクタ 479">
          <a:extLst>
            <a:ext uri="{FF2B5EF4-FFF2-40B4-BE49-F238E27FC236}">
              <a16:creationId xmlns:a16="http://schemas.microsoft.com/office/drawing/2014/main" id="{AF4C9B4E-CAFE-4E06-A053-A497C7A835AB}"/>
            </a:ext>
          </a:extLst>
        </xdr:cNvPr>
        <xdr:cNvCxnSpPr/>
      </xdr:nvCxnSpPr>
      <xdr:spPr>
        <a:xfrm>
          <a:off x="8686800" y="1739988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32258</xdr:rowOff>
    </xdr:from>
    <xdr:to>
      <xdr:col>46</xdr:col>
      <xdr:colOff>38100</xdr:colOff>
      <xdr:row>107</xdr:row>
      <xdr:rowOff>133858</xdr:rowOff>
    </xdr:to>
    <xdr:sp macro="" textlink="">
      <xdr:nvSpPr>
        <xdr:cNvPr id="481" name="楕円 480">
          <a:extLst>
            <a:ext uri="{FF2B5EF4-FFF2-40B4-BE49-F238E27FC236}">
              <a16:creationId xmlns:a16="http://schemas.microsoft.com/office/drawing/2014/main" id="{5B0A6CBA-8D9B-48CB-A365-CDC71CB8BD35}"/>
            </a:ext>
          </a:extLst>
        </xdr:cNvPr>
        <xdr:cNvSpPr/>
      </xdr:nvSpPr>
      <xdr:spPr>
        <a:xfrm>
          <a:off x="7839075" y="1735505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83058</xdr:rowOff>
    </xdr:to>
    <xdr:cxnSp macro="">
      <xdr:nvCxnSpPr>
        <xdr:cNvPr id="482" name="直線コネクタ 481">
          <a:extLst>
            <a:ext uri="{FF2B5EF4-FFF2-40B4-BE49-F238E27FC236}">
              <a16:creationId xmlns:a16="http://schemas.microsoft.com/office/drawing/2014/main" id="{FE89BBD1-44EE-4C15-904E-6A8E330D5E64}"/>
            </a:ext>
          </a:extLst>
        </xdr:cNvPr>
        <xdr:cNvCxnSpPr/>
      </xdr:nvCxnSpPr>
      <xdr:spPr>
        <a:xfrm flipV="1">
          <a:off x="7886700" y="17399888"/>
          <a:ext cx="8001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32258</xdr:rowOff>
    </xdr:from>
    <xdr:to>
      <xdr:col>41</xdr:col>
      <xdr:colOff>101600</xdr:colOff>
      <xdr:row>107</xdr:row>
      <xdr:rowOff>133858</xdr:rowOff>
    </xdr:to>
    <xdr:sp macro="" textlink="">
      <xdr:nvSpPr>
        <xdr:cNvPr id="483" name="楕円 482">
          <a:extLst>
            <a:ext uri="{FF2B5EF4-FFF2-40B4-BE49-F238E27FC236}">
              <a16:creationId xmlns:a16="http://schemas.microsoft.com/office/drawing/2014/main" id="{9D942BF4-AB01-49BE-A01D-3A4C82343FB2}"/>
            </a:ext>
          </a:extLst>
        </xdr:cNvPr>
        <xdr:cNvSpPr/>
      </xdr:nvSpPr>
      <xdr:spPr>
        <a:xfrm>
          <a:off x="7029450" y="1735505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83058</xdr:rowOff>
    </xdr:from>
    <xdr:to>
      <xdr:col>45</xdr:col>
      <xdr:colOff>177800</xdr:colOff>
      <xdr:row>107</xdr:row>
      <xdr:rowOff>83058</xdr:rowOff>
    </xdr:to>
    <xdr:cxnSp macro="">
      <xdr:nvCxnSpPr>
        <xdr:cNvPr id="484" name="直線コネクタ 483">
          <a:extLst>
            <a:ext uri="{FF2B5EF4-FFF2-40B4-BE49-F238E27FC236}">
              <a16:creationId xmlns:a16="http://schemas.microsoft.com/office/drawing/2014/main" id="{842E85F5-009E-41F8-AB99-EB530BEE652B}"/>
            </a:ext>
          </a:extLst>
        </xdr:cNvPr>
        <xdr:cNvCxnSpPr/>
      </xdr:nvCxnSpPr>
      <xdr:spPr>
        <a:xfrm>
          <a:off x="7077075" y="1741220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32258</xdr:rowOff>
    </xdr:from>
    <xdr:to>
      <xdr:col>36</xdr:col>
      <xdr:colOff>165100</xdr:colOff>
      <xdr:row>107</xdr:row>
      <xdr:rowOff>133858</xdr:rowOff>
    </xdr:to>
    <xdr:sp macro="" textlink="">
      <xdr:nvSpPr>
        <xdr:cNvPr id="485" name="楕円 484">
          <a:extLst>
            <a:ext uri="{FF2B5EF4-FFF2-40B4-BE49-F238E27FC236}">
              <a16:creationId xmlns:a16="http://schemas.microsoft.com/office/drawing/2014/main" id="{9AAF14F3-4037-4344-A4A1-64F7E766A9C9}"/>
            </a:ext>
          </a:extLst>
        </xdr:cNvPr>
        <xdr:cNvSpPr/>
      </xdr:nvSpPr>
      <xdr:spPr>
        <a:xfrm>
          <a:off x="6238875" y="1735505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83058</xdr:rowOff>
    </xdr:from>
    <xdr:to>
      <xdr:col>41</xdr:col>
      <xdr:colOff>50800</xdr:colOff>
      <xdr:row>107</xdr:row>
      <xdr:rowOff>83058</xdr:rowOff>
    </xdr:to>
    <xdr:cxnSp macro="">
      <xdr:nvCxnSpPr>
        <xdr:cNvPr id="486" name="直線コネクタ 485">
          <a:extLst>
            <a:ext uri="{FF2B5EF4-FFF2-40B4-BE49-F238E27FC236}">
              <a16:creationId xmlns:a16="http://schemas.microsoft.com/office/drawing/2014/main" id="{92498BD7-545D-46FF-AF11-593587337355}"/>
            </a:ext>
          </a:extLst>
        </xdr:cNvPr>
        <xdr:cNvCxnSpPr/>
      </xdr:nvCxnSpPr>
      <xdr:spPr>
        <a:xfrm>
          <a:off x="6286500" y="1741220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D7A0ABAA-0234-4EFE-BF29-889E32CD34CA}"/>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88" name="n_2aveValue【市民会館】&#10;一人当たり面積">
          <a:extLst>
            <a:ext uri="{FF2B5EF4-FFF2-40B4-BE49-F238E27FC236}">
              <a16:creationId xmlns:a16="http://schemas.microsoft.com/office/drawing/2014/main" id="{B49F6457-F2A5-4809-B978-AB0CA4534E7F}"/>
            </a:ext>
          </a:extLst>
        </xdr:cNvPr>
        <xdr:cNvSpPr txBox="1"/>
      </xdr:nvSpPr>
      <xdr:spPr>
        <a:xfrm>
          <a:off x="7677227"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9" name="n_3aveValue【市民会館】&#10;一人当たり面積">
          <a:extLst>
            <a:ext uri="{FF2B5EF4-FFF2-40B4-BE49-F238E27FC236}">
              <a16:creationId xmlns:a16="http://schemas.microsoft.com/office/drawing/2014/main" id="{ED40BFF7-0B87-4F0D-ADD9-A69AC8492D4C}"/>
            </a:ext>
          </a:extLst>
        </xdr:cNvPr>
        <xdr:cNvSpPr txBox="1"/>
      </xdr:nvSpPr>
      <xdr:spPr>
        <a:xfrm>
          <a:off x="68676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a:extLst>
            <a:ext uri="{FF2B5EF4-FFF2-40B4-BE49-F238E27FC236}">
              <a16:creationId xmlns:a16="http://schemas.microsoft.com/office/drawing/2014/main" id="{23D7551D-6BD6-4754-A84A-92A4C5F48145}"/>
            </a:ext>
          </a:extLst>
        </xdr:cNvPr>
        <xdr:cNvSpPr txBox="1"/>
      </xdr:nvSpPr>
      <xdr:spPr>
        <a:xfrm>
          <a:off x="60675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115840</xdr:rowOff>
    </xdr:from>
    <xdr:ext cx="469744" cy="259045"/>
    <xdr:sp macro="" textlink="">
      <xdr:nvSpPr>
        <xdr:cNvPr id="491" name="n_1mainValue【市民会館】&#10;一人当たり面積">
          <a:extLst>
            <a:ext uri="{FF2B5EF4-FFF2-40B4-BE49-F238E27FC236}">
              <a16:creationId xmlns:a16="http://schemas.microsoft.com/office/drawing/2014/main" id="{7D11975E-810F-40AC-9E4E-210FB0AE19CE}"/>
            </a:ext>
          </a:extLst>
        </xdr:cNvPr>
        <xdr:cNvSpPr txBox="1"/>
      </xdr:nvSpPr>
      <xdr:spPr>
        <a:xfrm>
          <a:off x="8458277" y="1744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124985</xdr:rowOff>
    </xdr:from>
    <xdr:ext cx="469744" cy="259045"/>
    <xdr:sp macro="" textlink="">
      <xdr:nvSpPr>
        <xdr:cNvPr id="492" name="n_2mainValue【市民会館】&#10;一人当たり面積">
          <a:extLst>
            <a:ext uri="{FF2B5EF4-FFF2-40B4-BE49-F238E27FC236}">
              <a16:creationId xmlns:a16="http://schemas.microsoft.com/office/drawing/2014/main" id="{187E285D-CE54-406C-B2D2-6434EC800178}"/>
            </a:ext>
          </a:extLst>
        </xdr:cNvPr>
        <xdr:cNvSpPr txBox="1"/>
      </xdr:nvSpPr>
      <xdr:spPr>
        <a:xfrm>
          <a:off x="7677227" y="174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124985</xdr:rowOff>
    </xdr:from>
    <xdr:ext cx="469744" cy="259045"/>
    <xdr:sp macro="" textlink="">
      <xdr:nvSpPr>
        <xdr:cNvPr id="493" name="n_3mainValue【市民会館】&#10;一人当たり面積">
          <a:extLst>
            <a:ext uri="{FF2B5EF4-FFF2-40B4-BE49-F238E27FC236}">
              <a16:creationId xmlns:a16="http://schemas.microsoft.com/office/drawing/2014/main" id="{3BD498C6-98FA-438B-BBB4-39F3B0428F9D}"/>
            </a:ext>
          </a:extLst>
        </xdr:cNvPr>
        <xdr:cNvSpPr txBox="1"/>
      </xdr:nvSpPr>
      <xdr:spPr>
        <a:xfrm>
          <a:off x="6867602" y="174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124985</xdr:rowOff>
    </xdr:from>
    <xdr:ext cx="469744" cy="259045"/>
    <xdr:sp macro="" textlink="">
      <xdr:nvSpPr>
        <xdr:cNvPr id="494" name="n_4mainValue【市民会館】&#10;一人当たり面積">
          <a:extLst>
            <a:ext uri="{FF2B5EF4-FFF2-40B4-BE49-F238E27FC236}">
              <a16:creationId xmlns:a16="http://schemas.microsoft.com/office/drawing/2014/main" id="{0BAD4EED-304F-47A8-831E-D5A8DE1E4A1E}"/>
            </a:ext>
          </a:extLst>
        </xdr:cNvPr>
        <xdr:cNvSpPr txBox="1"/>
      </xdr:nvSpPr>
      <xdr:spPr>
        <a:xfrm>
          <a:off x="6067502" y="174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5C7988D-9621-4651-B37B-ADF62BE8F45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B6D17AA7-EC3C-44B3-A43F-7BB2480FF645}"/>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5DF6E70-26FF-4E47-905E-806207D67B85}"/>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B57B101C-0A10-4156-93BD-E34FF1FE5006}"/>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B35C01BE-682B-495A-B48F-7122D15A2844}"/>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BBE824E7-C924-41F4-A0A3-DED842E47FE3}"/>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73751E4-047E-4F9C-90C1-9AAEFFEFECC1}"/>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DF56D22-1EDE-4BF9-A51F-497650AAB871}"/>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F056530A-8E24-4893-BA2B-EC807A3B0D8B}"/>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2B7C747E-F233-49C2-8EF4-7239CDEAB54D}"/>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40569A0B-8A08-409F-8310-629CDF55FD0D}"/>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16C0F27E-4207-468B-8E4F-0A2D5FB06C81}"/>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5E5C3C36-13F5-4BF6-9915-3A65C4182B43}"/>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7CF87838-2575-4CC3-8623-11EC4B32BB52}"/>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4EF29344-D55C-44F3-9A45-742BB770C1B5}"/>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976D8FEB-88F9-4C90-AF2C-4FBED03EF312}"/>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4A512168-6CA4-49BB-9046-07F8D08C7960}"/>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2516FD93-63F1-43B3-B8BB-55B53838858E}"/>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4CE51B6E-BECC-469A-ADE4-B2B14DBE0117}"/>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15CB8BE9-82EE-4999-95FB-E9D6DCD931E7}"/>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DA5CAD25-23CB-411D-9B0F-4B4C44ED080E}"/>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5DD460E7-EB31-4611-8EDA-78DA9D0EE257}"/>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a:extLst>
            <a:ext uri="{FF2B5EF4-FFF2-40B4-BE49-F238E27FC236}">
              <a16:creationId xmlns:a16="http://schemas.microsoft.com/office/drawing/2014/main" id="{9F6D8108-14E3-496C-89A8-DA249B202854}"/>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1B2161A-0CD3-4FF3-A76F-795D0651F95E}"/>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a:extLst>
            <a:ext uri="{FF2B5EF4-FFF2-40B4-BE49-F238E27FC236}">
              <a16:creationId xmlns:a16="http://schemas.microsoft.com/office/drawing/2014/main" id="{2539D835-7754-4687-BC3B-605F651C7252}"/>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EDE2B297-B035-4804-9CB3-E91ED93DB64C}"/>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a:extLst>
            <a:ext uri="{FF2B5EF4-FFF2-40B4-BE49-F238E27FC236}">
              <a16:creationId xmlns:a16="http://schemas.microsoft.com/office/drawing/2014/main" id="{397F9C8D-519E-44E8-B5F9-86842AAC4F3B}"/>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B267EA8E-BB40-4A32-AAB8-EADE5B7329EC}"/>
            </a:ext>
          </a:extLst>
        </xdr:cNvPr>
        <xdr:cNvSpPr txBox="1"/>
      </xdr:nvSpPr>
      <xdr:spPr>
        <a:xfrm>
          <a:off x="14735175" y="614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a:extLst>
            <a:ext uri="{FF2B5EF4-FFF2-40B4-BE49-F238E27FC236}">
              <a16:creationId xmlns:a16="http://schemas.microsoft.com/office/drawing/2014/main" id="{B21FFBDC-3209-4BC0-A111-465DDDFD93B2}"/>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a:extLst>
            <a:ext uri="{FF2B5EF4-FFF2-40B4-BE49-F238E27FC236}">
              <a16:creationId xmlns:a16="http://schemas.microsoft.com/office/drawing/2014/main" id="{2B006214-D500-40EC-971F-8EA14FEBF2B7}"/>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a:extLst>
            <a:ext uri="{FF2B5EF4-FFF2-40B4-BE49-F238E27FC236}">
              <a16:creationId xmlns:a16="http://schemas.microsoft.com/office/drawing/2014/main" id="{58A05BA4-A784-49C4-BADF-8A947DBFD66C}"/>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a:extLst>
            <a:ext uri="{FF2B5EF4-FFF2-40B4-BE49-F238E27FC236}">
              <a16:creationId xmlns:a16="http://schemas.microsoft.com/office/drawing/2014/main" id="{BEA2E834-9590-4BC9-962F-2CC16B59F9BC}"/>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a:extLst>
            <a:ext uri="{FF2B5EF4-FFF2-40B4-BE49-F238E27FC236}">
              <a16:creationId xmlns:a16="http://schemas.microsoft.com/office/drawing/2014/main" id="{8DEBD52F-F934-4F70-BE5C-8B6936F88C5C}"/>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4138229-AD1B-4EC2-8A40-4667EE4ACD90}"/>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0CB2EFA-5F79-4BA0-A9EB-47554949182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1DACA1E-F940-4677-BAD0-6317AA34A925}"/>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563D1DD-A1CC-49E5-9091-CDBB4D9B8B8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63CFF2D-2099-43D3-A28B-6B0451166CE8}"/>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96266</xdr:rowOff>
    </xdr:from>
    <xdr:to>
      <xdr:col>85</xdr:col>
      <xdr:colOff>177800</xdr:colOff>
      <xdr:row>36</xdr:row>
      <xdr:rowOff>26416</xdr:rowOff>
    </xdr:to>
    <xdr:sp macro="" textlink="">
      <xdr:nvSpPr>
        <xdr:cNvPr id="533" name="楕円 532">
          <a:extLst>
            <a:ext uri="{FF2B5EF4-FFF2-40B4-BE49-F238E27FC236}">
              <a16:creationId xmlns:a16="http://schemas.microsoft.com/office/drawing/2014/main" id="{56D33AB5-45AF-4EC5-A585-2340B3C9760D}"/>
            </a:ext>
          </a:extLst>
        </xdr:cNvPr>
        <xdr:cNvSpPr/>
      </xdr:nvSpPr>
      <xdr:spPr>
        <a:xfrm>
          <a:off x="14649450" y="576364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119143</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67A6C9DB-22B1-4072-89AB-492DB1FFF799}"/>
            </a:ext>
          </a:extLst>
        </xdr:cNvPr>
        <xdr:cNvSpPr txBox="1"/>
      </xdr:nvSpPr>
      <xdr:spPr>
        <a:xfrm>
          <a:off x="14735175" y="5627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39116</xdr:rowOff>
    </xdr:from>
    <xdr:to>
      <xdr:col>81</xdr:col>
      <xdr:colOff>101600</xdr:colOff>
      <xdr:row>40</xdr:row>
      <xdr:rowOff>140716</xdr:rowOff>
    </xdr:to>
    <xdr:sp macro="" textlink="">
      <xdr:nvSpPr>
        <xdr:cNvPr id="535" name="楕円 534">
          <a:extLst>
            <a:ext uri="{FF2B5EF4-FFF2-40B4-BE49-F238E27FC236}">
              <a16:creationId xmlns:a16="http://schemas.microsoft.com/office/drawing/2014/main" id="{59FA6A24-EB52-4804-8C41-8ADD2FC39DE2}"/>
            </a:ext>
          </a:extLst>
        </xdr:cNvPr>
        <xdr:cNvSpPr/>
      </xdr:nvSpPr>
      <xdr:spPr>
        <a:xfrm>
          <a:off x="13887450" y="651611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147066</xdr:rowOff>
    </xdr:from>
    <xdr:to>
      <xdr:col>85</xdr:col>
      <xdr:colOff>127000</xdr:colOff>
      <xdr:row>40</xdr:row>
      <xdr:rowOff>89916</xdr:rowOff>
    </xdr:to>
    <xdr:cxnSp macro="">
      <xdr:nvCxnSpPr>
        <xdr:cNvPr id="536" name="直線コネクタ 535">
          <a:extLst>
            <a:ext uri="{FF2B5EF4-FFF2-40B4-BE49-F238E27FC236}">
              <a16:creationId xmlns:a16="http://schemas.microsoft.com/office/drawing/2014/main" id="{190E437C-C430-4805-B555-925C496196F0}"/>
            </a:ext>
          </a:extLst>
        </xdr:cNvPr>
        <xdr:cNvCxnSpPr/>
      </xdr:nvCxnSpPr>
      <xdr:spPr>
        <a:xfrm flipV="1">
          <a:off x="13935075" y="5811266"/>
          <a:ext cx="762000" cy="7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20828</xdr:rowOff>
    </xdr:from>
    <xdr:to>
      <xdr:col>76</xdr:col>
      <xdr:colOff>165100</xdr:colOff>
      <xdr:row>40</xdr:row>
      <xdr:rowOff>122428</xdr:rowOff>
    </xdr:to>
    <xdr:sp macro="" textlink="">
      <xdr:nvSpPr>
        <xdr:cNvPr id="537" name="楕円 536">
          <a:extLst>
            <a:ext uri="{FF2B5EF4-FFF2-40B4-BE49-F238E27FC236}">
              <a16:creationId xmlns:a16="http://schemas.microsoft.com/office/drawing/2014/main" id="{FCEF68C1-6194-4978-9F52-D9FD50A1A530}"/>
            </a:ext>
          </a:extLst>
        </xdr:cNvPr>
        <xdr:cNvSpPr/>
      </xdr:nvSpPr>
      <xdr:spPr>
        <a:xfrm>
          <a:off x="13096875" y="649782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71628</xdr:rowOff>
    </xdr:from>
    <xdr:to>
      <xdr:col>81</xdr:col>
      <xdr:colOff>50800</xdr:colOff>
      <xdr:row>40</xdr:row>
      <xdr:rowOff>89916</xdr:rowOff>
    </xdr:to>
    <xdr:cxnSp macro="">
      <xdr:nvCxnSpPr>
        <xdr:cNvPr id="538" name="直線コネクタ 537">
          <a:extLst>
            <a:ext uri="{FF2B5EF4-FFF2-40B4-BE49-F238E27FC236}">
              <a16:creationId xmlns:a16="http://schemas.microsoft.com/office/drawing/2014/main" id="{05DE5B2E-37A5-45B7-AF77-0D91C7BE6BE4}"/>
            </a:ext>
          </a:extLst>
        </xdr:cNvPr>
        <xdr:cNvCxnSpPr/>
      </xdr:nvCxnSpPr>
      <xdr:spPr>
        <a:xfrm>
          <a:off x="13144500" y="6545453"/>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96266</xdr:rowOff>
    </xdr:from>
    <xdr:to>
      <xdr:col>72</xdr:col>
      <xdr:colOff>38100</xdr:colOff>
      <xdr:row>40</xdr:row>
      <xdr:rowOff>26416</xdr:rowOff>
    </xdr:to>
    <xdr:sp macro="" textlink="">
      <xdr:nvSpPr>
        <xdr:cNvPr id="539" name="楕円 538">
          <a:extLst>
            <a:ext uri="{FF2B5EF4-FFF2-40B4-BE49-F238E27FC236}">
              <a16:creationId xmlns:a16="http://schemas.microsoft.com/office/drawing/2014/main" id="{5FA683C4-E247-4C3B-AB5D-35724D7FC45D}"/>
            </a:ext>
          </a:extLst>
        </xdr:cNvPr>
        <xdr:cNvSpPr/>
      </xdr:nvSpPr>
      <xdr:spPr>
        <a:xfrm>
          <a:off x="12296775" y="64113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147066</xdr:rowOff>
    </xdr:from>
    <xdr:to>
      <xdr:col>76</xdr:col>
      <xdr:colOff>114300</xdr:colOff>
      <xdr:row>40</xdr:row>
      <xdr:rowOff>71628</xdr:rowOff>
    </xdr:to>
    <xdr:cxnSp macro="">
      <xdr:nvCxnSpPr>
        <xdr:cNvPr id="540" name="直線コネクタ 539">
          <a:extLst>
            <a:ext uri="{FF2B5EF4-FFF2-40B4-BE49-F238E27FC236}">
              <a16:creationId xmlns:a16="http://schemas.microsoft.com/office/drawing/2014/main" id="{A982D8B8-1B54-41DA-B93E-A6D1BA6D3C84}"/>
            </a:ext>
          </a:extLst>
        </xdr:cNvPr>
        <xdr:cNvCxnSpPr/>
      </xdr:nvCxnSpPr>
      <xdr:spPr>
        <a:xfrm>
          <a:off x="12344400" y="6458966"/>
          <a:ext cx="8001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167132</xdr:rowOff>
    </xdr:from>
    <xdr:to>
      <xdr:col>67</xdr:col>
      <xdr:colOff>101600</xdr:colOff>
      <xdr:row>39</xdr:row>
      <xdr:rowOff>97282</xdr:rowOff>
    </xdr:to>
    <xdr:sp macro="" textlink="">
      <xdr:nvSpPr>
        <xdr:cNvPr id="541" name="楕円 540">
          <a:extLst>
            <a:ext uri="{FF2B5EF4-FFF2-40B4-BE49-F238E27FC236}">
              <a16:creationId xmlns:a16="http://schemas.microsoft.com/office/drawing/2014/main" id="{CB9C49AE-FEAA-4FB7-A5A7-B751DEE22D85}"/>
            </a:ext>
          </a:extLst>
        </xdr:cNvPr>
        <xdr:cNvSpPr/>
      </xdr:nvSpPr>
      <xdr:spPr>
        <a:xfrm>
          <a:off x="11487150" y="63171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46482</xdr:rowOff>
    </xdr:from>
    <xdr:to>
      <xdr:col>71</xdr:col>
      <xdr:colOff>177800</xdr:colOff>
      <xdr:row>39</xdr:row>
      <xdr:rowOff>147066</xdr:rowOff>
    </xdr:to>
    <xdr:cxnSp macro="">
      <xdr:nvCxnSpPr>
        <xdr:cNvPr id="542" name="直線コネクタ 541">
          <a:extLst>
            <a:ext uri="{FF2B5EF4-FFF2-40B4-BE49-F238E27FC236}">
              <a16:creationId xmlns:a16="http://schemas.microsoft.com/office/drawing/2014/main" id="{DE6FB785-F276-477A-A51D-AAD887CA8074}"/>
            </a:ext>
          </a:extLst>
        </xdr:cNvPr>
        <xdr:cNvCxnSpPr/>
      </xdr:nvCxnSpPr>
      <xdr:spPr>
        <a:xfrm>
          <a:off x="11534775" y="6364732"/>
          <a:ext cx="809625"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152671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F32157C1-7863-469C-B858-CA86D24D988C}"/>
            </a:ext>
          </a:extLst>
        </xdr:cNvPr>
        <xdr:cNvSpPr txBox="1"/>
      </xdr:nvSpPr>
      <xdr:spPr>
        <a:xfrm>
          <a:off x="13745219"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3B35852A-5BDC-4D28-B226-CF3A024F4773}"/>
            </a:ext>
          </a:extLst>
        </xdr:cNvPr>
        <xdr:cNvSpPr txBox="1"/>
      </xdr:nvSpPr>
      <xdr:spPr>
        <a:xfrm>
          <a:off x="129641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AB342AC9-380A-43B1-8823-8556D9F6B77E}"/>
            </a:ext>
          </a:extLst>
        </xdr:cNvPr>
        <xdr:cNvSpPr txBox="1"/>
      </xdr:nvSpPr>
      <xdr:spPr>
        <a:xfrm>
          <a:off x="12164069"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1B86EA50-EC7D-4820-A6E5-D29343829D32}"/>
            </a:ext>
          </a:extLst>
        </xdr:cNvPr>
        <xdr:cNvSpPr txBox="1"/>
      </xdr:nvSpPr>
      <xdr:spPr>
        <a:xfrm>
          <a:off x="11354444"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131843</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E2D0CD20-FF71-4DD6-83D3-5EA7E92137F7}"/>
            </a:ext>
          </a:extLst>
        </xdr:cNvPr>
        <xdr:cNvSpPr txBox="1"/>
      </xdr:nvSpPr>
      <xdr:spPr>
        <a:xfrm>
          <a:off x="13745219" y="6608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113555</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10147014-E681-4363-8CD8-7798676343F0}"/>
            </a:ext>
          </a:extLst>
        </xdr:cNvPr>
        <xdr:cNvSpPr txBox="1"/>
      </xdr:nvSpPr>
      <xdr:spPr>
        <a:xfrm>
          <a:off x="12964169" y="659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17543</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43266204-7DEB-4F60-A6D1-FE0EF8021570}"/>
            </a:ext>
          </a:extLst>
        </xdr:cNvPr>
        <xdr:cNvSpPr txBox="1"/>
      </xdr:nvSpPr>
      <xdr:spPr>
        <a:xfrm>
          <a:off x="12164069" y="6494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88409</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32EE6EF8-AE91-4A2C-AFD6-39E9299B18D7}"/>
            </a:ext>
          </a:extLst>
        </xdr:cNvPr>
        <xdr:cNvSpPr txBox="1"/>
      </xdr:nvSpPr>
      <xdr:spPr>
        <a:xfrm>
          <a:off x="113544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AC4597A8-75D8-418E-A42D-A67B6166B74F}"/>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3BDF6FE2-730B-48E9-9F11-E8AF1B55246F}"/>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CF266024-B91F-4BC9-A57E-C9A1F2FBBB64}"/>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C496AD2C-5F61-44E6-8EE2-355930800867}"/>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C7BF3BE9-1598-45CD-8DE9-1F75F162A62E}"/>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525F33C2-6745-409B-A064-5B64D1D0B15A}"/>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C71ED4B9-DAB5-4FEC-8360-873B9C3BF4CC}"/>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3E14C221-6085-4380-AAE0-E0C2C8C0F539}"/>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D674163F-5FDA-42F7-B87E-B7E7ECA7A1E0}"/>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4C20AE3D-2A65-435F-A6E6-401523CCF973}"/>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0A0C4AF0-7FB0-4CEB-BA35-585B23E4CBA8}"/>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1BC69216-D31F-447B-B88D-EA985019F79A}"/>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0076AD5E-D771-4DF5-8E25-2304B18B927F}"/>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AC11DF5F-93D7-42A9-AA9C-3B2A30D02B2C}"/>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29C70C88-7AD4-4EDD-BC4C-B5A089F59E66}"/>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505EA2F5-17D9-4236-84FC-43914D0E50A2}"/>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1F54B29A-4F3A-4520-978A-5ECC59C0BA95}"/>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DC60C8F7-768A-4F57-9E2B-B4CCC50D76D4}"/>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78ADF430-07BA-42C1-B902-60C63FA08B52}"/>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349B2D89-EE6F-4C79-83BB-2C6809597FA0}"/>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619A6E94-8EB7-48C2-8E7C-6567A0D6D78F}"/>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0B27B6BE-DF33-4C87-8EB1-A0F46C699B8C}"/>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21CC6B1C-9964-4742-8E50-439086222E46}"/>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B5C23FA8-57E9-408A-86A7-03777872617F}"/>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4A2F4095-FA21-4A25-ACD0-49D0D82A2F85}"/>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F655726C-60E2-484F-8056-74761FD4C7C7}"/>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a:extLst>
            <a:ext uri="{FF2B5EF4-FFF2-40B4-BE49-F238E27FC236}">
              <a16:creationId xmlns:a16="http://schemas.microsoft.com/office/drawing/2014/main" id="{36F67E8A-6F4D-490D-9C54-AA6FF79B909B}"/>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A3BE6ECC-6358-49E8-BACD-83AD927F43E3}"/>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a:extLst>
            <a:ext uri="{FF2B5EF4-FFF2-40B4-BE49-F238E27FC236}">
              <a16:creationId xmlns:a16="http://schemas.microsoft.com/office/drawing/2014/main" id="{846FA203-0CFF-4EC5-B162-39B202E658C2}"/>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1D97AA06-B257-4598-AE81-E1E941AF8ECD}"/>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a:extLst>
            <a:ext uri="{FF2B5EF4-FFF2-40B4-BE49-F238E27FC236}">
              <a16:creationId xmlns:a16="http://schemas.microsoft.com/office/drawing/2014/main" id="{4016B845-A719-48EC-A057-CF9A04F2DCC0}"/>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17021</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AC1BF8F1-C507-47B2-9658-D0DFC108912E}"/>
            </a:ext>
          </a:extLst>
        </xdr:cNvPr>
        <xdr:cNvSpPr txBox="1"/>
      </xdr:nvSpPr>
      <xdr:spPr>
        <a:xfrm>
          <a:off x="19992975" y="61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a:extLst>
            <a:ext uri="{FF2B5EF4-FFF2-40B4-BE49-F238E27FC236}">
              <a16:creationId xmlns:a16="http://schemas.microsoft.com/office/drawing/2014/main" id="{22B3E144-445F-444C-82B0-8B67A8190E44}"/>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a:extLst>
            <a:ext uri="{FF2B5EF4-FFF2-40B4-BE49-F238E27FC236}">
              <a16:creationId xmlns:a16="http://schemas.microsoft.com/office/drawing/2014/main" id="{154ACD9F-3D02-4181-B10A-4C467EEECCB0}"/>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a:extLst>
            <a:ext uri="{FF2B5EF4-FFF2-40B4-BE49-F238E27FC236}">
              <a16:creationId xmlns:a16="http://schemas.microsoft.com/office/drawing/2014/main" id="{BC7A88DF-26BA-4C91-85F2-06EFAF4DDA3A}"/>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a:extLst>
            <a:ext uri="{FF2B5EF4-FFF2-40B4-BE49-F238E27FC236}">
              <a16:creationId xmlns:a16="http://schemas.microsoft.com/office/drawing/2014/main" id="{56A4F486-D5F8-41E0-A994-70FECC9DB42D}"/>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a:extLst>
            <a:ext uri="{FF2B5EF4-FFF2-40B4-BE49-F238E27FC236}">
              <a16:creationId xmlns:a16="http://schemas.microsoft.com/office/drawing/2014/main" id="{0215CDDF-AF55-49DF-A9B4-3A2BD6C9AF7A}"/>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23414199-225E-48D1-86CA-9C22DFF8EAD1}"/>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C349A7D8-1D23-4AF4-A4BB-78FACEC816E0}"/>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45422D7-8F16-4D6A-9668-C93969C39B91}"/>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7AAAA65B-9954-437B-B925-69BB9A946475}"/>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FA87881C-60FA-4CB8-BD46-CC30B3E602F2}"/>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119632</xdr:rowOff>
    </xdr:from>
    <xdr:to>
      <xdr:col>116</xdr:col>
      <xdr:colOff>114300</xdr:colOff>
      <xdr:row>34</xdr:row>
      <xdr:rowOff>49782</xdr:rowOff>
    </xdr:to>
    <xdr:sp macro="" textlink="">
      <xdr:nvSpPr>
        <xdr:cNvPr id="593" name="楕円 592">
          <a:extLst>
            <a:ext uri="{FF2B5EF4-FFF2-40B4-BE49-F238E27FC236}">
              <a16:creationId xmlns:a16="http://schemas.microsoft.com/office/drawing/2014/main" id="{293659A6-FA14-4D6D-9A69-ED2683667436}"/>
            </a:ext>
          </a:extLst>
        </xdr:cNvPr>
        <xdr:cNvSpPr/>
      </xdr:nvSpPr>
      <xdr:spPr>
        <a:xfrm>
          <a:off x="19897725" y="546633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72659</xdr:rowOff>
    </xdr:from>
    <xdr:ext cx="599010" cy="259045"/>
    <xdr:sp macro="" textlink="">
      <xdr:nvSpPr>
        <xdr:cNvPr id="594" name="【一般廃棄物処理施設】&#10;一人当たり有形固定資産（償却資産）額該当値テキスト">
          <a:extLst>
            <a:ext uri="{FF2B5EF4-FFF2-40B4-BE49-F238E27FC236}">
              <a16:creationId xmlns:a16="http://schemas.microsoft.com/office/drawing/2014/main" id="{68BEC18F-DA72-45CF-93D8-E9D9148FC6CE}"/>
            </a:ext>
          </a:extLst>
        </xdr:cNvPr>
        <xdr:cNvSpPr txBox="1"/>
      </xdr:nvSpPr>
      <xdr:spPr>
        <a:xfrm>
          <a:off x="19992975" y="541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134524</xdr:rowOff>
    </xdr:from>
    <xdr:to>
      <xdr:col>112</xdr:col>
      <xdr:colOff>38100</xdr:colOff>
      <xdr:row>36</xdr:row>
      <xdr:rowOff>64674</xdr:rowOff>
    </xdr:to>
    <xdr:sp macro="" textlink="">
      <xdr:nvSpPr>
        <xdr:cNvPr id="595" name="楕円 594">
          <a:extLst>
            <a:ext uri="{FF2B5EF4-FFF2-40B4-BE49-F238E27FC236}">
              <a16:creationId xmlns:a16="http://schemas.microsoft.com/office/drawing/2014/main" id="{D48A1C5E-5F86-4B73-88DA-462718103D4C}"/>
            </a:ext>
          </a:extLst>
        </xdr:cNvPr>
        <xdr:cNvSpPr/>
      </xdr:nvSpPr>
      <xdr:spPr>
        <a:xfrm>
          <a:off x="19154775" y="580189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170432</xdr:rowOff>
    </xdr:from>
    <xdr:to>
      <xdr:col>116</xdr:col>
      <xdr:colOff>63500</xdr:colOff>
      <xdr:row>36</xdr:row>
      <xdr:rowOff>13874</xdr:rowOff>
    </xdr:to>
    <xdr:cxnSp macro="">
      <xdr:nvCxnSpPr>
        <xdr:cNvPr id="596" name="直線コネクタ 595">
          <a:extLst>
            <a:ext uri="{FF2B5EF4-FFF2-40B4-BE49-F238E27FC236}">
              <a16:creationId xmlns:a16="http://schemas.microsoft.com/office/drawing/2014/main" id="{CAF08498-724B-4C78-A0C2-E0B06012B1CA}"/>
            </a:ext>
          </a:extLst>
        </xdr:cNvPr>
        <xdr:cNvCxnSpPr/>
      </xdr:nvCxnSpPr>
      <xdr:spPr>
        <a:xfrm flipV="1">
          <a:off x="19202400" y="5504432"/>
          <a:ext cx="752475" cy="3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140239</xdr:rowOff>
    </xdr:from>
    <xdr:to>
      <xdr:col>107</xdr:col>
      <xdr:colOff>101600</xdr:colOff>
      <xdr:row>35</xdr:row>
      <xdr:rowOff>70389</xdr:rowOff>
    </xdr:to>
    <xdr:sp macro="" textlink="">
      <xdr:nvSpPr>
        <xdr:cNvPr id="597" name="楕円 596">
          <a:extLst>
            <a:ext uri="{FF2B5EF4-FFF2-40B4-BE49-F238E27FC236}">
              <a16:creationId xmlns:a16="http://schemas.microsoft.com/office/drawing/2014/main" id="{968EE350-67B0-4FFF-B79F-A4A9DE92D88B}"/>
            </a:ext>
          </a:extLst>
        </xdr:cNvPr>
        <xdr:cNvSpPr/>
      </xdr:nvSpPr>
      <xdr:spPr>
        <a:xfrm>
          <a:off x="18345150" y="564886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19589</xdr:rowOff>
    </xdr:from>
    <xdr:to>
      <xdr:col>111</xdr:col>
      <xdr:colOff>177800</xdr:colOff>
      <xdr:row>36</xdr:row>
      <xdr:rowOff>13874</xdr:rowOff>
    </xdr:to>
    <xdr:cxnSp macro="">
      <xdr:nvCxnSpPr>
        <xdr:cNvPr id="598" name="直線コネクタ 597">
          <a:extLst>
            <a:ext uri="{FF2B5EF4-FFF2-40B4-BE49-F238E27FC236}">
              <a16:creationId xmlns:a16="http://schemas.microsoft.com/office/drawing/2014/main" id="{EAF2BBD2-89B4-45C2-8F34-60B61D618E44}"/>
            </a:ext>
          </a:extLst>
        </xdr:cNvPr>
        <xdr:cNvCxnSpPr/>
      </xdr:nvCxnSpPr>
      <xdr:spPr>
        <a:xfrm>
          <a:off x="18392775" y="5686964"/>
          <a:ext cx="809625" cy="1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135961</xdr:rowOff>
    </xdr:from>
    <xdr:to>
      <xdr:col>102</xdr:col>
      <xdr:colOff>165100</xdr:colOff>
      <xdr:row>35</xdr:row>
      <xdr:rowOff>66111</xdr:rowOff>
    </xdr:to>
    <xdr:sp macro="" textlink="">
      <xdr:nvSpPr>
        <xdr:cNvPr id="599" name="楕円 598">
          <a:extLst>
            <a:ext uri="{FF2B5EF4-FFF2-40B4-BE49-F238E27FC236}">
              <a16:creationId xmlns:a16="http://schemas.microsoft.com/office/drawing/2014/main" id="{095ADAC0-DE57-49B5-80AF-A799B75E4C75}"/>
            </a:ext>
          </a:extLst>
        </xdr:cNvPr>
        <xdr:cNvSpPr/>
      </xdr:nvSpPr>
      <xdr:spPr>
        <a:xfrm>
          <a:off x="17554575" y="56414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15311</xdr:rowOff>
    </xdr:from>
    <xdr:to>
      <xdr:col>107</xdr:col>
      <xdr:colOff>50800</xdr:colOff>
      <xdr:row>35</xdr:row>
      <xdr:rowOff>19589</xdr:rowOff>
    </xdr:to>
    <xdr:cxnSp macro="">
      <xdr:nvCxnSpPr>
        <xdr:cNvPr id="600" name="直線コネクタ 599">
          <a:extLst>
            <a:ext uri="{FF2B5EF4-FFF2-40B4-BE49-F238E27FC236}">
              <a16:creationId xmlns:a16="http://schemas.microsoft.com/office/drawing/2014/main" id="{3412A49F-FB0A-44E0-A65A-3EA29FDE3FB4}"/>
            </a:ext>
          </a:extLst>
        </xdr:cNvPr>
        <xdr:cNvCxnSpPr/>
      </xdr:nvCxnSpPr>
      <xdr:spPr>
        <a:xfrm>
          <a:off x="17602200" y="5679511"/>
          <a:ext cx="790575"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129592</xdr:rowOff>
    </xdr:from>
    <xdr:to>
      <xdr:col>98</xdr:col>
      <xdr:colOff>38100</xdr:colOff>
      <xdr:row>35</xdr:row>
      <xdr:rowOff>59742</xdr:rowOff>
    </xdr:to>
    <xdr:sp macro="" textlink="">
      <xdr:nvSpPr>
        <xdr:cNvPr id="601" name="楕円 600">
          <a:extLst>
            <a:ext uri="{FF2B5EF4-FFF2-40B4-BE49-F238E27FC236}">
              <a16:creationId xmlns:a16="http://schemas.microsoft.com/office/drawing/2014/main" id="{6B9D810D-CCA7-43D1-9173-9016B84F541E}"/>
            </a:ext>
          </a:extLst>
        </xdr:cNvPr>
        <xdr:cNvSpPr/>
      </xdr:nvSpPr>
      <xdr:spPr>
        <a:xfrm>
          <a:off x="16754475" y="56318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8942</xdr:rowOff>
    </xdr:from>
    <xdr:to>
      <xdr:col>102</xdr:col>
      <xdr:colOff>114300</xdr:colOff>
      <xdr:row>35</xdr:row>
      <xdr:rowOff>15311</xdr:rowOff>
    </xdr:to>
    <xdr:cxnSp macro="">
      <xdr:nvCxnSpPr>
        <xdr:cNvPr id="602" name="直線コネクタ 601">
          <a:extLst>
            <a:ext uri="{FF2B5EF4-FFF2-40B4-BE49-F238E27FC236}">
              <a16:creationId xmlns:a16="http://schemas.microsoft.com/office/drawing/2014/main" id="{FBAA9832-7407-40F4-B87A-E35168EC8AD4}"/>
            </a:ext>
          </a:extLst>
        </xdr:cNvPr>
        <xdr:cNvCxnSpPr/>
      </xdr:nvCxnSpPr>
      <xdr:spPr>
        <a:xfrm>
          <a:off x="16802100" y="5679492"/>
          <a:ext cx="8001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15584</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4CA8C6CF-0941-4217-B1DE-E7EB53354389}"/>
            </a:ext>
          </a:extLst>
        </xdr:cNvPr>
        <xdr:cNvSpPr txBox="1"/>
      </xdr:nvSpPr>
      <xdr:spPr>
        <a:xfrm>
          <a:off x="1894473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165039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E20AA267-72FD-4693-8D84-BBF694A406D8}"/>
            </a:ext>
          </a:extLst>
        </xdr:cNvPr>
        <xdr:cNvSpPr txBox="1"/>
      </xdr:nvSpPr>
      <xdr:spPr>
        <a:xfrm>
          <a:off x="18163686"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170199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673FCD09-3F33-4141-9B9B-2B919EB35BAA}"/>
            </a:ext>
          </a:extLst>
        </xdr:cNvPr>
        <xdr:cNvSpPr txBox="1"/>
      </xdr:nvSpPr>
      <xdr:spPr>
        <a:xfrm>
          <a:off x="17354061"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171064</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A772DDAC-FD4D-4650-809E-3E33530ED82A}"/>
            </a:ext>
          </a:extLst>
        </xdr:cNvPr>
        <xdr:cNvSpPr txBox="1"/>
      </xdr:nvSpPr>
      <xdr:spPr>
        <a:xfrm>
          <a:off x="16563486" y="63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81201</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37E8BF3A-2812-4039-9F0A-19A505C89B26}"/>
            </a:ext>
          </a:extLst>
        </xdr:cNvPr>
        <xdr:cNvSpPr txBox="1"/>
      </xdr:nvSpPr>
      <xdr:spPr>
        <a:xfrm>
          <a:off x="18944736" y="558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86916</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F5DA7040-277D-4936-A6E2-58D2032CCA3A}"/>
            </a:ext>
          </a:extLst>
        </xdr:cNvPr>
        <xdr:cNvSpPr txBox="1"/>
      </xdr:nvSpPr>
      <xdr:spPr>
        <a:xfrm>
          <a:off x="18163686" y="542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33</xdr:row>
      <xdr:rowOff>82638</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9912E195-3DE6-43E6-B8F0-DBABFC0CDE77}"/>
            </a:ext>
          </a:extLst>
        </xdr:cNvPr>
        <xdr:cNvSpPr txBox="1"/>
      </xdr:nvSpPr>
      <xdr:spPr>
        <a:xfrm>
          <a:off x="17354061" y="542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33</xdr:row>
      <xdr:rowOff>76269</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A18A8C8D-902D-4633-A718-156085EF8932}"/>
            </a:ext>
          </a:extLst>
        </xdr:cNvPr>
        <xdr:cNvSpPr txBox="1"/>
      </xdr:nvSpPr>
      <xdr:spPr>
        <a:xfrm>
          <a:off x="16563486" y="54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55C35D2D-C3D8-4E82-B5AF-AC1EF6E9EC45}"/>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517A1AAC-A632-4CF8-AF31-6B101E0FD7E4}"/>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3A969341-91C6-499D-8D5F-77C1D14D4B88}"/>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DE3E872C-111C-4E05-9AC3-C686952E3B23}"/>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F7350C35-BD0E-46BC-86D3-291397180F1B}"/>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F368616A-77D6-4C8E-8D38-DC1FAF450113}"/>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7594D843-5FFC-4A42-93C8-DB72DCE2F7EF}"/>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CA0003C8-F1DA-460C-A0AA-E7F820A06220}"/>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7431B7E1-8B76-4F77-BF46-FDDD872E82C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3234C4F8-1CF1-4C6C-BD5C-A1BB8A8E4E1D}"/>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CEB91420-6421-43A3-A8D9-08E1D43CD43F}"/>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3A772670-BE3E-45E8-B431-E8D8EB91CDED}"/>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7FF264D1-F21C-4EC5-BE50-EDD6A76585C2}"/>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1FEF4DFE-37FB-4CEB-A16F-AC569BAD9E76}"/>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21DBBF01-671E-4133-911E-B7834AF4F490}"/>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5B17E17D-109A-469D-9940-83BA16649884}"/>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246F5B61-05DE-4709-A374-28E2EF35A633}"/>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E31918C4-98F4-40C0-B194-73D3F0AEA7DB}"/>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066278F8-A1C6-4061-854B-0298AFF3E442}"/>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2E2241F-D143-48E0-BC81-8D5A5D5B6D32}"/>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19AC31B7-94BF-41C1-87B8-F724D90A1747}"/>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DAADE627-6981-4482-A63B-7A1EB00845F9}"/>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F82365D8-4E9B-4063-A8F0-04BA2A381CCD}"/>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DB99FB20-A21E-4459-8268-CC3B1E9686FE}"/>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DDF9FA95-C4CD-44E0-B127-3150FAFBA56D}"/>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183E869C-53D7-4B5E-8F5A-2E755EA0FC8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a:extLst>
            <a:ext uri="{FF2B5EF4-FFF2-40B4-BE49-F238E27FC236}">
              <a16:creationId xmlns:a16="http://schemas.microsoft.com/office/drawing/2014/main" id="{6D24F07A-5A6B-4C1C-BE3C-4F076D76685A}"/>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17429D30-28D6-4B7E-A831-B31174A9E3DC}"/>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a:extLst>
            <a:ext uri="{FF2B5EF4-FFF2-40B4-BE49-F238E27FC236}">
              <a16:creationId xmlns:a16="http://schemas.microsoft.com/office/drawing/2014/main" id="{541B3772-FC5E-4CB1-86A6-506DD020E82D}"/>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53D6C412-9913-47B1-8A8C-9ADB2D41079E}"/>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a:extLst>
            <a:ext uri="{FF2B5EF4-FFF2-40B4-BE49-F238E27FC236}">
              <a16:creationId xmlns:a16="http://schemas.microsoft.com/office/drawing/2014/main" id="{C1AD5E8F-7A6A-4603-872C-9972243C5FE5}"/>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5B951466-5A6E-4369-AD33-7916958D6DC9}"/>
            </a:ext>
          </a:extLst>
        </xdr:cNvPr>
        <xdr:cNvSpPr txBox="1"/>
      </xdr:nvSpPr>
      <xdr:spPr>
        <a:xfrm>
          <a:off x="14735175" y="934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a:extLst>
            <a:ext uri="{FF2B5EF4-FFF2-40B4-BE49-F238E27FC236}">
              <a16:creationId xmlns:a16="http://schemas.microsoft.com/office/drawing/2014/main" id="{B92F534D-687D-4387-99E1-7973D295C644}"/>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a:extLst>
            <a:ext uri="{FF2B5EF4-FFF2-40B4-BE49-F238E27FC236}">
              <a16:creationId xmlns:a16="http://schemas.microsoft.com/office/drawing/2014/main" id="{5086BBFD-0C6A-4475-A9C5-031E83F7C1CD}"/>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a:extLst>
            <a:ext uri="{FF2B5EF4-FFF2-40B4-BE49-F238E27FC236}">
              <a16:creationId xmlns:a16="http://schemas.microsoft.com/office/drawing/2014/main" id="{EFB869A1-6E1F-4D20-BA10-F8DFBE64B4EB}"/>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a:extLst>
            <a:ext uri="{FF2B5EF4-FFF2-40B4-BE49-F238E27FC236}">
              <a16:creationId xmlns:a16="http://schemas.microsoft.com/office/drawing/2014/main" id="{AB41A70B-2BF9-4C7D-A176-B18D19B490B9}"/>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a:extLst>
            <a:ext uri="{FF2B5EF4-FFF2-40B4-BE49-F238E27FC236}">
              <a16:creationId xmlns:a16="http://schemas.microsoft.com/office/drawing/2014/main" id="{9FFC5D82-AB62-432E-AD0F-B9686B9F96A8}"/>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D1AB84BD-84C5-45C6-A235-E652B5FC37C0}"/>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130949B-D18E-45B4-817F-DB4DB7710ADC}"/>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DC542A31-110E-4C31-A6B2-A4CDF2E84B0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5D528463-688E-4D6D-9AF3-E75E2185B543}"/>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110A97C4-C30E-487C-A3D5-B8E80C843D78}"/>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macro="" textlink="">
      <xdr:nvSpPr>
        <xdr:cNvPr id="653" name="楕円 652">
          <a:extLst>
            <a:ext uri="{FF2B5EF4-FFF2-40B4-BE49-F238E27FC236}">
              <a16:creationId xmlns:a16="http://schemas.microsoft.com/office/drawing/2014/main" id="{413A262D-496C-4D52-996E-83AB3CF49E8E}"/>
            </a:ext>
          </a:extLst>
        </xdr:cNvPr>
        <xdr:cNvSpPr/>
      </xdr:nvSpPr>
      <xdr:spPr>
        <a:xfrm>
          <a:off x="14649450" y="99719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5D5C836B-8FA7-4650-9148-5F9D9B65958F}"/>
            </a:ext>
          </a:extLst>
        </xdr:cNvPr>
        <xdr:cNvSpPr txBox="1"/>
      </xdr:nvSpPr>
      <xdr:spPr>
        <a:xfrm>
          <a:off x="14735175" y="994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48804</xdr:rowOff>
    </xdr:from>
    <xdr:to>
      <xdr:col>81</xdr:col>
      <xdr:colOff>101600</xdr:colOff>
      <xdr:row>61</xdr:row>
      <xdr:rowOff>150404</xdr:rowOff>
    </xdr:to>
    <xdr:sp macro="" textlink="">
      <xdr:nvSpPr>
        <xdr:cNvPr id="655" name="楕円 654">
          <a:extLst>
            <a:ext uri="{FF2B5EF4-FFF2-40B4-BE49-F238E27FC236}">
              <a16:creationId xmlns:a16="http://schemas.microsoft.com/office/drawing/2014/main" id="{82C98F4D-D979-4C1F-B382-039D5765674C}"/>
            </a:ext>
          </a:extLst>
        </xdr:cNvPr>
        <xdr:cNvSpPr/>
      </xdr:nvSpPr>
      <xdr:spPr>
        <a:xfrm>
          <a:off x="13887450" y="992305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99604</xdr:rowOff>
    </xdr:from>
    <xdr:to>
      <xdr:col>85</xdr:col>
      <xdr:colOff>127000</xdr:colOff>
      <xdr:row>61</xdr:row>
      <xdr:rowOff>145324</xdr:rowOff>
    </xdr:to>
    <xdr:cxnSp macro="">
      <xdr:nvCxnSpPr>
        <xdr:cNvPr id="656" name="直線コネクタ 655">
          <a:extLst>
            <a:ext uri="{FF2B5EF4-FFF2-40B4-BE49-F238E27FC236}">
              <a16:creationId xmlns:a16="http://schemas.microsoft.com/office/drawing/2014/main" id="{F0616348-FDB6-4472-9B72-BD15D7809A68}"/>
            </a:ext>
          </a:extLst>
        </xdr:cNvPr>
        <xdr:cNvCxnSpPr/>
      </xdr:nvCxnSpPr>
      <xdr:spPr>
        <a:xfrm>
          <a:off x="13935075" y="9980204"/>
          <a:ext cx="762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161472</xdr:rowOff>
    </xdr:from>
    <xdr:to>
      <xdr:col>76</xdr:col>
      <xdr:colOff>165100</xdr:colOff>
      <xdr:row>61</xdr:row>
      <xdr:rowOff>91622</xdr:rowOff>
    </xdr:to>
    <xdr:sp macro="" textlink="">
      <xdr:nvSpPr>
        <xdr:cNvPr id="657" name="楕円 656">
          <a:extLst>
            <a:ext uri="{FF2B5EF4-FFF2-40B4-BE49-F238E27FC236}">
              <a16:creationId xmlns:a16="http://schemas.microsoft.com/office/drawing/2014/main" id="{E9F5D5B0-F32D-4219-86A0-07BAD49AEED7}"/>
            </a:ext>
          </a:extLst>
        </xdr:cNvPr>
        <xdr:cNvSpPr/>
      </xdr:nvSpPr>
      <xdr:spPr>
        <a:xfrm>
          <a:off x="13096875" y="98801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40822</xdr:rowOff>
    </xdr:from>
    <xdr:to>
      <xdr:col>81</xdr:col>
      <xdr:colOff>50800</xdr:colOff>
      <xdr:row>61</xdr:row>
      <xdr:rowOff>99604</xdr:rowOff>
    </xdr:to>
    <xdr:cxnSp macro="">
      <xdr:nvCxnSpPr>
        <xdr:cNvPr id="658" name="直線コネクタ 657">
          <a:extLst>
            <a:ext uri="{FF2B5EF4-FFF2-40B4-BE49-F238E27FC236}">
              <a16:creationId xmlns:a16="http://schemas.microsoft.com/office/drawing/2014/main" id="{32833D7F-4C67-4BBC-8054-111B74F060C8}"/>
            </a:ext>
          </a:extLst>
        </xdr:cNvPr>
        <xdr:cNvCxnSpPr/>
      </xdr:nvCxnSpPr>
      <xdr:spPr>
        <a:xfrm>
          <a:off x="13144500" y="9918247"/>
          <a:ext cx="790575" cy="6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119017</xdr:rowOff>
    </xdr:from>
    <xdr:to>
      <xdr:col>72</xdr:col>
      <xdr:colOff>38100</xdr:colOff>
      <xdr:row>61</xdr:row>
      <xdr:rowOff>49167</xdr:rowOff>
    </xdr:to>
    <xdr:sp macro="" textlink="">
      <xdr:nvSpPr>
        <xdr:cNvPr id="659" name="楕円 658">
          <a:extLst>
            <a:ext uri="{FF2B5EF4-FFF2-40B4-BE49-F238E27FC236}">
              <a16:creationId xmlns:a16="http://schemas.microsoft.com/office/drawing/2014/main" id="{BA24DB26-8D6F-4BCA-B32B-57C3A35C11D0}"/>
            </a:ext>
          </a:extLst>
        </xdr:cNvPr>
        <xdr:cNvSpPr/>
      </xdr:nvSpPr>
      <xdr:spPr>
        <a:xfrm>
          <a:off x="12296775" y="983769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169817</xdr:rowOff>
    </xdr:from>
    <xdr:to>
      <xdr:col>76</xdr:col>
      <xdr:colOff>114300</xdr:colOff>
      <xdr:row>61</xdr:row>
      <xdr:rowOff>40822</xdr:rowOff>
    </xdr:to>
    <xdr:cxnSp macro="">
      <xdr:nvCxnSpPr>
        <xdr:cNvPr id="660" name="直線コネクタ 659">
          <a:extLst>
            <a:ext uri="{FF2B5EF4-FFF2-40B4-BE49-F238E27FC236}">
              <a16:creationId xmlns:a16="http://schemas.microsoft.com/office/drawing/2014/main" id="{BD0AD954-5A14-49DD-99EC-655C2DC75D80}"/>
            </a:ext>
          </a:extLst>
        </xdr:cNvPr>
        <xdr:cNvCxnSpPr/>
      </xdr:nvCxnSpPr>
      <xdr:spPr>
        <a:xfrm>
          <a:off x="12344400" y="9875792"/>
          <a:ext cx="8001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34109</xdr:rowOff>
    </xdr:from>
    <xdr:to>
      <xdr:col>67</xdr:col>
      <xdr:colOff>101600</xdr:colOff>
      <xdr:row>62</xdr:row>
      <xdr:rowOff>135709</xdr:rowOff>
    </xdr:to>
    <xdr:sp macro="" textlink="">
      <xdr:nvSpPr>
        <xdr:cNvPr id="661" name="楕円 660">
          <a:extLst>
            <a:ext uri="{FF2B5EF4-FFF2-40B4-BE49-F238E27FC236}">
              <a16:creationId xmlns:a16="http://schemas.microsoft.com/office/drawing/2014/main" id="{9235B35C-9534-47CB-802A-B939858EC274}"/>
            </a:ext>
          </a:extLst>
        </xdr:cNvPr>
        <xdr:cNvSpPr/>
      </xdr:nvSpPr>
      <xdr:spPr>
        <a:xfrm>
          <a:off x="11487150" y="100702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169817</xdr:rowOff>
    </xdr:from>
    <xdr:to>
      <xdr:col>71</xdr:col>
      <xdr:colOff>177800</xdr:colOff>
      <xdr:row>62</xdr:row>
      <xdr:rowOff>84909</xdr:rowOff>
    </xdr:to>
    <xdr:cxnSp macro="">
      <xdr:nvCxnSpPr>
        <xdr:cNvPr id="662" name="直線コネクタ 661">
          <a:extLst>
            <a:ext uri="{FF2B5EF4-FFF2-40B4-BE49-F238E27FC236}">
              <a16:creationId xmlns:a16="http://schemas.microsoft.com/office/drawing/2014/main" id="{4E5A0CD3-B7F4-4B61-9F68-5D9741CFFA20}"/>
            </a:ext>
          </a:extLst>
        </xdr:cNvPr>
        <xdr:cNvCxnSpPr/>
      </xdr:nvCxnSpPr>
      <xdr:spPr>
        <a:xfrm flipV="1">
          <a:off x="11534775" y="9875792"/>
          <a:ext cx="809625"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C554C359-0AE8-48C4-8AD3-165ED3A31FC3}"/>
            </a:ext>
          </a:extLst>
        </xdr:cNvPr>
        <xdr:cNvSpPr txBox="1"/>
      </xdr:nvSpPr>
      <xdr:spPr>
        <a:xfrm>
          <a:off x="1374521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22796925-5FF6-4B22-BB7E-81FF347C68FA}"/>
            </a:ext>
          </a:extLst>
        </xdr:cNvPr>
        <xdr:cNvSpPr txBox="1"/>
      </xdr:nvSpPr>
      <xdr:spPr>
        <a:xfrm>
          <a:off x="12964169" y="9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6378F032-B17E-4601-84AC-253345850C8D}"/>
            </a:ext>
          </a:extLst>
        </xdr:cNvPr>
        <xdr:cNvSpPr txBox="1"/>
      </xdr:nvSpPr>
      <xdr:spPr>
        <a:xfrm>
          <a:off x="12164069" y="9135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994C0C00-C9AC-4C31-BCCD-D6F10959AF35}"/>
            </a:ext>
          </a:extLst>
        </xdr:cNvPr>
        <xdr:cNvSpPr txBox="1"/>
      </xdr:nvSpPr>
      <xdr:spPr>
        <a:xfrm>
          <a:off x="11354444" y="912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141531</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A9D7D879-2704-4E60-8265-8B7E85FA5D6F}"/>
            </a:ext>
          </a:extLst>
        </xdr:cNvPr>
        <xdr:cNvSpPr txBox="1"/>
      </xdr:nvSpPr>
      <xdr:spPr>
        <a:xfrm>
          <a:off x="13745219" y="1002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82749</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E272F669-05F0-47AA-AB53-75B61614B55E}"/>
            </a:ext>
          </a:extLst>
        </xdr:cNvPr>
        <xdr:cNvSpPr txBox="1"/>
      </xdr:nvSpPr>
      <xdr:spPr>
        <a:xfrm>
          <a:off x="12964169" y="996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40294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950FB18E-4B7F-4A09-A0CE-F66D320C4ECA}"/>
            </a:ext>
          </a:extLst>
        </xdr:cNvPr>
        <xdr:cNvSpPr txBox="1"/>
      </xdr:nvSpPr>
      <xdr:spPr>
        <a:xfrm>
          <a:off x="12164069" y="991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126836</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3E7CEF06-6C3D-4A1B-BE54-08E370D5A1F2}"/>
            </a:ext>
          </a:extLst>
        </xdr:cNvPr>
        <xdr:cNvSpPr txBox="1"/>
      </xdr:nvSpPr>
      <xdr:spPr>
        <a:xfrm>
          <a:off x="11354444" y="10163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E0A8E975-356D-4E68-9F9F-0B4D3380ECA4}"/>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A665CF5C-CE29-4C1B-A63D-DB803389D516}"/>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DD51FEC9-6F78-49D4-9089-088E1B73BC17}"/>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F310E80F-A589-404E-84B0-29C5A9079FE3}"/>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373AAADB-FA09-439F-A64E-7B95DD4BE225}"/>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CE9AB3A0-D9B2-4F03-BC81-43DBF4B66066}"/>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5F9A3104-E30B-40DB-889B-585E46DDD625}"/>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3FC257F6-972E-40F9-A2C4-535040231BBB}"/>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B10410FC-2089-4BEE-ACDD-17AA4D8EDB6D}"/>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A516AFDF-9F76-4864-8966-6A41F54B34CE}"/>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D7B0FCD2-25E7-42F3-80CE-EAF20BD5DFB6}"/>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EC19196-EAD9-48AA-89E1-D20935CEE693}"/>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C49BC623-5AB5-4937-9622-84D463623DE1}"/>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317F7082-DA53-483B-8F6B-30E4570F7B68}"/>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1F7B43F6-9466-4F64-8066-0023835EB140}"/>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4FC2B9AA-A081-4A7B-84D9-63591388932F}"/>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8712E872-46BF-4CE3-9532-F5621F695D54}"/>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CBDE8B4A-33DF-41B7-B8F0-ACADBC87E38C}"/>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4BBC8DCC-96AA-46A0-B21F-16B4E8CE9F25}"/>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AE0DAE1E-4422-4C9C-9E71-7C40CCAFECEE}"/>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27AA1ABD-FDC1-4AED-8505-0A94617B05F8}"/>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935F58D5-4FBB-493B-B075-8F3F9ADEC647}"/>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A7C12DAC-7D62-4506-AEC8-61DDA1E4CF1A}"/>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8FCA32DE-1E21-474E-8052-60D928F1FB35}"/>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47E379F2-9A96-404F-A39E-5734A6A61E5B}"/>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788AE523-00EF-45E9-B344-00ED6BFA719D}"/>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7560B694-2B49-46C2-B7FF-43BF08EC1299}"/>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BA9927B5-09E1-4CCD-B57E-3B164614358A}"/>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118127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9C0F506A-B90B-45FF-8B13-3E79CB0312DE}"/>
            </a:ext>
          </a:extLst>
        </xdr:cNvPr>
        <xdr:cNvSpPr txBox="1"/>
      </xdr:nvSpPr>
      <xdr:spPr>
        <a:xfrm>
          <a:off x="19992975" y="9836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4AE2C45A-2098-4944-8D47-59E269E20270}"/>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69B8A7D6-EC2B-4431-9071-8C29FDBFA237}"/>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CE78B6E6-D080-4ED9-8DF8-43CFCA656FF5}"/>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0FDC27E9-3DFE-455D-AC95-DCE8F353AC4A}"/>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a:extLst>
            <a:ext uri="{FF2B5EF4-FFF2-40B4-BE49-F238E27FC236}">
              <a16:creationId xmlns:a16="http://schemas.microsoft.com/office/drawing/2014/main" id="{AEF0A506-A977-4305-82EC-D9E528507BA5}"/>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B0F7D227-569F-4569-AE06-E8B3F909283C}"/>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EDF27D5E-79C6-47A5-9063-C1ED05B9AE0B}"/>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5F858C6-CB8D-49E6-ADD1-8FFC08922D12}"/>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63815CA9-38CC-46C0-9717-CA214A451ED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7D73A651-0802-41CB-9863-62B218E5E8EA}"/>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710" name="楕円 709">
          <a:extLst>
            <a:ext uri="{FF2B5EF4-FFF2-40B4-BE49-F238E27FC236}">
              <a16:creationId xmlns:a16="http://schemas.microsoft.com/office/drawing/2014/main" id="{DA1813E9-13FD-4F5E-973E-D528F062680C}"/>
            </a:ext>
          </a:extLst>
        </xdr:cNvPr>
        <xdr:cNvSpPr/>
      </xdr:nvSpPr>
      <xdr:spPr>
        <a:xfrm>
          <a:off x="19897725"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124477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6D6B5840-B8D4-4ADE-866C-407DD37D9519}"/>
            </a:ext>
          </a:extLst>
        </xdr:cNvPr>
        <xdr:cNvSpPr txBox="1"/>
      </xdr:nvSpPr>
      <xdr:spPr>
        <a:xfrm>
          <a:off x="19992975"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101600</xdr:rowOff>
    </xdr:from>
    <xdr:to>
      <xdr:col>112</xdr:col>
      <xdr:colOff>38100</xdr:colOff>
      <xdr:row>61</xdr:row>
      <xdr:rowOff>31750</xdr:rowOff>
    </xdr:to>
    <xdr:sp macro="" textlink="">
      <xdr:nvSpPr>
        <xdr:cNvPr id="712" name="楕円 711">
          <a:extLst>
            <a:ext uri="{FF2B5EF4-FFF2-40B4-BE49-F238E27FC236}">
              <a16:creationId xmlns:a16="http://schemas.microsoft.com/office/drawing/2014/main" id="{48D5187C-2E52-4A57-BAE6-FDE1714895E9}"/>
            </a:ext>
          </a:extLst>
        </xdr:cNvPr>
        <xdr:cNvSpPr/>
      </xdr:nvSpPr>
      <xdr:spPr>
        <a:xfrm>
          <a:off x="19154775" y="98202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152400</xdr:rowOff>
    </xdr:from>
    <xdr:to>
      <xdr:col>116</xdr:col>
      <xdr:colOff>63500</xdr:colOff>
      <xdr:row>60</xdr:row>
      <xdr:rowOff>152400</xdr:rowOff>
    </xdr:to>
    <xdr:cxnSp macro="">
      <xdr:nvCxnSpPr>
        <xdr:cNvPr id="713" name="直線コネクタ 712">
          <a:extLst>
            <a:ext uri="{FF2B5EF4-FFF2-40B4-BE49-F238E27FC236}">
              <a16:creationId xmlns:a16="http://schemas.microsoft.com/office/drawing/2014/main" id="{7D50207F-C17A-4482-B325-266A70E1C806}"/>
            </a:ext>
          </a:extLst>
        </xdr:cNvPr>
        <xdr:cNvCxnSpPr/>
      </xdr:nvCxnSpPr>
      <xdr:spPr>
        <a:xfrm>
          <a:off x="19202400" y="98679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101600</xdr:rowOff>
    </xdr:from>
    <xdr:to>
      <xdr:col>107</xdr:col>
      <xdr:colOff>101600</xdr:colOff>
      <xdr:row>61</xdr:row>
      <xdr:rowOff>31750</xdr:rowOff>
    </xdr:to>
    <xdr:sp macro="" textlink="">
      <xdr:nvSpPr>
        <xdr:cNvPr id="714" name="楕円 713">
          <a:extLst>
            <a:ext uri="{FF2B5EF4-FFF2-40B4-BE49-F238E27FC236}">
              <a16:creationId xmlns:a16="http://schemas.microsoft.com/office/drawing/2014/main" id="{7BDB95AA-3455-4BEB-B0EE-BE10C7CEF07B}"/>
            </a:ext>
          </a:extLst>
        </xdr:cNvPr>
        <xdr:cNvSpPr/>
      </xdr:nvSpPr>
      <xdr:spPr>
        <a:xfrm>
          <a:off x="18345150" y="98202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152400</xdr:rowOff>
    </xdr:from>
    <xdr:to>
      <xdr:col>111</xdr:col>
      <xdr:colOff>177800</xdr:colOff>
      <xdr:row>60</xdr:row>
      <xdr:rowOff>152400</xdr:rowOff>
    </xdr:to>
    <xdr:cxnSp macro="">
      <xdr:nvCxnSpPr>
        <xdr:cNvPr id="715" name="直線コネクタ 714">
          <a:extLst>
            <a:ext uri="{FF2B5EF4-FFF2-40B4-BE49-F238E27FC236}">
              <a16:creationId xmlns:a16="http://schemas.microsoft.com/office/drawing/2014/main" id="{9B148DFD-5063-44F0-80A9-D99F5C62A013}"/>
            </a:ext>
          </a:extLst>
        </xdr:cNvPr>
        <xdr:cNvCxnSpPr/>
      </xdr:nvCxnSpPr>
      <xdr:spPr>
        <a:xfrm>
          <a:off x="18392775" y="98679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716" name="楕円 715">
          <a:extLst>
            <a:ext uri="{FF2B5EF4-FFF2-40B4-BE49-F238E27FC236}">
              <a16:creationId xmlns:a16="http://schemas.microsoft.com/office/drawing/2014/main" id="{2EFAF340-CA30-49D3-ADAA-4C1EC73430F1}"/>
            </a:ext>
          </a:extLst>
        </xdr:cNvPr>
        <xdr:cNvSpPr/>
      </xdr:nvSpPr>
      <xdr:spPr>
        <a:xfrm>
          <a:off x="17554575" y="98202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152400</xdr:rowOff>
    </xdr:from>
    <xdr:to>
      <xdr:col>107</xdr:col>
      <xdr:colOff>50800</xdr:colOff>
      <xdr:row>60</xdr:row>
      <xdr:rowOff>152400</xdr:rowOff>
    </xdr:to>
    <xdr:cxnSp macro="">
      <xdr:nvCxnSpPr>
        <xdr:cNvPr id="717" name="直線コネクタ 716">
          <a:extLst>
            <a:ext uri="{FF2B5EF4-FFF2-40B4-BE49-F238E27FC236}">
              <a16:creationId xmlns:a16="http://schemas.microsoft.com/office/drawing/2014/main" id="{B73E7D11-2764-4201-BC2C-53ADA917F1B1}"/>
            </a:ext>
          </a:extLst>
        </xdr:cNvPr>
        <xdr:cNvCxnSpPr/>
      </xdr:nvCxnSpPr>
      <xdr:spPr>
        <a:xfrm>
          <a:off x="17602200" y="98679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44450</xdr:rowOff>
    </xdr:from>
    <xdr:to>
      <xdr:col>98</xdr:col>
      <xdr:colOff>38100</xdr:colOff>
      <xdr:row>59</xdr:row>
      <xdr:rowOff>146050</xdr:rowOff>
    </xdr:to>
    <xdr:sp macro="" textlink="">
      <xdr:nvSpPr>
        <xdr:cNvPr id="718" name="楕円 717">
          <a:extLst>
            <a:ext uri="{FF2B5EF4-FFF2-40B4-BE49-F238E27FC236}">
              <a16:creationId xmlns:a16="http://schemas.microsoft.com/office/drawing/2014/main" id="{252625B0-7D47-4D77-94D1-63C7B8C02A82}"/>
            </a:ext>
          </a:extLst>
        </xdr:cNvPr>
        <xdr:cNvSpPr/>
      </xdr:nvSpPr>
      <xdr:spPr>
        <a:xfrm>
          <a:off x="16754475" y="960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95250</xdr:rowOff>
    </xdr:from>
    <xdr:to>
      <xdr:col>102</xdr:col>
      <xdr:colOff>114300</xdr:colOff>
      <xdr:row>60</xdr:row>
      <xdr:rowOff>152400</xdr:rowOff>
    </xdr:to>
    <xdr:cxnSp macro="">
      <xdr:nvCxnSpPr>
        <xdr:cNvPr id="719" name="直線コネクタ 718">
          <a:extLst>
            <a:ext uri="{FF2B5EF4-FFF2-40B4-BE49-F238E27FC236}">
              <a16:creationId xmlns:a16="http://schemas.microsoft.com/office/drawing/2014/main" id="{1409054D-84BD-4E09-B8B3-5F183B5BB76B}"/>
            </a:ext>
          </a:extLst>
        </xdr:cNvPr>
        <xdr:cNvCxnSpPr/>
      </xdr:nvCxnSpPr>
      <xdr:spPr>
        <a:xfrm>
          <a:off x="16802100" y="9648825"/>
          <a:ext cx="8001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0" name="n_1aveValue【保健センター・保健所】&#10;一人当たり面積">
          <a:extLst>
            <a:ext uri="{FF2B5EF4-FFF2-40B4-BE49-F238E27FC236}">
              <a16:creationId xmlns:a16="http://schemas.microsoft.com/office/drawing/2014/main" id="{143EBD10-15DF-4793-A48D-AAB75B9CC472}"/>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1" name="n_2aveValue【保健センター・保健所】&#10;一人当たり面積">
          <a:extLst>
            <a:ext uri="{FF2B5EF4-FFF2-40B4-BE49-F238E27FC236}">
              <a16:creationId xmlns:a16="http://schemas.microsoft.com/office/drawing/2014/main" id="{3B7D1B41-0BC3-4BDE-8D9F-AA204E9DFB0F}"/>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2" name="n_3aveValue【保健センター・保健所】&#10;一人当たり面積">
          <a:extLst>
            <a:ext uri="{FF2B5EF4-FFF2-40B4-BE49-F238E27FC236}">
              <a16:creationId xmlns:a16="http://schemas.microsoft.com/office/drawing/2014/main" id="{64FE0539-3B0A-4785-AEBD-099A8807A8AB}"/>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23" name="n_4aveValue【保健センター・保健所】&#10;一人当たり面積">
          <a:extLst>
            <a:ext uri="{FF2B5EF4-FFF2-40B4-BE49-F238E27FC236}">
              <a16:creationId xmlns:a16="http://schemas.microsoft.com/office/drawing/2014/main" id="{D48E7668-5C04-4660-83A9-9BE579F43DA9}"/>
            </a:ext>
          </a:extLst>
        </xdr:cNvPr>
        <xdr:cNvSpPr txBox="1"/>
      </xdr:nvSpPr>
      <xdr:spPr>
        <a:xfrm>
          <a:off x="165926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48277</xdr:rowOff>
    </xdr:from>
    <xdr:ext cx="469744" cy="259045"/>
    <xdr:sp macro="" textlink="">
      <xdr:nvSpPr>
        <xdr:cNvPr id="724" name="n_1mainValue【保健センター・保健所】&#10;一人当たり面積">
          <a:extLst>
            <a:ext uri="{FF2B5EF4-FFF2-40B4-BE49-F238E27FC236}">
              <a16:creationId xmlns:a16="http://schemas.microsoft.com/office/drawing/2014/main" id="{5790CAC7-7F3C-461B-BCA5-48B68727963A}"/>
            </a:ext>
          </a:extLst>
        </xdr:cNvPr>
        <xdr:cNvSpPr txBox="1"/>
      </xdr:nvSpPr>
      <xdr:spPr>
        <a:xfrm>
          <a:off x="189834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725" name="n_2mainValue【保健センター・保健所】&#10;一人当たり面積">
          <a:extLst>
            <a:ext uri="{FF2B5EF4-FFF2-40B4-BE49-F238E27FC236}">
              <a16:creationId xmlns:a16="http://schemas.microsoft.com/office/drawing/2014/main" id="{6866D4E9-9347-42D6-AA05-C647652CD806}"/>
            </a:ext>
          </a:extLst>
        </xdr:cNvPr>
        <xdr:cNvSpPr txBox="1"/>
      </xdr:nvSpPr>
      <xdr:spPr>
        <a:xfrm>
          <a:off x="181833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26" name="n_3mainValue【保健センター・保健所】&#10;一人当たり面積">
          <a:extLst>
            <a:ext uri="{FF2B5EF4-FFF2-40B4-BE49-F238E27FC236}">
              <a16:creationId xmlns:a16="http://schemas.microsoft.com/office/drawing/2014/main" id="{18FDBDE1-60A0-40C8-B656-BCB9393D8058}"/>
            </a:ext>
          </a:extLst>
        </xdr:cNvPr>
        <xdr:cNvSpPr txBox="1"/>
      </xdr:nvSpPr>
      <xdr:spPr>
        <a:xfrm>
          <a:off x="17383202" y="95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162577</xdr:rowOff>
    </xdr:from>
    <xdr:ext cx="469744" cy="259045"/>
    <xdr:sp macro="" textlink="">
      <xdr:nvSpPr>
        <xdr:cNvPr id="727" name="n_4mainValue【保健センター・保健所】&#10;一人当たり面積">
          <a:extLst>
            <a:ext uri="{FF2B5EF4-FFF2-40B4-BE49-F238E27FC236}">
              <a16:creationId xmlns:a16="http://schemas.microsoft.com/office/drawing/2014/main" id="{70739FD0-EE96-4585-ADE7-E9273F68567A}"/>
            </a:ext>
          </a:extLst>
        </xdr:cNvPr>
        <xdr:cNvSpPr txBox="1"/>
      </xdr:nvSpPr>
      <xdr:spPr>
        <a:xfrm>
          <a:off x="16592627"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F127DF88-5D45-4E28-8D8E-CD2A86E5E02E}"/>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FA41B7A4-A4A1-4015-BB41-45E1517699AD}"/>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B0EAB27-21BD-4E7D-A489-4F8AAFA2C751}"/>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5F4D2AF2-A19B-49C9-A679-D16A390E82C2}"/>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5547072-4BED-45E7-A9D5-A67783BAB9C4}"/>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CD11194C-D556-44BF-823B-DBB64E873BC9}"/>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A03A2B58-0739-4E31-8D12-9C3639A6CABF}"/>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CF608EF4-CD1D-4681-A788-6F898B616921}"/>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683AD66A-374A-4F12-8D31-33BB330DA84B}"/>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43AE8525-BBD0-4E90-B6BC-2698784AA3DA}"/>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DE25EDEB-408F-4352-A4C3-9B965CF12320}"/>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7956990B-475B-47A2-AB75-30F63E57B894}"/>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id="{435B3A79-7BD0-49E4-87D6-22AD7A3E86A2}"/>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F59ACD31-2498-4D58-B559-84A7BEC155D5}"/>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5F622BBA-0B05-41DD-9657-EF96667B4AF0}"/>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51A79B36-3C4D-4932-907B-840D7C19D978}"/>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714EF16F-3054-4553-BED6-D3392CAF2B81}"/>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2C0DEB72-7315-46BF-B55A-66F2E026AC74}"/>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A388A020-C05B-4311-B1E2-36E467A6E75B}"/>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11BF836D-E3A6-4D34-859F-35FABC1B5629}"/>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8F3A4FEE-425D-4CDC-9C08-BC6C80D618E5}"/>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22028BD8-4447-4FAE-A8FF-DB32600001F3}"/>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0" name="直線コネクタ 749">
          <a:extLst>
            <a:ext uri="{FF2B5EF4-FFF2-40B4-BE49-F238E27FC236}">
              <a16:creationId xmlns:a16="http://schemas.microsoft.com/office/drawing/2014/main" id="{4A663588-5C81-412D-8DF9-82907BC6B919}"/>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DAA46358-07F5-43EC-8554-07915837A489}"/>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2" name="直線コネクタ 751">
          <a:extLst>
            <a:ext uri="{FF2B5EF4-FFF2-40B4-BE49-F238E27FC236}">
              <a16:creationId xmlns:a16="http://schemas.microsoft.com/office/drawing/2014/main" id="{530BC3D1-B358-485F-892A-F829374C7E64}"/>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7B5F761C-9633-447F-BDF0-CB8EAC9BFE62}"/>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4" name="直線コネクタ 753">
          <a:extLst>
            <a:ext uri="{FF2B5EF4-FFF2-40B4-BE49-F238E27FC236}">
              <a16:creationId xmlns:a16="http://schemas.microsoft.com/office/drawing/2014/main" id="{701EE2D4-07F8-4D06-BE6C-5AD726336065}"/>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1B9DBEA1-973A-4446-A610-06FCD8D329E3}"/>
            </a:ext>
          </a:extLst>
        </xdr:cNvPr>
        <xdr:cNvSpPr txBox="1"/>
      </xdr:nvSpPr>
      <xdr:spPr>
        <a:xfrm>
          <a:off x="147351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6" name="フローチャート: 判断 755">
          <a:extLst>
            <a:ext uri="{FF2B5EF4-FFF2-40B4-BE49-F238E27FC236}">
              <a16:creationId xmlns:a16="http://schemas.microsoft.com/office/drawing/2014/main" id="{631BD161-738E-41A6-A9E9-5C4C24402025}"/>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7" name="フローチャート: 判断 756">
          <a:extLst>
            <a:ext uri="{FF2B5EF4-FFF2-40B4-BE49-F238E27FC236}">
              <a16:creationId xmlns:a16="http://schemas.microsoft.com/office/drawing/2014/main" id="{CC941A87-5C2C-4301-B491-2BFB0CCD7237}"/>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58" name="フローチャート: 判断 757">
          <a:extLst>
            <a:ext uri="{FF2B5EF4-FFF2-40B4-BE49-F238E27FC236}">
              <a16:creationId xmlns:a16="http://schemas.microsoft.com/office/drawing/2014/main" id="{35841EF0-8873-42D6-A5A7-516A2CF54B9A}"/>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9" name="フローチャート: 判断 758">
          <a:extLst>
            <a:ext uri="{FF2B5EF4-FFF2-40B4-BE49-F238E27FC236}">
              <a16:creationId xmlns:a16="http://schemas.microsoft.com/office/drawing/2014/main" id="{CCACC2E5-868D-4934-A53E-50F7FA36854F}"/>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0" name="フローチャート: 判断 759">
          <a:extLst>
            <a:ext uri="{FF2B5EF4-FFF2-40B4-BE49-F238E27FC236}">
              <a16:creationId xmlns:a16="http://schemas.microsoft.com/office/drawing/2014/main" id="{E4F10CCB-B0AB-4051-A191-66BE70EC3399}"/>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873705E-4438-4D82-97AF-312285DB0FC9}"/>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25152220-8B69-4198-ACE9-AA336BFB6AA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ED0074F-B0A2-4BBE-9615-60278C62E4E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B40219B-F7B3-4A0E-BE34-E9F4F0A8B007}"/>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FBBD547E-8793-419E-A782-2BD697DE33B2}"/>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101600</xdr:rowOff>
    </xdr:from>
    <xdr:to>
      <xdr:col>85</xdr:col>
      <xdr:colOff>177800</xdr:colOff>
      <xdr:row>87</xdr:row>
      <xdr:rowOff>31750</xdr:rowOff>
    </xdr:to>
    <xdr:sp macro="" textlink="">
      <xdr:nvSpPr>
        <xdr:cNvPr id="766" name="楕円 765">
          <a:extLst>
            <a:ext uri="{FF2B5EF4-FFF2-40B4-BE49-F238E27FC236}">
              <a16:creationId xmlns:a16="http://schemas.microsoft.com/office/drawing/2014/main" id="{465713D4-F8B6-485D-9DD4-675EC3CA1FD3}"/>
            </a:ext>
          </a:extLst>
        </xdr:cNvPr>
        <xdr:cNvSpPr/>
      </xdr:nvSpPr>
      <xdr:spPr>
        <a:xfrm>
          <a:off x="14649450" y="140303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16527</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1CED5F04-B713-4EF8-A4ED-7B89D4AD83B2}"/>
            </a:ext>
          </a:extLst>
        </xdr:cNvPr>
        <xdr:cNvSpPr txBox="1"/>
      </xdr:nvSpPr>
      <xdr:spPr>
        <a:xfrm>
          <a:off x="14735175" y="1394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42163</xdr:rowOff>
    </xdr:from>
    <xdr:to>
      <xdr:col>81</xdr:col>
      <xdr:colOff>101600</xdr:colOff>
      <xdr:row>86</xdr:row>
      <xdr:rowOff>143763</xdr:rowOff>
    </xdr:to>
    <xdr:sp macro="" textlink="">
      <xdr:nvSpPr>
        <xdr:cNvPr id="768" name="楕円 767">
          <a:extLst>
            <a:ext uri="{FF2B5EF4-FFF2-40B4-BE49-F238E27FC236}">
              <a16:creationId xmlns:a16="http://schemas.microsoft.com/office/drawing/2014/main" id="{234FD747-6B79-4E5C-9A8F-A166FC1D6D25}"/>
            </a:ext>
          </a:extLst>
        </xdr:cNvPr>
        <xdr:cNvSpPr/>
      </xdr:nvSpPr>
      <xdr:spPr>
        <a:xfrm>
          <a:off x="13887450" y="139708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92963</xdr:rowOff>
    </xdr:from>
    <xdr:to>
      <xdr:col>85</xdr:col>
      <xdr:colOff>127000</xdr:colOff>
      <xdr:row>86</xdr:row>
      <xdr:rowOff>152400</xdr:rowOff>
    </xdr:to>
    <xdr:cxnSp macro="">
      <xdr:nvCxnSpPr>
        <xdr:cNvPr id="769" name="直線コネクタ 768">
          <a:extLst>
            <a:ext uri="{FF2B5EF4-FFF2-40B4-BE49-F238E27FC236}">
              <a16:creationId xmlns:a16="http://schemas.microsoft.com/office/drawing/2014/main" id="{D29701A9-2F70-43E8-B7A8-182D75E0D9A7}"/>
            </a:ext>
          </a:extLst>
        </xdr:cNvPr>
        <xdr:cNvCxnSpPr/>
      </xdr:nvCxnSpPr>
      <xdr:spPr>
        <a:xfrm>
          <a:off x="13935075" y="14018513"/>
          <a:ext cx="762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55880</xdr:rowOff>
    </xdr:from>
    <xdr:to>
      <xdr:col>76</xdr:col>
      <xdr:colOff>165100</xdr:colOff>
      <xdr:row>86</xdr:row>
      <xdr:rowOff>157480</xdr:rowOff>
    </xdr:to>
    <xdr:sp macro="" textlink="">
      <xdr:nvSpPr>
        <xdr:cNvPr id="770" name="楕円 769">
          <a:extLst>
            <a:ext uri="{FF2B5EF4-FFF2-40B4-BE49-F238E27FC236}">
              <a16:creationId xmlns:a16="http://schemas.microsoft.com/office/drawing/2014/main" id="{6D058C95-C486-404D-9294-E35E27791580}"/>
            </a:ext>
          </a:extLst>
        </xdr:cNvPr>
        <xdr:cNvSpPr/>
      </xdr:nvSpPr>
      <xdr:spPr>
        <a:xfrm>
          <a:off x="13096875" y="139814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92963</xdr:rowOff>
    </xdr:from>
    <xdr:to>
      <xdr:col>81</xdr:col>
      <xdr:colOff>50800</xdr:colOff>
      <xdr:row>86</xdr:row>
      <xdr:rowOff>106680</xdr:rowOff>
    </xdr:to>
    <xdr:cxnSp macro="">
      <xdr:nvCxnSpPr>
        <xdr:cNvPr id="771" name="直線コネクタ 770">
          <a:extLst>
            <a:ext uri="{FF2B5EF4-FFF2-40B4-BE49-F238E27FC236}">
              <a16:creationId xmlns:a16="http://schemas.microsoft.com/office/drawing/2014/main" id="{DC19BE4B-C24B-45D6-B68D-B0D147A19A39}"/>
            </a:ext>
          </a:extLst>
        </xdr:cNvPr>
        <xdr:cNvCxnSpPr/>
      </xdr:nvCxnSpPr>
      <xdr:spPr>
        <a:xfrm flipV="1">
          <a:off x="13144500" y="14018513"/>
          <a:ext cx="790575"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145035</xdr:rowOff>
    </xdr:from>
    <xdr:to>
      <xdr:col>72</xdr:col>
      <xdr:colOff>38100</xdr:colOff>
      <xdr:row>86</xdr:row>
      <xdr:rowOff>75185</xdr:rowOff>
    </xdr:to>
    <xdr:sp macro="" textlink="">
      <xdr:nvSpPr>
        <xdr:cNvPr id="772" name="楕円 771">
          <a:extLst>
            <a:ext uri="{FF2B5EF4-FFF2-40B4-BE49-F238E27FC236}">
              <a16:creationId xmlns:a16="http://schemas.microsoft.com/office/drawing/2014/main" id="{7ACFE74B-B99B-424A-A991-2B8CE3F55B62}"/>
            </a:ext>
          </a:extLst>
        </xdr:cNvPr>
        <xdr:cNvSpPr/>
      </xdr:nvSpPr>
      <xdr:spPr>
        <a:xfrm>
          <a:off x="12296775" y="139054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24385</xdr:rowOff>
    </xdr:from>
    <xdr:to>
      <xdr:col>76</xdr:col>
      <xdr:colOff>114300</xdr:colOff>
      <xdr:row>86</xdr:row>
      <xdr:rowOff>106680</xdr:rowOff>
    </xdr:to>
    <xdr:cxnSp macro="">
      <xdr:nvCxnSpPr>
        <xdr:cNvPr id="773" name="直線コネクタ 772">
          <a:extLst>
            <a:ext uri="{FF2B5EF4-FFF2-40B4-BE49-F238E27FC236}">
              <a16:creationId xmlns:a16="http://schemas.microsoft.com/office/drawing/2014/main" id="{5DA1410A-C2BC-427E-A364-E4B0DFEC4C7D}"/>
            </a:ext>
          </a:extLst>
        </xdr:cNvPr>
        <xdr:cNvCxnSpPr/>
      </xdr:nvCxnSpPr>
      <xdr:spPr>
        <a:xfrm>
          <a:off x="12344400" y="13953110"/>
          <a:ext cx="800100" cy="7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44450</xdr:rowOff>
    </xdr:from>
    <xdr:to>
      <xdr:col>67</xdr:col>
      <xdr:colOff>101600</xdr:colOff>
      <xdr:row>85</xdr:row>
      <xdr:rowOff>146050</xdr:rowOff>
    </xdr:to>
    <xdr:sp macro="" textlink="">
      <xdr:nvSpPr>
        <xdr:cNvPr id="774" name="楕円 773">
          <a:extLst>
            <a:ext uri="{FF2B5EF4-FFF2-40B4-BE49-F238E27FC236}">
              <a16:creationId xmlns:a16="http://schemas.microsoft.com/office/drawing/2014/main" id="{566E8D74-8602-4C59-8B1E-A9582D59E006}"/>
            </a:ext>
          </a:extLst>
        </xdr:cNvPr>
        <xdr:cNvSpPr/>
      </xdr:nvSpPr>
      <xdr:spPr>
        <a:xfrm>
          <a:off x="11487150" y="138112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95250</xdr:rowOff>
    </xdr:from>
    <xdr:to>
      <xdr:col>71</xdr:col>
      <xdr:colOff>177800</xdr:colOff>
      <xdr:row>86</xdr:row>
      <xdr:rowOff>24385</xdr:rowOff>
    </xdr:to>
    <xdr:cxnSp macro="">
      <xdr:nvCxnSpPr>
        <xdr:cNvPr id="775" name="直線コネクタ 774">
          <a:extLst>
            <a:ext uri="{FF2B5EF4-FFF2-40B4-BE49-F238E27FC236}">
              <a16:creationId xmlns:a16="http://schemas.microsoft.com/office/drawing/2014/main" id="{7ED0F629-CB2B-4A72-A516-52ACACD0BD99}"/>
            </a:ext>
          </a:extLst>
        </xdr:cNvPr>
        <xdr:cNvCxnSpPr/>
      </xdr:nvCxnSpPr>
      <xdr:spPr>
        <a:xfrm>
          <a:off x="11534775" y="13858875"/>
          <a:ext cx="809625" cy="9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6" name="n_1aveValue【消防施設】&#10;有形固定資産減価償却率">
          <a:extLst>
            <a:ext uri="{FF2B5EF4-FFF2-40B4-BE49-F238E27FC236}">
              <a16:creationId xmlns:a16="http://schemas.microsoft.com/office/drawing/2014/main" id="{86EC1023-0F7A-4978-AC84-4EADB940473C}"/>
            </a:ext>
          </a:extLst>
        </xdr:cNvPr>
        <xdr:cNvSpPr txBox="1"/>
      </xdr:nvSpPr>
      <xdr:spPr>
        <a:xfrm>
          <a:off x="13745219"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7" name="n_2aveValue【消防施設】&#10;有形固定資産減価償却率">
          <a:extLst>
            <a:ext uri="{FF2B5EF4-FFF2-40B4-BE49-F238E27FC236}">
              <a16:creationId xmlns:a16="http://schemas.microsoft.com/office/drawing/2014/main" id="{85329B0B-6FE3-45E6-894E-E49A19357EE7}"/>
            </a:ext>
          </a:extLst>
        </xdr:cNvPr>
        <xdr:cNvSpPr txBox="1"/>
      </xdr:nvSpPr>
      <xdr:spPr>
        <a:xfrm>
          <a:off x="1296416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8" name="n_3aveValue【消防施設】&#10;有形固定資産減価償却率">
          <a:extLst>
            <a:ext uri="{FF2B5EF4-FFF2-40B4-BE49-F238E27FC236}">
              <a16:creationId xmlns:a16="http://schemas.microsoft.com/office/drawing/2014/main" id="{E71A0316-FC7A-43F4-8ED9-986A88CFBB2D}"/>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50564</xdr:rowOff>
    </xdr:from>
    <xdr:ext cx="405111" cy="259045"/>
    <xdr:sp macro="" textlink="">
      <xdr:nvSpPr>
        <xdr:cNvPr id="779" name="n_4aveValue【消防施設】&#10;有形固定資産減価償却率">
          <a:extLst>
            <a:ext uri="{FF2B5EF4-FFF2-40B4-BE49-F238E27FC236}">
              <a16:creationId xmlns:a16="http://schemas.microsoft.com/office/drawing/2014/main" id="{B3418406-613D-4AEC-831B-EC4C0CA718CF}"/>
            </a:ext>
          </a:extLst>
        </xdr:cNvPr>
        <xdr:cNvSpPr txBox="1"/>
      </xdr:nvSpPr>
      <xdr:spPr>
        <a:xfrm>
          <a:off x="11354444"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134890</xdr:rowOff>
    </xdr:from>
    <xdr:ext cx="405111" cy="259045"/>
    <xdr:sp macro="" textlink="">
      <xdr:nvSpPr>
        <xdr:cNvPr id="780" name="n_1mainValue【消防施設】&#10;有形固定資産減価償却率">
          <a:extLst>
            <a:ext uri="{FF2B5EF4-FFF2-40B4-BE49-F238E27FC236}">
              <a16:creationId xmlns:a16="http://schemas.microsoft.com/office/drawing/2014/main" id="{D657AFAB-0638-4AA0-AB52-25E2810DCBD0}"/>
            </a:ext>
          </a:extLst>
        </xdr:cNvPr>
        <xdr:cNvSpPr txBox="1"/>
      </xdr:nvSpPr>
      <xdr:spPr>
        <a:xfrm>
          <a:off x="13745219" y="1406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148607</xdr:rowOff>
    </xdr:from>
    <xdr:ext cx="405111" cy="259045"/>
    <xdr:sp macro="" textlink="">
      <xdr:nvSpPr>
        <xdr:cNvPr id="781" name="n_2mainValue【消防施設】&#10;有形固定資産減価償却率">
          <a:extLst>
            <a:ext uri="{FF2B5EF4-FFF2-40B4-BE49-F238E27FC236}">
              <a16:creationId xmlns:a16="http://schemas.microsoft.com/office/drawing/2014/main" id="{EDA90FD0-4FD4-41C1-B181-8B4E9A308879}"/>
            </a:ext>
          </a:extLst>
        </xdr:cNvPr>
        <xdr:cNvSpPr txBox="1"/>
      </xdr:nvSpPr>
      <xdr:spPr>
        <a:xfrm>
          <a:off x="12964169"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66312</xdr:rowOff>
    </xdr:from>
    <xdr:ext cx="405111" cy="259045"/>
    <xdr:sp macro="" textlink="">
      <xdr:nvSpPr>
        <xdr:cNvPr id="782" name="n_3mainValue【消防施設】&#10;有形固定資産減価償却率">
          <a:extLst>
            <a:ext uri="{FF2B5EF4-FFF2-40B4-BE49-F238E27FC236}">
              <a16:creationId xmlns:a16="http://schemas.microsoft.com/office/drawing/2014/main" id="{7ADBCAEB-6024-4588-B447-EF8F4687DC8A}"/>
            </a:ext>
          </a:extLst>
        </xdr:cNvPr>
        <xdr:cNvSpPr txBox="1"/>
      </xdr:nvSpPr>
      <xdr:spPr>
        <a:xfrm>
          <a:off x="12164069" y="1399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137177</xdr:rowOff>
    </xdr:from>
    <xdr:ext cx="405111" cy="259045"/>
    <xdr:sp macro="" textlink="">
      <xdr:nvSpPr>
        <xdr:cNvPr id="783" name="n_4mainValue【消防施設】&#10;有形固定資産減価償却率">
          <a:extLst>
            <a:ext uri="{FF2B5EF4-FFF2-40B4-BE49-F238E27FC236}">
              <a16:creationId xmlns:a16="http://schemas.microsoft.com/office/drawing/2014/main" id="{E847523A-0AAB-4EFF-BB2E-0DD58984D6EE}"/>
            </a:ext>
          </a:extLst>
        </xdr:cNvPr>
        <xdr:cNvSpPr txBox="1"/>
      </xdr:nvSpPr>
      <xdr:spPr>
        <a:xfrm>
          <a:off x="1135444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D2D48FEE-3F0B-4188-9688-9B67128F9867}"/>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C741F833-5379-4E7E-BFDE-E86DD1B60E42}"/>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A5C333E1-8E97-4B54-9D76-962802308963}"/>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98F71D6-9BD0-434F-ADBE-EF1347E52DCC}"/>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78D748F1-DF26-478F-8E1B-163AF38D3487}"/>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79E58DFA-2064-49D2-AB1B-7B46A768F683}"/>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B71417EB-23AD-48ED-873F-601B6ACAEF52}"/>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4A99AC4B-E47E-4FC5-A49A-E2034774B7E2}"/>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9B618EE2-7EA3-4DDA-9774-2B2233B39D41}"/>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FBF8DF71-1E1A-4309-9780-C0ACA03E5481}"/>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36F28DDC-FBD0-43BC-9B7F-C281893B7E2D}"/>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067065E9-FFDE-41ED-A141-C954D8CB679F}"/>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837AD5B5-FBEB-4F45-9901-EA44530AEFF2}"/>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A1CE7ADF-7949-4BE8-A79A-75D678076AEE}"/>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D5B9C60A-CCC6-42D0-89BF-B5043BD9B221}"/>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3010D8BA-3016-47C2-95A2-6C9CD0D6CD91}"/>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F2BD093A-3DF8-4C25-A2C8-6C0D158FE0C4}"/>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41EDD7A1-0093-4600-8ADA-3646F33668F0}"/>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ABE92EC1-B163-4D15-9009-C4216CA170FD}"/>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798F4439-AB21-48F3-859C-FC40955D3DA7}"/>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6D691FA6-1C65-4231-AC01-D69E547708F3}"/>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CE17918E-F95A-4CD0-BF02-7AB03A4FA82F}"/>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8CAE2AEE-E6F0-48D6-AEC9-099FA335FA42}"/>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62C12E5E-7AA5-41B0-959A-7B0E33EF1205}"/>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340055F1-C2E2-4954-A601-FE4AC87C363C}"/>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91684BA8-9CD6-4698-B495-F2C2DD1B83ED}"/>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71938213-C623-46F6-9C78-88D08FFF63A2}"/>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06FEA087-E244-4393-BC72-4C3DBB727969}"/>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DBF39B4B-8EB1-47AC-9A23-27549BD46AB0}"/>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3" name="【消防施設】&#10;一人当たり面積平均値テキスト">
          <a:extLst>
            <a:ext uri="{FF2B5EF4-FFF2-40B4-BE49-F238E27FC236}">
              <a16:creationId xmlns:a16="http://schemas.microsoft.com/office/drawing/2014/main" id="{1AB91DF2-B2F2-4D11-BDA1-1D74A431327F}"/>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7F2A749E-EBA1-4025-8857-3E684E2F68D7}"/>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5" name="フローチャート: 判断 814">
          <a:extLst>
            <a:ext uri="{FF2B5EF4-FFF2-40B4-BE49-F238E27FC236}">
              <a16:creationId xmlns:a16="http://schemas.microsoft.com/office/drawing/2014/main" id="{74A32785-DD7E-4A08-906D-6FAA5A25493E}"/>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B8279375-0C2C-40DF-9166-DE8F8916D2DA}"/>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7" name="フローチャート: 判断 816">
          <a:extLst>
            <a:ext uri="{FF2B5EF4-FFF2-40B4-BE49-F238E27FC236}">
              <a16:creationId xmlns:a16="http://schemas.microsoft.com/office/drawing/2014/main" id="{65ECB83E-705E-480C-9A9B-AB425CF802BA}"/>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18" name="フローチャート: 判断 817">
          <a:extLst>
            <a:ext uri="{FF2B5EF4-FFF2-40B4-BE49-F238E27FC236}">
              <a16:creationId xmlns:a16="http://schemas.microsoft.com/office/drawing/2014/main" id="{0624C0E9-998C-486A-9498-744E5C27EB82}"/>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BD00EEBF-69A6-466B-A812-0EC3634AF558}"/>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3DDB8000-2616-4C5C-8A25-4AF2C1411439}"/>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7AC2D106-77EA-407D-A68E-0F1BB6C4B0DF}"/>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DEF02F9F-6B9F-4921-81F3-7B0726A146B6}"/>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9B7AA82D-D8CC-4D0A-B526-1AFA511A4BA0}"/>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24" name="楕円 823">
          <a:extLst>
            <a:ext uri="{FF2B5EF4-FFF2-40B4-BE49-F238E27FC236}">
              <a16:creationId xmlns:a16="http://schemas.microsoft.com/office/drawing/2014/main" id="{DDD53D85-1446-4ABE-9D94-835F09BE42E0}"/>
            </a:ext>
          </a:extLst>
        </xdr:cNvPr>
        <xdr:cNvSpPr/>
      </xdr:nvSpPr>
      <xdr:spPr>
        <a:xfrm>
          <a:off x="19897725" y="134493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25" name="【消防施設】&#10;一人当たり面積該当値テキスト">
          <a:extLst>
            <a:ext uri="{FF2B5EF4-FFF2-40B4-BE49-F238E27FC236}">
              <a16:creationId xmlns:a16="http://schemas.microsoft.com/office/drawing/2014/main" id="{2B250E1A-4783-4946-BBC3-74B395E10654}"/>
            </a:ext>
          </a:extLst>
        </xdr:cNvPr>
        <xdr:cNvSpPr txBox="1"/>
      </xdr:nvSpPr>
      <xdr:spPr>
        <a:xfrm>
          <a:off x="19992975" y="1343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26" name="楕円 825">
          <a:extLst>
            <a:ext uri="{FF2B5EF4-FFF2-40B4-BE49-F238E27FC236}">
              <a16:creationId xmlns:a16="http://schemas.microsoft.com/office/drawing/2014/main" id="{96950F09-992A-4AF8-B7CF-1093578D8FF2}"/>
            </a:ext>
          </a:extLst>
        </xdr:cNvPr>
        <xdr:cNvSpPr/>
      </xdr:nvSpPr>
      <xdr:spPr>
        <a:xfrm>
          <a:off x="19154775" y="134493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27" name="直線コネクタ 826">
          <a:extLst>
            <a:ext uri="{FF2B5EF4-FFF2-40B4-BE49-F238E27FC236}">
              <a16:creationId xmlns:a16="http://schemas.microsoft.com/office/drawing/2014/main" id="{8C8A2109-9F97-4C81-819D-C84AED67E7E1}"/>
            </a:ext>
          </a:extLst>
        </xdr:cNvPr>
        <xdr:cNvCxnSpPr/>
      </xdr:nvCxnSpPr>
      <xdr:spPr>
        <a:xfrm>
          <a:off x="19202400" y="1349692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8" name="楕円 827">
          <a:extLst>
            <a:ext uri="{FF2B5EF4-FFF2-40B4-BE49-F238E27FC236}">
              <a16:creationId xmlns:a16="http://schemas.microsoft.com/office/drawing/2014/main" id="{74B64A9A-EB83-48B3-886B-78F0F6AEF12D}"/>
            </a:ext>
          </a:extLst>
        </xdr:cNvPr>
        <xdr:cNvSpPr/>
      </xdr:nvSpPr>
      <xdr:spPr>
        <a:xfrm>
          <a:off x="18345150" y="134207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57150</xdr:rowOff>
    </xdr:to>
    <xdr:cxnSp macro="">
      <xdr:nvCxnSpPr>
        <xdr:cNvPr id="829" name="直線コネクタ 828">
          <a:extLst>
            <a:ext uri="{FF2B5EF4-FFF2-40B4-BE49-F238E27FC236}">
              <a16:creationId xmlns:a16="http://schemas.microsoft.com/office/drawing/2014/main" id="{4884AC0D-5D9D-4246-A7AC-4972AA313FBA}"/>
            </a:ext>
          </a:extLst>
        </xdr:cNvPr>
        <xdr:cNvCxnSpPr/>
      </xdr:nvCxnSpPr>
      <xdr:spPr>
        <a:xfrm>
          <a:off x="18392775" y="134588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30" name="楕円 829">
          <a:extLst>
            <a:ext uri="{FF2B5EF4-FFF2-40B4-BE49-F238E27FC236}">
              <a16:creationId xmlns:a16="http://schemas.microsoft.com/office/drawing/2014/main" id="{96E6D455-AECB-4CC8-8BF3-BDDE39850DB4}"/>
            </a:ext>
          </a:extLst>
        </xdr:cNvPr>
        <xdr:cNvSpPr/>
      </xdr:nvSpPr>
      <xdr:spPr>
        <a:xfrm>
          <a:off x="17554575" y="13420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831" name="直線コネクタ 830">
          <a:extLst>
            <a:ext uri="{FF2B5EF4-FFF2-40B4-BE49-F238E27FC236}">
              <a16:creationId xmlns:a16="http://schemas.microsoft.com/office/drawing/2014/main" id="{3A902A76-685B-4B26-AE93-D813852B16C8}"/>
            </a:ext>
          </a:extLst>
        </xdr:cNvPr>
        <xdr:cNvCxnSpPr/>
      </xdr:nvCxnSpPr>
      <xdr:spPr>
        <a:xfrm>
          <a:off x="17602200" y="134588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32" name="楕円 831">
          <a:extLst>
            <a:ext uri="{FF2B5EF4-FFF2-40B4-BE49-F238E27FC236}">
              <a16:creationId xmlns:a16="http://schemas.microsoft.com/office/drawing/2014/main" id="{13D9168C-9277-4C3C-AE5C-00D9978A7C1F}"/>
            </a:ext>
          </a:extLst>
        </xdr:cNvPr>
        <xdr:cNvSpPr/>
      </xdr:nvSpPr>
      <xdr:spPr>
        <a:xfrm>
          <a:off x="16754475" y="134207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19050</xdr:rowOff>
    </xdr:to>
    <xdr:cxnSp macro="">
      <xdr:nvCxnSpPr>
        <xdr:cNvPr id="833" name="直線コネクタ 832">
          <a:extLst>
            <a:ext uri="{FF2B5EF4-FFF2-40B4-BE49-F238E27FC236}">
              <a16:creationId xmlns:a16="http://schemas.microsoft.com/office/drawing/2014/main" id="{69379D42-CAF1-442D-AEB8-B01E952FB7EB}"/>
            </a:ext>
          </a:extLst>
        </xdr:cNvPr>
        <xdr:cNvCxnSpPr/>
      </xdr:nvCxnSpPr>
      <xdr:spPr>
        <a:xfrm>
          <a:off x="16802100" y="134588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4" name="n_1aveValue【消防施設】&#10;一人当たり面積">
          <a:extLst>
            <a:ext uri="{FF2B5EF4-FFF2-40B4-BE49-F238E27FC236}">
              <a16:creationId xmlns:a16="http://schemas.microsoft.com/office/drawing/2014/main" id="{0BDCE42F-9034-41DB-9C02-17BFC7D796EE}"/>
            </a:ext>
          </a:extLst>
        </xdr:cNvPr>
        <xdr:cNvSpPr txBox="1"/>
      </xdr:nvSpPr>
      <xdr:spPr>
        <a:xfrm>
          <a:off x="189834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5" name="n_2aveValue【消防施設】&#10;一人当たり面積">
          <a:extLst>
            <a:ext uri="{FF2B5EF4-FFF2-40B4-BE49-F238E27FC236}">
              <a16:creationId xmlns:a16="http://schemas.microsoft.com/office/drawing/2014/main" id="{882D9147-9D4F-4C08-B919-C66110233614}"/>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6" name="n_3aveValue【消防施設】&#10;一人当たり面積">
          <a:extLst>
            <a:ext uri="{FF2B5EF4-FFF2-40B4-BE49-F238E27FC236}">
              <a16:creationId xmlns:a16="http://schemas.microsoft.com/office/drawing/2014/main" id="{C445DC78-D37F-4A0A-A14D-26518BD0AFF9}"/>
            </a:ext>
          </a:extLst>
        </xdr:cNvPr>
        <xdr:cNvSpPr txBox="1"/>
      </xdr:nvSpPr>
      <xdr:spPr>
        <a:xfrm>
          <a:off x="173832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7" name="n_4aveValue【消防施設】&#10;一人当たり面積">
          <a:extLst>
            <a:ext uri="{FF2B5EF4-FFF2-40B4-BE49-F238E27FC236}">
              <a16:creationId xmlns:a16="http://schemas.microsoft.com/office/drawing/2014/main" id="{125545AD-AADE-4A13-BAE7-B406BA5C21AD}"/>
            </a:ext>
          </a:extLst>
        </xdr:cNvPr>
        <xdr:cNvSpPr txBox="1"/>
      </xdr:nvSpPr>
      <xdr:spPr>
        <a:xfrm>
          <a:off x="16592627"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38" name="n_1mainValue【消防施設】&#10;一人当たり面積">
          <a:extLst>
            <a:ext uri="{FF2B5EF4-FFF2-40B4-BE49-F238E27FC236}">
              <a16:creationId xmlns:a16="http://schemas.microsoft.com/office/drawing/2014/main" id="{ADEC0C10-D97B-40FF-9A2C-BFBE60FF787A}"/>
            </a:ext>
          </a:extLst>
        </xdr:cNvPr>
        <xdr:cNvSpPr txBox="1"/>
      </xdr:nvSpPr>
      <xdr:spPr>
        <a:xfrm>
          <a:off x="18983402"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39" name="n_2mainValue【消防施設】&#10;一人当たり面積">
          <a:extLst>
            <a:ext uri="{FF2B5EF4-FFF2-40B4-BE49-F238E27FC236}">
              <a16:creationId xmlns:a16="http://schemas.microsoft.com/office/drawing/2014/main" id="{FE69ACE1-3EBF-4F27-BCE7-E2777B996632}"/>
            </a:ext>
          </a:extLst>
        </xdr:cNvPr>
        <xdr:cNvSpPr txBox="1"/>
      </xdr:nvSpPr>
      <xdr:spPr>
        <a:xfrm>
          <a:off x="181833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40" name="n_3mainValue【消防施設】&#10;一人当たり面積">
          <a:extLst>
            <a:ext uri="{FF2B5EF4-FFF2-40B4-BE49-F238E27FC236}">
              <a16:creationId xmlns:a16="http://schemas.microsoft.com/office/drawing/2014/main" id="{B0F2373E-F493-4473-9C5A-887DB32A2FBD}"/>
            </a:ext>
          </a:extLst>
        </xdr:cNvPr>
        <xdr:cNvSpPr txBox="1"/>
      </xdr:nvSpPr>
      <xdr:spPr>
        <a:xfrm>
          <a:off x="17383202"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841" name="n_4mainValue【消防施設】&#10;一人当たり面積">
          <a:extLst>
            <a:ext uri="{FF2B5EF4-FFF2-40B4-BE49-F238E27FC236}">
              <a16:creationId xmlns:a16="http://schemas.microsoft.com/office/drawing/2014/main" id="{FAB39C86-ADA5-41B2-A4D8-0A4727E87B2F}"/>
            </a:ext>
          </a:extLst>
        </xdr:cNvPr>
        <xdr:cNvSpPr txBox="1"/>
      </xdr:nvSpPr>
      <xdr:spPr>
        <a:xfrm>
          <a:off x="165926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9EA4834B-3C31-49C2-B9CF-2818FC1F5BA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B60603C3-312B-4562-8C0C-9073C74C3816}"/>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9FF7F4CD-EAFF-4D1C-8B42-1AC8C70F34E0}"/>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2462596A-8530-4928-A31D-02F6F3E6D0CE}"/>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6CE84D82-8E5C-4EB4-B4C9-7DCD31123062}"/>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25096FF3-D75E-4B1A-9CA6-560F3A16901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AC71828E-A36A-4A88-A5C5-30563C0FCA97}"/>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1242BFC9-1AA5-4AB3-8748-BEEA95DA905B}"/>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C08A4CE7-9F56-4B0A-BA29-AE24D237BB32}"/>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C2AC8DA6-1943-44FC-B880-F15AA47E7024}"/>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D24646C5-4829-42BC-863A-AD03876A14E3}"/>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B8160144-3664-4079-857C-39B9676D24CF}"/>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a:extLst>
            <a:ext uri="{FF2B5EF4-FFF2-40B4-BE49-F238E27FC236}">
              <a16:creationId xmlns:a16="http://schemas.microsoft.com/office/drawing/2014/main" id="{6C88593F-D646-478F-8D45-E1C8C081D9F0}"/>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F68369D7-D0A2-4D61-8B87-1CD7F62B9224}"/>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1FE11BA8-1F45-45DD-8F52-28081668B541}"/>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EE293016-5B46-4E39-A4B9-557D1EBEA581}"/>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D7C40913-A202-40E3-BCEE-9DCAAC96E975}"/>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9D076138-73D1-4A8A-9C9F-EB9E2F55A459}"/>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49A613BE-BFA0-4F6D-8F94-45D5F0C4489A}"/>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7DB628B4-7297-4679-BB6D-AFC7B277E271}"/>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0AF7C5F5-083E-445A-9A37-9D5A46D8D893}"/>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946C1AED-BD97-4A3B-AFD7-B74A2B4811F9}"/>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a:extLst>
            <a:ext uri="{FF2B5EF4-FFF2-40B4-BE49-F238E27FC236}">
              <a16:creationId xmlns:a16="http://schemas.microsoft.com/office/drawing/2014/main" id="{C7A7F819-0133-4910-A780-1ECDAF3C3412}"/>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5D6B6934-5C4C-4DC5-842C-7E68CF5EFC9D}"/>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23E323C1-DC87-4D79-94F1-FA4F60937826}"/>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E3D4E3E9-7F37-4F85-96C3-D45E021E9FF6}"/>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68" name="直線コネクタ 867">
          <a:extLst>
            <a:ext uri="{FF2B5EF4-FFF2-40B4-BE49-F238E27FC236}">
              <a16:creationId xmlns:a16="http://schemas.microsoft.com/office/drawing/2014/main" id="{31A89639-D3E4-4853-A01E-373502E86992}"/>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69" name="【庁舎】&#10;有形固定資産減価償却率最小値テキスト">
          <a:extLst>
            <a:ext uri="{FF2B5EF4-FFF2-40B4-BE49-F238E27FC236}">
              <a16:creationId xmlns:a16="http://schemas.microsoft.com/office/drawing/2014/main" id="{CC48E81F-D7FC-4287-B103-28F973A1176A}"/>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0" name="直線コネクタ 869">
          <a:extLst>
            <a:ext uri="{FF2B5EF4-FFF2-40B4-BE49-F238E27FC236}">
              <a16:creationId xmlns:a16="http://schemas.microsoft.com/office/drawing/2014/main" id="{8629089F-612B-445B-B8C8-9BF5449BEF65}"/>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1" name="【庁舎】&#10;有形固定資産減価償却率最大値テキスト">
          <a:extLst>
            <a:ext uri="{FF2B5EF4-FFF2-40B4-BE49-F238E27FC236}">
              <a16:creationId xmlns:a16="http://schemas.microsoft.com/office/drawing/2014/main" id="{2AD7BAB9-64C4-4F25-9126-F058A869214C}"/>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2" name="直線コネクタ 871">
          <a:extLst>
            <a:ext uri="{FF2B5EF4-FFF2-40B4-BE49-F238E27FC236}">
              <a16:creationId xmlns:a16="http://schemas.microsoft.com/office/drawing/2014/main" id="{BB654D64-EEE5-4F1C-B95F-9C719C635FE4}"/>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141350</xdr:rowOff>
    </xdr:from>
    <xdr:ext cx="405111" cy="259045"/>
    <xdr:sp macro="" textlink="">
      <xdr:nvSpPr>
        <xdr:cNvPr id="873" name="【庁舎】&#10;有形固定資産減価償却率平均値テキスト">
          <a:extLst>
            <a:ext uri="{FF2B5EF4-FFF2-40B4-BE49-F238E27FC236}">
              <a16:creationId xmlns:a16="http://schemas.microsoft.com/office/drawing/2014/main" id="{1D1DC745-E114-4DBC-B62B-74E5BBCD8A78}"/>
            </a:ext>
          </a:extLst>
        </xdr:cNvPr>
        <xdr:cNvSpPr txBox="1"/>
      </xdr:nvSpPr>
      <xdr:spPr>
        <a:xfrm>
          <a:off x="14735175" y="169847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4" name="フローチャート: 判断 873">
          <a:extLst>
            <a:ext uri="{FF2B5EF4-FFF2-40B4-BE49-F238E27FC236}">
              <a16:creationId xmlns:a16="http://schemas.microsoft.com/office/drawing/2014/main" id="{8A9EF097-E5B6-449B-B7F6-90E6818E9599}"/>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5" name="フローチャート: 判断 874">
          <a:extLst>
            <a:ext uri="{FF2B5EF4-FFF2-40B4-BE49-F238E27FC236}">
              <a16:creationId xmlns:a16="http://schemas.microsoft.com/office/drawing/2014/main" id="{DC1EE0D5-BE16-4082-9EB1-08AC8DE3DBA1}"/>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6" name="フローチャート: 判断 875">
          <a:extLst>
            <a:ext uri="{FF2B5EF4-FFF2-40B4-BE49-F238E27FC236}">
              <a16:creationId xmlns:a16="http://schemas.microsoft.com/office/drawing/2014/main" id="{0E737BBF-132F-4AA4-A860-516A97D0B470}"/>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7" name="フローチャート: 判断 876">
          <a:extLst>
            <a:ext uri="{FF2B5EF4-FFF2-40B4-BE49-F238E27FC236}">
              <a16:creationId xmlns:a16="http://schemas.microsoft.com/office/drawing/2014/main" id="{38570685-D9F2-4688-BB39-88D12BEA5661}"/>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78" name="フローチャート: 判断 877">
          <a:extLst>
            <a:ext uri="{FF2B5EF4-FFF2-40B4-BE49-F238E27FC236}">
              <a16:creationId xmlns:a16="http://schemas.microsoft.com/office/drawing/2014/main" id="{F3769C45-308A-4E03-909C-C03DCB4CB0CA}"/>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CEC9785-63CA-4024-B665-085E1A7E743C}"/>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1419D36-3708-4E7E-AAAA-3BF77F7FBE6C}"/>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F512F2A3-7267-4A5E-A9E8-673AF3BA85E7}"/>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C924B90-9E7A-4BA7-BA55-6DD8ED8C39C4}"/>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72A462D4-2A86-40FE-98CF-79072837527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126637</xdr:rowOff>
    </xdr:from>
    <xdr:to>
      <xdr:col>85</xdr:col>
      <xdr:colOff>177800</xdr:colOff>
      <xdr:row>109</xdr:row>
      <xdr:rowOff>56787</xdr:rowOff>
    </xdr:to>
    <xdr:sp macro="" textlink="">
      <xdr:nvSpPr>
        <xdr:cNvPr id="884" name="楕円 883">
          <a:extLst>
            <a:ext uri="{FF2B5EF4-FFF2-40B4-BE49-F238E27FC236}">
              <a16:creationId xmlns:a16="http://schemas.microsoft.com/office/drawing/2014/main" id="{626F5167-66A2-4DA7-B284-E12C0D9A3E89}"/>
            </a:ext>
          </a:extLst>
        </xdr:cNvPr>
        <xdr:cNvSpPr/>
      </xdr:nvSpPr>
      <xdr:spPr>
        <a:xfrm>
          <a:off x="14649450" y="176113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41564</xdr:rowOff>
    </xdr:from>
    <xdr:ext cx="405111" cy="259045"/>
    <xdr:sp macro="" textlink="">
      <xdr:nvSpPr>
        <xdr:cNvPr id="885" name="【庁舎】&#10;有形固定資産減価償却率該当値テキスト">
          <a:extLst>
            <a:ext uri="{FF2B5EF4-FFF2-40B4-BE49-F238E27FC236}">
              <a16:creationId xmlns:a16="http://schemas.microsoft.com/office/drawing/2014/main" id="{967BEBBB-CC39-443A-A73A-A41272795196}"/>
            </a:ext>
          </a:extLst>
        </xdr:cNvPr>
        <xdr:cNvSpPr txBox="1"/>
      </xdr:nvSpPr>
      <xdr:spPr>
        <a:xfrm>
          <a:off x="14735175" y="175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54792</xdr:rowOff>
    </xdr:from>
    <xdr:to>
      <xdr:col>81</xdr:col>
      <xdr:colOff>101600</xdr:colOff>
      <xdr:row>108</xdr:row>
      <xdr:rowOff>156392</xdr:rowOff>
    </xdr:to>
    <xdr:sp macro="" textlink="">
      <xdr:nvSpPr>
        <xdr:cNvPr id="886" name="楕円 885">
          <a:extLst>
            <a:ext uri="{FF2B5EF4-FFF2-40B4-BE49-F238E27FC236}">
              <a16:creationId xmlns:a16="http://schemas.microsoft.com/office/drawing/2014/main" id="{EFC4F5C7-0358-476C-8E9D-A3F1E2026375}"/>
            </a:ext>
          </a:extLst>
        </xdr:cNvPr>
        <xdr:cNvSpPr/>
      </xdr:nvSpPr>
      <xdr:spPr>
        <a:xfrm>
          <a:off x="13887450" y="175426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105592</xdr:rowOff>
    </xdr:from>
    <xdr:to>
      <xdr:col>85</xdr:col>
      <xdr:colOff>127000</xdr:colOff>
      <xdr:row>109</xdr:row>
      <xdr:rowOff>5987</xdr:rowOff>
    </xdr:to>
    <xdr:cxnSp macro="">
      <xdr:nvCxnSpPr>
        <xdr:cNvPr id="887" name="直線コネクタ 886">
          <a:extLst>
            <a:ext uri="{FF2B5EF4-FFF2-40B4-BE49-F238E27FC236}">
              <a16:creationId xmlns:a16="http://schemas.microsoft.com/office/drawing/2014/main" id="{249D5303-B9AD-4363-B878-DF5A2089FA94}"/>
            </a:ext>
          </a:extLst>
        </xdr:cNvPr>
        <xdr:cNvCxnSpPr/>
      </xdr:nvCxnSpPr>
      <xdr:spPr>
        <a:xfrm>
          <a:off x="13935075" y="17590317"/>
          <a:ext cx="7620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167458</xdr:rowOff>
    </xdr:from>
    <xdr:to>
      <xdr:col>76</xdr:col>
      <xdr:colOff>165100</xdr:colOff>
      <xdr:row>108</xdr:row>
      <xdr:rowOff>97608</xdr:rowOff>
    </xdr:to>
    <xdr:sp macro="" textlink="">
      <xdr:nvSpPr>
        <xdr:cNvPr id="888" name="楕円 887">
          <a:extLst>
            <a:ext uri="{FF2B5EF4-FFF2-40B4-BE49-F238E27FC236}">
              <a16:creationId xmlns:a16="http://schemas.microsoft.com/office/drawing/2014/main" id="{BC299378-2E1F-4ADB-AC9B-6E4592A0469F}"/>
            </a:ext>
          </a:extLst>
        </xdr:cNvPr>
        <xdr:cNvSpPr/>
      </xdr:nvSpPr>
      <xdr:spPr>
        <a:xfrm>
          <a:off x="13096875" y="174902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46808</xdr:rowOff>
    </xdr:from>
    <xdr:to>
      <xdr:col>81</xdr:col>
      <xdr:colOff>50800</xdr:colOff>
      <xdr:row>108</xdr:row>
      <xdr:rowOff>105592</xdr:rowOff>
    </xdr:to>
    <xdr:cxnSp macro="">
      <xdr:nvCxnSpPr>
        <xdr:cNvPr id="889" name="直線コネクタ 888">
          <a:extLst>
            <a:ext uri="{FF2B5EF4-FFF2-40B4-BE49-F238E27FC236}">
              <a16:creationId xmlns:a16="http://schemas.microsoft.com/office/drawing/2014/main" id="{0B9F128D-0660-46AD-8363-321B8735E0C8}"/>
            </a:ext>
          </a:extLst>
        </xdr:cNvPr>
        <xdr:cNvCxnSpPr/>
      </xdr:nvCxnSpPr>
      <xdr:spPr>
        <a:xfrm>
          <a:off x="13144500" y="17537883"/>
          <a:ext cx="790575"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147864</xdr:rowOff>
    </xdr:from>
    <xdr:to>
      <xdr:col>72</xdr:col>
      <xdr:colOff>38100</xdr:colOff>
      <xdr:row>108</xdr:row>
      <xdr:rowOff>78014</xdr:rowOff>
    </xdr:to>
    <xdr:sp macro="" textlink="">
      <xdr:nvSpPr>
        <xdr:cNvPr id="890" name="楕円 889">
          <a:extLst>
            <a:ext uri="{FF2B5EF4-FFF2-40B4-BE49-F238E27FC236}">
              <a16:creationId xmlns:a16="http://schemas.microsoft.com/office/drawing/2014/main" id="{0BA1D70D-1B65-4D94-81C6-C20DD35281DE}"/>
            </a:ext>
          </a:extLst>
        </xdr:cNvPr>
        <xdr:cNvSpPr/>
      </xdr:nvSpPr>
      <xdr:spPr>
        <a:xfrm>
          <a:off x="12296775" y="1747066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27214</xdr:rowOff>
    </xdr:from>
    <xdr:to>
      <xdr:col>76</xdr:col>
      <xdr:colOff>114300</xdr:colOff>
      <xdr:row>108</xdr:row>
      <xdr:rowOff>46808</xdr:rowOff>
    </xdr:to>
    <xdr:cxnSp macro="">
      <xdr:nvCxnSpPr>
        <xdr:cNvPr id="891" name="直線コネクタ 890">
          <a:extLst>
            <a:ext uri="{FF2B5EF4-FFF2-40B4-BE49-F238E27FC236}">
              <a16:creationId xmlns:a16="http://schemas.microsoft.com/office/drawing/2014/main" id="{3D1F7602-E336-43E4-8E01-55B7E1F7A8DC}"/>
            </a:ext>
          </a:extLst>
        </xdr:cNvPr>
        <xdr:cNvCxnSpPr/>
      </xdr:nvCxnSpPr>
      <xdr:spPr>
        <a:xfrm>
          <a:off x="12344400" y="17518289"/>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4173</xdr:rowOff>
    </xdr:from>
    <xdr:to>
      <xdr:col>67</xdr:col>
      <xdr:colOff>101600</xdr:colOff>
      <xdr:row>107</xdr:row>
      <xdr:rowOff>105773</xdr:rowOff>
    </xdr:to>
    <xdr:sp macro="" textlink="">
      <xdr:nvSpPr>
        <xdr:cNvPr id="892" name="楕円 891">
          <a:extLst>
            <a:ext uri="{FF2B5EF4-FFF2-40B4-BE49-F238E27FC236}">
              <a16:creationId xmlns:a16="http://schemas.microsoft.com/office/drawing/2014/main" id="{EC46BCE6-5EDA-4F86-92D8-86A51717EAAB}"/>
            </a:ext>
          </a:extLst>
        </xdr:cNvPr>
        <xdr:cNvSpPr/>
      </xdr:nvSpPr>
      <xdr:spPr>
        <a:xfrm>
          <a:off x="11487150" y="173333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54973</xdr:rowOff>
    </xdr:from>
    <xdr:to>
      <xdr:col>71</xdr:col>
      <xdr:colOff>177800</xdr:colOff>
      <xdr:row>108</xdr:row>
      <xdr:rowOff>27214</xdr:rowOff>
    </xdr:to>
    <xdr:cxnSp macro="">
      <xdr:nvCxnSpPr>
        <xdr:cNvPr id="893" name="直線コネクタ 892">
          <a:extLst>
            <a:ext uri="{FF2B5EF4-FFF2-40B4-BE49-F238E27FC236}">
              <a16:creationId xmlns:a16="http://schemas.microsoft.com/office/drawing/2014/main" id="{3D460AAF-A64E-4EDF-ADC0-6C2CDDA9F423}"/>
            </a:ext>
          </a:extLst>
        </xdr:cNvPr>
        <xdr:cNvCxnSpPr/>
      </xdr:nvCxnSpPr>
      <xdr:spPr>
        <a:xfrm>
          <a:off x="11534775" y="17380948"/>
          <a:ext cx="809625" cy="13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120666</xdr:rowOff>
    </xdr:from>
    <xdr:ext cx="405111" cy="259045"/>
    <xdr:sp macro="" textlink="">
      <xdr:nvSpPr>
        <xdr:cNvPr id="894" name="n_1aveValue【庁舎】&#10;有形固定資産減価償却率">
          <a:extLst>
            <a:ext uri="{FF2B5EF4-FFF2-40B4-BE49-F238E27FC236}">
              <a16:creationId xmlns:a16="http://schemas.microsoft.com/office/drawing/2014/main" id="{1CE0A2FA-FE17-4408-8D18-BB30AFC26F84}"/>
            </a:ext>
          </a:extLst>
        </xdr:cNvPr>
        <xdr:cNvSpPr txBox="1"/>
      </xdr:nvSpPr>
      <xdr:spPr>
        <a:xfrm>
          <a:off x="13745219"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150058</xdr:rowOff>
    </xdr:from>
    <xdr:ext cx="405111" cy="259045"/>
    <xdr:sp macro="" textlink="">
      <xdr:nvSpPr>
        <xdr:cNvPr id="895" name="n_2aveValue【庁舎】&#10;有形固定資産減価償却率">
          <a:extLst>
            <a:ext uri="{FF2B5EF4-FFF2-40B4-BE49-F238E27FC236}">
              <a16:creationId xmlns:a16="http://schemas.microsoft.com/office/drawing/2014/main" id="{05683D15-540D-44BB-9B5E-43850A870AC6}"/>
            </a:ext>
          </a:extLst>
        </xdr:cNvPr>
        <xdr:cNvSpPr txBox="1"/>
      </xdr:nvSpPr>
      <xdr:spPr>
        <a:xfrm>
          <a:off x="12964169" y="16990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123933</xdr:rowOff>
    </xdr:from>
    <xdr:ext cx="405111" cy="259045"/>
    <xdr:sp macro="" textlink="">
      <xdr:nvSpPr>
        <xdr:cNvPr id="896" name="n_3aveValue【庁舎】&#10;有形固定資産減価償却率">
          <a:extLst>
            <a:ext uri="{FF2B5EF4-FFF2-40B4-BE49-F238E27FC236}">
              <a16:creationId xmlns:a16="http://schemas.microsoft.com/office/drawing/2014/main" id="{061C4B3C-A0B8-4D1B-8904-18F91A1BDE21}"/>
            </a:ext>
          </a:extLst>
        </xdr:cNvPr>
        <xdr:cNvSpPr txBox="1"/>
      </xdr:nvSpPr>
      <xdr:spPr>
        <a:xfrm>
          <a:off x="12164069" y="16960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897" name="n_4aveValue【庁舎】&#10;有形固定資産減価償却率">
          <a:extLst>
            <a:ext uri="{FF2B5EF4-FFF2-40B4-BE49-F238E27FC236}">
              <a16:creationId xmlns:a16="http://schemas.microsoft.com/office/drawing/2014/main" id="{20475CBF-0AF9-4719-9621-6BD263408641}"/>
            </a:ext>
          </a:extLst>
        </xdr:cNvPr>
        <xdr:cNvSpPr txBox="1"/>
      </xdr:nvSpPr>
      <xdr:spPr>
        <a:xfrm>
          <a:off x="11354444" y="16905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147519</xdr:rowOff>
    </xdr:from>
    <xdr:ext cx="405111" cy="259045"/>
    <xdr:sp macro="" textlink="">
      <xdr:nvSpPr>
        <xdr:cNvPr id="898" name="n_1mainValue【庁舎】&#10;有形固定資産減価償却率">
          <a:extLst>
            <a:ext uri="{FF2B5EF4-FFF2-40B4-BE49-F238E27FC236}">
              <a16:creationId xmlns:a16="http://schemas.microsoft.com/office/drawing/2014/main" id="{F4CD7E13-7471-4927-9712-DDA3F6EBEB63}"/>
            </a:ext>
          </a:extLst>
        </xdr:cNvPr>
        <xdr:cNvSpPr txBox="1"/>
      </xdr:nvSpPr>
      <xdr:spPr>
        <a:xfrm>
          <a:off x="13745219" y="1763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88735</xdr:rowOff>
    </xdr:from>
    <xdr:ext cx="405111" cy="259045"/>
    <xdr:sp macro="" textlink="">
      <xdr:nvSpPr>
        <xdr:cNvPr id="899" name="n_2mainValue【庁舎】&#10;有形固定資産減価償却率">
          <a:extLst>
            <a:ext uri="{FF2B5EF4-FFF2-40B4-BE49-F238E27FC236}">
              <a16:creationId xmlns:a16="http://schemas.microsoft.com/office/drawing/2014/main" id="{C1794A01-2D07-4D3A-809F-6A7946BB1F69}"/>
            </a:ext>
          </a:extLst>
        </xdr:cNvPr>
        <xdr:cNvSpPr txBox="1"/>
      </xdr:nvSpPr>
      <xdr:spPr>
        <a:xfrm>
          <a:off x="12964169" y="175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69141</xdr:rowOff>
    </xdr:from>
    <xdr:ext cx="405111" cy="259045"/>
    <xdr:sp macro="" textlink="">
      <xdr:nvSpPr>
        <xdr:cNvPr id="900" name="n_3mainValue【庁舎】&#10;有形固定資産減価償却率">
          <a:extLst>
            <a:ext uri="{FF2B5EF4-FFF2-40B4-BE49-F238E27FC236}">
              <a16:creationId xmlns:a16="http://schemas.microsoft.com/office/drawing/2014/main" id="{89BDC748-058C-4397-B504-52195C601FCA}"/>
            </a:ext>
          </a:extLst>
        </xdr:cNvPr>
        <xdr:cNvSpPr txBox="1"/>
      </xdr:nvSpPr>
      <xdr:spPr>
        <a:xfrm>
          <a:off x="12164069" y="1755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96900</xdr:rowOff>
    </xdr:from>
    <xdr:ext cx="405111" cy="259045"/>
    <xdr:sp macro="" textlink="">
      <xdr:nvSpPr>
        <xdr:cNvPr id="901" name="n_4mainValue【庁舎】&#10;有形固定資産減価償却率">
          <a:extLst>
            <a:ext uri="{FF2B5EF4-FFF2-40B4-BE49-F238E27FC236}">
              <a16:creationId xmlns:a16="http://schemas.microsoft.com/office/drawing/2014/main" id="{23A713A9-7D63-4E8B-A9D0-F1E69158B9DE}"/>
            </a:ext>
          </a:extLst>
        </xdr:cNvPr>
        <xdr:cNvSpPr txBox="1"/>
      </xdr:nvSpPr>
      <xdr:spPr>
        <a:xfrm>
          <a:off x="11354444" y="1742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70951D29-732F-4952-858F-51D8420AA5DB}"/>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F8308939-EE8B-4EC8-8264-DD1BE4BEE131}"/>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FEC4B0DA-C0D4-46FE-8FEE-5776AB6D76E6}"/>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2DD98B97-466B-410C-8591-34D1C384E2FC}"/>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D31C85B8-746A-42DA-938F-F57E800A8644}"/>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FE892868-C6E6-45F8-B36D-8050E7E17AA0}"/>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D0A3C67D-F051-4A6F-A926-EE15D40E296E}"/>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F510791D-E18E-4332-8538-38CD28B7815A}"/>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4B1DA9DB-D61F-46E1-BD71-54F8AD37F776}"/>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3C74D3DC-A285-443A-AD7E-222EFE39A9E6}"/>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7AE26CBC-BE7A-4869-AF35-7E35A61786C2}"/>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id="{F94E059E-2F03-4AD5-B230-E763F09DFCBD}"/>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id="{89A59EEB-9240-46F8-84F9-91C513160420}"/>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9E700499-75CB-4E36-9F96-F730AA8E0D1C}"/>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DB208E4D-C5B4-422B-9D09-25C07CC2FD9B}"/>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57A74E21-9998-4EE8-8030-2B2D79E3DA64}"/>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078B7E8E-1038-4130-9097-3816288E6462}"/>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6BA11CEE-69B1-4B87-B967-AA20FF96D1C8}"/>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C513F9D5-3C3D-4D2D-9BEC-B33BF804A160}"/>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770CBA7D-DB59-4BD2-9439-B902ADBC97DB}"/>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2" name="直線コネクタ 921">
          <a:extLst>
            <a:ext uri="{FF2B5EF4-FFF2-40B4-BE49-F238E27FC236}">
              <a16:creationId xmlns:a16="http://schemas.microsoft.com/office/drawing/2014/main" id="{D842AF15-6539-4602-8CDE-CA0DC849FC51}"/>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3" name="【庁舎】&#10;一人当たり面積最小値テキスト">
          <a:extLst>
            <a:ext uri="{FF2B5EF4-FFF2-40B4-BE49-F238E27FC236}">
              <a16:creationId xmlns:a16="http://schemas.microsoft.com/office/drawing/2014/main" id="{E790D068-D017-4671-BE5F-86F7EC2840F8}"/>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4" name="直線コネクタ 923">
          <a:extLst>
            <a:ext uri="{FF2B5EF4-FFF2-40B4-BE49-F238E27FC236}">
              <a16:creationId xmlns:a16="http://schemas.microsoft.com/office/drawing/2014/main" id="{562ABBE2-D9A0-4668-A48C-65690AD6E235}"/>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5" name="【庁舎】&#10;一人当たり面積最大値テキスト">
          <a:extLst>
            <a:ext uri="{FF2B5EF4-FFF2-40B4-BE49-F238E27FC236}">
              <a16:creationId xmlns:a16="http://schemas.microsoft.com/office/drawing/2014/main" id="{CA384615-3B2A-473D-985A-5F8B30A7AFA1}"/>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6" name="直線コネクタ 925">
          <a:extLst>
            <a:ext uri="{FF2B5EF4-FFF2-40B4-BE49-F238E27FC236}">
              <a16:creationId xmlns:a16="http://schemas.microsoft.com/office/drawing/2014/main" id="{B81E3C2F-49FC-4E1C-BA5F-72568A658742}"/>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7" name="【庁舎】&#10;一人当たり面積平均値テキスト">
          <a:extLst>
            <a:ext uri="{FF2B5EF4-FFF2-40B4-BE49-F238E27FC236}">
              <a16:creationId xmlns:a16="http://schemas.microsoft.com/office/drawing/2014/main" id="{1BBADF49-A75D-41F6-8EA3-8AB94F9F6C68}"/>
            </a:ext>
          </a:extLst>
        </xdr:cNvPr>
        <xdr:cNvSpPr txBox="1"/>
      </xdr:nvSpPr>
      <xdr:spPr>
        <a:xfrm>
          <a:off x="19992975" y="1707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28" name="フローチャート: 判断 927">
          <a:extLst>
            <a:ext uri="{FF2B5EF4-FFF2-40B4-BE49-F238E27FC236}">
              <a16:creationId xmlns:a16="http://schemas.microsoft.com/office/drawing/2014/main" id="{1D1755D7-7240-43CF-AFE2-FAC7260A42A1}"/>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a:extLst>
            <a:ext uri="{FF2B5EF4-FFF2-40B4-BE49-F238E27FC236}">
              <a16:creationId xmlns:a16="http://schemas.microsoft.com/office/drawing/2014/main" id="{4E314BCE-4F16-47B2-9A9B-DBF07C518AAB}"/>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0" name="フローチャート: 判断 929">
          <a:extLst>
            <a:ext uri="{FF2B5EF4-FFF2-40B4-BE49-F238E27FC236}">
              <a16:creationId xmlns:a16="http://schemas.microsoft.com/office/drawing/2014/main" id="{D643C728-79DF-4743-8101-F7B8CDD699CD}"/>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1" name="フローチャート: 判断 930">
          <a:extLst>
            <a:ext uri="{FF2B5EF4-FFF2-40B4-BE49-F238E27FC236}">
              <a16:creationId xmlns:a16="http://schemas.microsoft.com/office/drawing/2014/main" id="{6C9E0669-B139-4910-96C6-92DAD030233D}"/>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2" name="フローチャート: 判断 931">
          <a:extLst>
            <a:ext uri="{FF2B5EF4-FFF2-40B4-BE49-F238E27FC236}">
              <a16:creationId xmlns:a16="http://schemas.microsoft.com/office/drawing/2014/main" id="{65D24D0F-7E5B-4178-A2D8-3814C9FF6CD8}"/>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8279D0E4-D2D1-46A6-AB01-4128D338E07B}"/>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E7B7BD45-839C-4C01-92E0-260D78F3A0AB}"/>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F35BCD41-8815-42B6-A9D5-BEC25AE8CEBE}"/>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A2CA132D-5986-4EA0-A9AF-005CCEDDCCCB}"/>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A45D981B-F1E3-4F63-BF5D-444C0DE0F9AA}"/>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938" name="楕円 937">
          <a:extLst>
            <a:ext uri="{FF2B5EF4-FFF2-40B4-BE49-F238E27FC236}">
              <a16:creationId xmlns:a16="http://schemas.microsoft.com/office/drawing/2014/main" id="{8558638E-FD13-44EB-9EBB-E9CF3144B452}"/>
            </a:ext>
          </a:extLst>
        </xdr:cNvPr>
        <xdr:cNvSpPr/>
      </xdr:nvSpPr>
      <xdr:spPr>
        <a:xfrm>
          <a:off x="19897725" y="17289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939" name="【庁舎】&#10;一人当たり面積該当値テキスト">
          <a:extLst>
            <a:ext uri="{FF2B5EF4-FFF2-40B4-BE49-F238E27FC236}">
              <a16:creationId xmlns:a16="http://schemas.microsoft.com/office/drawing/2014/main" id="{440060B1-36B6-48F3-A982-7F6AFB2C3EA0}"/>
            </a:ext>
          </a:extLst>
        </xdr:cNvPr>
        <xdr:cNvSpPr txBox="1"/>
      </xdr:nvSpPr>
      <xdr:spPr>
        <a:xfrm>
          <a:off x="19992975" y="1726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940" name="楕円 939">
          <a:extLst>
            <a:ext uri="{FF2B5EF4-FFF2-40B4-BE49-F238E27FC236}">
              <a16:creationId xmlns:a16="http://schemas.microsoft.com/office/drawing/2014/main" id="{BC8F6EFD-517C-4777-998F-388EA8E34BAB}"/>
            </a:ext>
          </a:extLst>
        </xdr:cNvPr>
        <xdr:cNvSpPr/>
      </xdr:nvSpPr>
      <xdr:spPr>
        <a:xfrm>
          <a:off x="19154775" y="172891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7620</xdr:rowOff>
    </xdr:to>
    <xdr:cxnSp macro="">
      <xdr:nvCxnSpPr>
        <xdr:cNvPr id="941" name="直線コネクタ 940">
          <a:extLst>
            <a:ext uri="{FF2B5EF4-FFF2-40B4-BE49-F238E27FC236}">
              <a16:creationId xmlns:a16="http://schemas.microsoft.com/office/drawing/2014/main" id="{AF3B4378-E90C-4E76-B128-5EA716634B7F}"/>
            </a:ext>
          </a:extLst>
        </xdr:cNvPr>
        <xdr:cNvCxnSpPr/>
      </xdr:nvCxnSpPr>
      <xdr:spPr>
        <a:xfrm>
          <a:off x="19202400" y="1733677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942" name="楕円 941">
          <a:extLst>
            <a:ext uri="{FF2B5EF4-FFF2-40B4-BE49-F238E27FC236}">
              <a16:creationId xmlns:a16="http://schemas.microsoft.com/office/drawing/2014/main" id="{BE4F7ADE-2DA3-402E-8A8E-9B5435C835DA}"/>
            </a:ext>
          </a:extLst>
        </xdr:cNvPr>
        <xdr:cNvSpPr/>
      </xdr:nvSpPr>
      <xdr:spPr>
        <a:xfrm>
          <a:off x="18345150" y="17289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7620</xdr:rowOff>
    </xdr:to>
    <xdr:cxnSp macro="">
      <xdr:nvCxnSpPr>
        <xdr:cNvPr id="943" name="直線コネクタ 942">
          <a:extLst>
            <a:ext uri="{FF2B5EF4-FFF2-40B4-BE49-F238E27FC236}">
              <a16:creationId xmlns:a16="http://schemas.microsoft.com/office/drawing/2014/main" id="{0FBD1952-91D1-4E43-9023-76A27CED9917}"/>
            </a:ext>
          </a:extLst>
        </xdr:cNvPr>
        <xdr:cNvCxnSpPr/>
      </xdr:nvCxnSpPr>
      <xdr:spPr>
        <a:xfrm>
          <a:off x="18392775" y="1733677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944" name="楕円 943">
          <a:extLst>
            <a:ext uri="{FF2B5EF4-FFF2-40B4-BE49-F238E27FC236}">
              <a16:creationId xmlns:a16="http://schemas.microsoft.com/office/drawing/2014/main" id="{E8D2989F-C48A-4818-9709-9E845B200898}"/>
            </a:ext>
          </a:extLst>
        </xdr:cNvPr>
        <xdr:cNvSpPr/>
      </xdr:nvSpPr>
      <xdr:spPr>
        <a:xfrm>
          <a:off x="17554575" y="172891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7620</xdr:rowOff>
    </xdr:to>
    <xdr:cxnSp macro="">
      <xdr:nvCxnSpPr>
        <xdr:cNvPr id="945" name="直線コネクタ 944">
          <a:extLst>
            <a:ext uri="{FF2B5EF4-FFF2-40B4-BE49-F238E27FC236}">
              <a16:creationId xmlns:a16="http://schemas.microsoft.com/office/drawing/2014/main" id="{573039DF-5CE4-4498-AF11-579534B71B60}"/>
            </a:ext>
          </a:extLst>
        </xdr:cNvPr>
        <xdr:cNvCxnSpPr/>
      </xdr:nvCxnSpPr>
      <xdr:spPr>
        <a:xfrm>
          <a:off x="17602200" y="1733677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946" name="楕円 945">
          <a:extLst>
            <a:ext uri="{FF2B5EF4-FFF2-40B4-BE49-F238E27FC236}">
              <a16:creationId xmlns:a16="http://schemas.microsoft.com/office/drawing/2014/main" id="{49460ED6-91BF-4513-BC56-3312F8967356}"/>
            </a:ext>
          </a:extLst>
        </xdr:cNvPr>
        <xdr:cNvSpPr/>
      </xdr:nvSpPr>
      <xdr:spPr>
        <a:xfrm>
          <a:off x="16754475" y="173151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30480</xdr:rowOff>
    </xdr:to>
    <xdr:cxnSp macro="">
      <xdr:nvCxnSpPr>
        <xdr:cNvPr id="947" name="直線コネクタ 946">
          <a:extLst>
            <a:ext uri="{FF2B5EF4-FFF2-40B4-BE49-F238E27FC236}">
              <a16:creationId xmlns:a16="http://schemas.microsoft.com/office/drawing/2014/main" id="{0E8825CA-AE88-49B0-9C51-78A46C5D7C06}"/>
            </a:ext>
          </a:extLst>
        </xdr:cNvPr>
        <xdr:cNvCxnSpPr/>
      </xdr:nvCxnSpPr>
      <xdr:spPr>
        <a:xfrm flipV="1">
          <a:off x="16802100" y="1733677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8" name="n_1aveValue【庁舎】&#10;一人当たり面積">
          <a:extLst>
            <a:ext uri="{FF2B5EF4-FFF2-40B4-BE49-F238E27FC236}">
              <a16:creationId xmlns:a16="http://schemas.microsoft.com/office/drawing/2014/main" id="{97D08CFB-99B9-44AB-BE4D-3720899E607C}"/>
            </a:ext>
          </a:extLst>
        </xdr:cNvPr>
        <xdr:cNvSpPr txBox="1"/>
      </xdr:nvSpPr>
      <xdr:spPr>
        <a:xfrm>
          <a:off x="189834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49" name="n_2aveValue【庁舎】&#10;一人当たり面積">
          <a:extLst>
            <a:ext uri="{FF2B5EF4-FFF2-40B4-BE49-F238E27FC236}">
              <a16:creationId xmlns:a16="http://schemas.microsoft.com/office/drawing/2014/main" id="{4ECA39C2-58A3-422A-AD28-9E2C0D5F6425}"/>
            </a:ext>
          </a:extLst>
        </xdr:cNvPr>
        <xdr:cNvSpPr txBox="1"/>
      </xdr:nvSpPr>
      <xdr:spPr>
        <a:xfrm>
          <a:off x="181833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0" name="n_3aveValue【庁舎】&#10;一人当たり面積">
          <a:extLst>
            <a:ext uri="{FF2B5EF4-FFF2-40B4-BE49-F238E27FC236}">
              <a16:creationId xmlns:a16="http://schemas.microsoft.com/office/drawing/2014/main" id="{5ED490F9-9AB3-40A4-9A8F-05E9B15CC5D5}"/>
            </a:ext>
          </a:extLst>
        </xdr:cNvPr>
        <xdr:cNvSpPr txBox="1"/>
      </xdr:nvSpPr>
      <xdr:spPr>
        <a:xfrm>
          <a:off x="17383202" y="1705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1" name="n_4aveValue【庁舎】&#10;一人当たり面積">
          <a:extLst>
            <a:ext uri="{FF2B5EF4-FFF2-40B4-BE49-F238E27FC236}">
              <a16:creationId xmlns:a16="http://schemas.microsoft.com/office/drawing/2014/main" id="{A34A3CC7-C952-4013-9F7C-BC6B94C95D71}"/>
            </a:ext>
          </a:extLst>
        </xdr:cNvPr>
        <xdr:cNvSpPr txBox="1"/>
      </xdr:nvSpPr>
      <xdr:spPr>
        <a:xfrm>
          <a:off x="16592627"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49547</xdr:rowOff>
    </xdr:from>
    <xdr:ext cx="469744" cy="259045"/>
    <xdr:sp macro="" textlink="">
      <xdr:nvSpPr>
        <xdr:cNvPr id="952" name="n_1mainValue【庁舎】&#10;一人当たり面積">
          <a:extLst>
            <a:ext uri="{FF2B5EF4-FFF2-40B4-BE49-F238E27FC236}">
              <a16:creationId xmlns:a16="http://schemas.microsoft.com/office/drawing/2014/main" id="{4EE5AA57-898B-46C7-BE7E-4E1C9B1B383E}"/>
            </a:ext>
          </a:extLst>
        </xdr:cNvPr>
        <xdr:cNvSpPr txBox="1"/>
      </xdr:nvSpPr>
      <xdr:spPr>
        <a:xfrm>
          <a:off x="18983402"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953" name="n_2mainValue【庁舎】&#10;一人当たり面積">
          <a:extLst>
            <a:ext uri="{FF2B5EF4-FFF2-40B4-BE49-F238E27FC236}">
              <a16:creationId xmlns:a16="http://schemas.microsoft.com/office/drawing/2014/main" id="{54A4752E-9568-405B-91F0-98811F78E868}"/>
            </a:ext>
          </a:extLst>
        </xdr:cNvPr>
        <xdr:cNvSpPr txBox="1"/>
      </xdr:nvSpPr>
      <xdr:spPr>
        <a:xfrm>
          <a:off x="18183302"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954" name="n_3mainValue【庁舎】&#10;一人当たり面積">
          <a:extLst>
            <a:ext uri="{FF2B5EF4-FFF2-40B4-BE49-F238E27FC236}">
              <a16:creationId xmlns:a16="http://schemas.microsoft.com/office/drawing/2014/main" id="{66A0C3D4-6FA2-4A1B-8333-490A937E9309}"/>
            </a:ext>
          </a:extLst>
        </xdr:cNvPr>
        <xdr:cNvSpPr txBox="1"/>
      </xdr:nvSpPr>
      <xdr:spPr>
        <a:xfrm>
          <a:off x="17383202" y="1737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955" name="n_4mainValue【庁舎】&#10;一人当たり面積">
          <a:extLst>
            <a:ext uri="{FF2B5EF4-FFF2-40B4-BE49-F238E27FC236}">
              <a16:creationId xmlns:a16="http://schemas.microsoft.com/office/drawing/2014/main" id="{2B096D83-ADA4-4116-847A-A2EF06D1265D}"/>
            </a:ext>
          </a:extLst>
        </xdr:cNvPr>
        <xdr:cNvSpPr txBox="1"/>
      </xdr:nvSpPr>
      <xdr:spPr>
        <a:xfrm>
          <a:off x="165926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DB3B6C55-8CDA-4D32-8DB5-4ECE1BD1D5E5}"/>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168CA24B-0482-4C15-83FF-8D2F97598702}"/>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F642BAF5-6969-4854-B183-B03F9ABD5A5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（分析表①　施設情報の分析欄のつづき）</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・一般廃棄物処理施設については、一人当たり有形固定資産（償却資産）額は高い水準となっているが、令和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年度にごみ処理施設の新設・設備更新が行われたため、償却資産額はさらに高い水準となるとともに償却率に関しては低くなっている。</a:t>
          </a:r>
        </a:p>
        <a:p>
          <a:r>
            <a:rPr kumimoji="1" lang="ja-JP" altLang="en-US" sz="1300">
              <a:latin typeface="ＭＳ Ｐゴシック" panose="020B0600070205080204" pitchFamily="50" charset="-128"/>
              <a:ea typeface="ＭＳ Ｐゴシック" panose="020B0600070205080204" pitchFamily="50" charset="-128"/>
            </a:rPr>
            <a:t>　今後とも、「名古屋市公共施設等総合管理計画」に基づき、施設の長寿命化による経費の抑制と平準化を進めるとともに、市設建築物の保有資産量の適正化に取り組んでいく。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2,300,949
2,216,840
326.50
1,513,930,676
1,496,380,572
8,453,147
654,510,356
1,360,580,105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年度は、消費税率の引上げの影響による地方消費税交付金の増などにより基準財政収入額が増加し、社会保障関係経費の増などにより基準財政需要額も増加した。</a:t>
          </a:r>
        </a:p>
        <a:p>
          <a:r>
            <a:rPr kumimoji="1" lang="ja-JP" altLang="en-US" sz="1300">
              <a:latin typeface="ＭＳ Ｐゴシック" panose="020B0600070205080204" pitchFamily="50" charset="-128"/>
              <a:ea typeface="ＭＳ Ｐゴシック" panose="020B0600070205080204" pitchFamily="50" charset="-128"/>
            </a:rPr>
            <a:t>　基準財政需要額の規模に対して、財源不足額が相対的に少ないため、財政力指数は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を下回っているものの、類似団体内平均値を上回る状況にある。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107950</xdr:rowOff>
    </xdr:from>
    <xdr:to>
      <xdr:col>23</xdr:col>
      <xdr:colOff>133350</xdr:colOff>
      <xdr:row>38</xdr:row>
      <xdr:rowOff>107950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107950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57150</xdr:rowOff>
    </xdr:from>
    <xdr:to>
      <xdr:col>23</xdr:col>
      <xdr:colOff>184150</xdr:colOff>
      <xdr:row>38</xdr:row>
      <xdr:rowOff>158750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73677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年度の経常収支比率は、歳入において法人市民税は減少したものの、県税交付金の増加や減収補塡債</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特例分</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が皆増した一方で、歳出において人件費や扶助費が増加したことなどにより前年度に比べて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依然として高い水準にある。これは、少子高齢化の進展や社会保障施策の拡充に伴い保育や障害福祉、医療などへの支出割合が高まっていることなど、社会構造、都市構造の変化や、過去の整備に伴う元利償還である公債費への支出割合が高止まりしていることを主な要因とするものであり、成熟度の高い都市の特徴である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133350</xdr:rowOff>
    </xdr:from>
    <xdr:to>
      <xdr:col>23</xdr:col>
      <xdr:colOff>133350</xdr:colOff>
      <xdr:row>65</xdr:row>
      <xdr:rowOff>146755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7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90311</xdr:rowOff>
    </xdr:from>
    <xdr:to>
      <xdr:col>19</xdr:col>
      <xdr:colOff>133350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63111"/>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90311</xdr:rowOff>
    </xdr:from>
    <xdr:to>
      <xdr:col>15</xdr:col>
      <xdr:colOff>82550</xdr:colOff>
      <xdr:row>65</xdr:row>
      <xdr:rowOff>79728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631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79728</xdr:rowOff>
    </xdr:from>
    <xdr:to>
      <xdr:col>11</xdr:col>
      <xdr:colOff>31750</xdr:colOff>
      <xdr:row>65</xdr:row>
      <xdr:rowOff>160161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239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95955</xdr:rowOff>
    </xdr:from>
    <xdr:to>
      <xdr:col>23</xdr:col>
      <xdr:colOff>184150</xdr:colOff>
      <xdr:row>66</xdr:row>
      <xdr:rowOff>26105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68032</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1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39511</xdr:rowOff>
    </xdr:from>
    <xdr:to>
      <xdr:col>15</xdr:col>
      <xdr:colOff>133350</xdr:colOff>
      <xdr:row>64</xdr:row>
      <xdr:rowOff>141111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125888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9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28928</xdr:rowOff>
    </xdr:from>
    <xdr:to>
      <xdr:col>11</xdr:col>
      <xdr:colOff>82550</xdr:colOff>
      <xdr:row>65</xdr:row>
      <xdr:rowOff>130528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115305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109361</xdr:rowOff>
    </xdr:from>
    <xdr:to>
      <xdr:col>7</xdr:col>
      <xdr:colOff>31750</xdr:colOff>
      <xdr:row>66</xdr:row>
      <xdr:rowOff>39511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24288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人当たり人件費・物件費等決算額は、会計年度任用職員制度の施行などにより人件費が、新型コロナウイルス感染症対策などにより物件費がそれぞれ増加し、前年度に比べて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本市において、人件費については、定員管理の方針に基づき、計画的に職員数の見直しなどを行っており、物件費等については、内部管理事務経費や施設の維持管理費を精査することなどにより、経費の削減に努め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19145</xdr:rowOff>
    </xdr:from>
    <xdr:to>
      <xdr:col>23</xdr:col>
      <xdr:colOff>133350</xdr:colOff>
      <xdr:row>86</xdr:row>
      <xdr:rowOff>150774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763845"/>
          <a:ext cx="838200" cy="1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118032</xdr:rowOff>
    </xdr:from>
    <xdr:to>
      <xdr:col>19</xdr:col>
      <xdr:colOff>133350</xdr:colOff>
      <xdr:row>86</xdr:row>
      <xdr:rowOff>19145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691282"/>
          <a:ext cx="889000" cy="7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144037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96797</xdr:rowOff>
    </xdr:from>
    <xdr:to>
      <xdr:col>15</xdr:col>
      <xdr:colOff>82550</xdr:colOff>
      <xdr:row>85</xdr:row>
      <xdr:rowOff>118032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670047"/>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111302</xdr:rowOff>
    </xdr:from>
    <xdr:to>
      <xdr:col>11</xdr:col>
      <xdr:colOff>31750</xdr:colOff>
      <xdr:row>85</xdr:row>
      <xdr:rowOff>96797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98752"/>
          <a:ext cx="889000" cy="67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104154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3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134721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7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99974</xdr:rowOff>
    </xdr:from>
    <xdr:to>
      <xdr:col>23</xdr:col>
      <xdr:colOff>184150</xdr:colOff>
      <xdr:row>87</xdr:row>
      <xdr:rowOff>30124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84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72051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8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139795</xdr:rowOff>
    </xdr:from>
    <xdr:to>
      <xdr:col>19</xdr:col>
      <xdr:colOff>184150</xdr:colOff>
      <xdr:row>86</xdr:row>
      <xdr:rowOff>69945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7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54722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79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67232</xdr:rowOff>
    </xdr:from>
    <xdr:to>
      <xdr:col>15</xdr:col>
      <xdr:colOff>133350</xdr:colOff>
      <xdr:row>85</xdr:row>
      <xdr:rowOff>168832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64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153609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72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45997</xdr:rowOff>
    </xdr:from>
    <xdr:to>
      <xdr:col>11</xdr:col>
      <xdr:colOff>82550</xdr:colOff>
      <xdr:row>85</xdr:row>
      <xdr:rowOff>147597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6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132374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70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60502</xdr:rowOff>
    </xdr:from>
    <xdr:to>
      <xdr:col>7</xdr:col>
      <xdr:colOff>31750</xdr:colOff>
      <xdr:row>81</xdr:row>
      <xdr:rowOff>162102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146879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03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日から国に準じ給与制度の総合的見直しを実施し、本市においては給料表の水準の平均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の引下げ及び国と同率の地域手当の支給割合の見直し等に取組んだ後は、人員構成や給与改定の差異の影響はあるものの、ほぼ横ばいで推移している。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55880</xdr:rowOff>
    </xdr:from>
    <xdr:to>
      <xdr:col>81</xdr:col>
      <xdr:colOff>44450</xdr:colOff>
      <xdr:row>85</xdr:row>
      <xdr:rowOff>104139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29130"/>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5080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0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29211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66057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定員管理の方針」に基づき事務の集約化や施設のあり方の見直し、事務の委託化・嘱託化等により職員数を見直し、必要度・重要度のより高い事務事業へ重点的に職員を配置しているが、人口当たり職員数は類似団体内平均値を上回っている。これは市立教育機関や保育所等の直営福祉施設の差が主な要因であると考えられる。同方針で掲げていた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年度職員数に対し、平成</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年度当初までに</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人程度の純減（公営企業及び県から移管された小中学校等の教職員等を除く）は達成した。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年度に人口千人あたり職員数が増加した主な要因は、東部・西部医療センターの名古屋市立大学病院化による病院局廃止に伴い、名古屋市立大学病院への派遣職員数が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今後は「令和</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年度定員管理の方針」に基づき、令和元年度職員数に対し、</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人以上の純減（公営企業を除く）を目指し、施設の民営化や業務の委託化等を進め、定員の再配分を積極的に行うことにより、効率的・効果的な行政運営に努める。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104648</xdr:rowOff>
    </xdr:from>
    <xdr:to>
      <xdr:col>81</xdr:col>
      <xdr:colOff>44450</xdr:colOff>
      <xdr:row>65</xdr:row>
      <xdr:rowOff>56134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05998"/>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169926</xdr:rowOff>
    </xdr:from>
    <xdr:to>
      <xdr:col>77</xdr:col>
      <xdr:colOff>44450</xdr:colOff>
      <xdr:row>63</xdr:row>
      <xdr:rowOff>104648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79982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62</xdr:row>
      <xdr:rowOff>169926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950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155448</xdr:rowOff>
    </xdr:from>
    <xdr:to>
      <xdr:col>68</xdr:col>
      <xdr:colOff>152400</xdr:colOff>
      <xdr:row>62</xdr:row>
      <xdr:rowOff>165100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7853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5334</xdr:rowOff>
    </xdr:from>
    <xdr:to>
      <xdr:col>81</xdr:col>
      <xdr:colOff>95250</xdr:colOff>
      <xdr:row>65</xdr:row>
      <xdr:rowOff>106934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72661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4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53848</xdr:rowOff>
    </xdr:from>
    <xdr:to>
      <xdr:col>77</xdr:col>
      <xdr:colOff>95250</xdr:colOff>
      <xdr:row>63</xdr:row>
      <xdr:rowOff>155448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140225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119126</xdr:rowOff>
    </xdr:from>
    <xdr:to>
      <xdr:col>73</xdr:col>
      <xdr:colOff>44450</xdr:colOff>
      <xdr:row>63</xdr:row>
      <xdr:rowOff>49276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34053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19575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年度の実質公債費比率は、類似団体内平均値と比べて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ポイント高いが、前年度と比べて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これは、実質公債費比率は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か年平均の指標であるため令和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年度決算を比較すると、分子となる元利償還金が減少していることに加え、分母となる標準財政規模が、県税交付金等の増による標準税収入額等の増により増加したことなどによる。</a:t>
          </a:r>
        </a:p>
        <a:p>
          <a:r>
            <a:rPr kumimoji="1" lang="ja-JP" altLang="en-US" sz="1300">
              <a:latin typeface="ＭＳ Ｐゴシック" panose="020B0600070205080204" pitchFamily="50" charset="-128"/>
              <a:ea typeface="ＭＳ Ｐゴシック" panose="020B0600070205080204" pitchFamily="50" charset="-128"/>
            </a:rPr>
            <a:t>　今後も世代間の負担の公平に配慮しつつ、将来世代に過度な負担を残さないよう、計画的な財政運営に努める。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110672</xdr:rowOff>
    </xdr:from>
    <xdr:to>
      <xdr:col>81</xdr:col>
      <xdr:colOff>44450</xdr:colOff>
      <xdr:row>41</xdr:row>
      <xdr:rowOff>162378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14012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144434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43</xdr:row>
      <xdr:rowOff>26307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1918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68234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26307</xdr:rowOff>
    </xdr:from>
    <xdr:to>
      <xdr:col>72</xdr:col>
      <xdr:colOff>203200</xdr:colOff>
      <xdr:row>44</xdr:row>
      <xdr:rowOff>44450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9865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44450</xdr:rowOff>
    </xdr:from>
    <xdr:to>
      <xdr:col>68</xdr:col>
      <xdr:colOff>152400</xdr:colOff>
      <xdr:row>45</xdr:row>
      <xdr:rowOff>97065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88250"/>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18342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70955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31949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146957</xdr:rowOff>
    </xdr:from>
    <xdr:to>
      <xdr:col>73</xdr:col>
      <xdr:colOff>44450</xdr:colOff>
      <xdr:row>43</xdr:row>
      <xdr:rowOff>77107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61884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165100</xdr:rowOff>
    </xdr:from>
    <xdr:to>
      <xdr:col>68</xdr:col>
      <xdr:colOff>203200</xdr:colOff>
      <xdr:row>44</xdr:row>
      <xdr:rowOff>95250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80027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46265</xdr:rowOff>
    </xdr:from>
    <xdr:to>
      <xdr:col>64</xdr:col>
      <xdr:colOff>152400</xdr:colOff>
      <xdr:row>45</xdr:row>
      <xdr:rowOff>147865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132642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年度の将来負担比率は、類似団体内平均値と比べて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ポイント高いが、前年度と比べて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予定額が瑞穂公園陸上競技場の整備の増により増加したことなどにより、分子となる将来負担額が増加したものの、分母となる標準財政規模が、県税交付金等の増による標準税収入額等の増により増加したことなどにより、比率としては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今後も世代間の負担の公平に配慮しつつ、将来世代に過度な負担を残さないよう、計画的な財政運営に努める。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124291</xdr:rowOff>
    </xdr:from>
    <xdr:to>
      <xdr:col>81</xdr:col>
      <xdr:colOff>44450</xdr:colOff>
      <xdr:row>18</xdr:row>
      <xdr:rowOff>127508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10391"/>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113470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8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127508</xdr:rowOff>
    </xdr:from>
    <xdr:to>
      <xdr:col>77</xdr:col>
      <xdr:colOff>44450</xdr:colOff>
      <xdr:row>19</xdr:row>
      <xdr:rowOff>63839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213608"/>
          <a:ext cx="8890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63839</xdr:rowOff>
    </xdr:from>
    <xdr:to>
      <xdr:col>72</xdr:col>
      <xdr:colOff>203200</xdr:colOff>
      <xdr:row>19</xdr:row>
      <xdr:rowOff>118533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21389"/>
          <a:ext cx="889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118533</xdr:rowOff>
    </xdr:from>
    <xdr:to>
      <xdr:col>68</xdr:col>
      <xdr:colOff>152400</xdr:colOff>
      <xdr:row>20</xdr:row>
      <xdr:rowOff>58081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76083"/>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73491</xdr:rowOff>
    </xdr:from>
    <xdr:to>
      <xdr:col>81</xdr:col>
      <xdr:colOff>95250</xdr:colOff>
      <xdr:row>19</xdr:row>
      <xdr:rowOff>3641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45568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3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76708</xdr:rowOff>
    </xdr:from>
    <xdr:to>
      <xdr:col>77</xdr:col>
      <xdr:colOff>95250</xdr:colOff>
      <xdr:row>19</xdr:row>
      <xdr:rowOff>6858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163085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4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13039</xdr:rowOff>
    </xdr:from>
    <xdr:to>
      <xdr:col>73</xdr:col>
      <xdr:colOff>44450</xdr:colOff>
      <xdr:row>19</xdr:row>
      <xdr:rowOff>114639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2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99416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35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67733</xdr:rowOff>
    </xdr:from>
    <xdr:to>
      <xdr:col>68</xdr:col>
      <xdr:colOff>203200</xdr:colOff>
      <xdr:row>19</xdr:row>
      <xdr:rowOff>169333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154110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7281</xdr:rowOff>
    </xdr:from>
    <xdr:to>
      <xdr:col>64</xdr:col>
      <xdr:colOff>152400</xdr:colOff>
      <xdr:row>20</xdr:row>
      <xdr:rowOff>108881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4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93658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5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2,300,949
2,216,840
326.50
1,513,930,676
1,496,380,572
8,453,147
654,510,356
1,360,580,105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人件費については、定員管理の方針に基づき、計画的に職員数の見直しなどを行っているが、平成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年度は、県が負担していた義務教育等に係る教職員の給与等を本市が負担することになったことなどにより増加した。令和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年度は、会計年度任用職員制度の施行などにより前年度に比べて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また、次頁の人件費及び人件費に準ずる費用の人口１人当たりの歳出決算額は、依然として類似団体内平均値を上回っている。その理由及び分析については、（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）市町村財政比較表の「定員管理の状況」分析欄を参照。</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146050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756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152400</xdr:rowOff>
    </xdr:from>
    <xdr:to>
      <xdr:col>19</xdr:col>
      <xdr:colOff>187325</xdr:colOff>
      <xdr:row>39</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67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152400</xdr:rowOff>
    </xdr:from>
    <xdr:to>
      <xdr:col>15</xdr:col>
      <xdr:colOff>98425</xdr:colOff>
      <xdr:row>39</xdr:row>
      <xdr:rowOff>19050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69850</xdr:rowOff>
    </xdr:from>
    <xdr:to>
      <xdr:col>11</xdr:col>
      <xdr:colOff>9525</xdr:colOff>
      <xdr:row>39</xdr:row>
      <xdr:rowOff>19050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27700"/>
          <a:ext cx="889000" cy="97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101600</xdr:rowOff>
    </xdr:from>
    <xdr:to>
      <xdr:col>15</xdr:col>
      <xdr:colOff>149225</xdr:colOff>
      <xdr:row>39</xdr:row>
      <xdr:rowOff>31750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139700</xdr:rowOff>
    </xdr:from>
    <xdr:to>
      <xdr:col>11</xdr:col>
      <xdr:colOff>60325</xdr:colOff>
      <xdr:row>39</xdr:row>
      <xdr:rowOff>69850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54627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年度の物件費に係る経常収支比率は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年度は、県費負担教職員に係る給与負担等が本市へ移譲されたことに伴い経常一般財源等が増加したため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％前後で推移しており、類似団体内平均値と比べて低い水準を維持している。これは施設運営の効率化や光熱水費の削減などに努めてきた結果であると考えられる。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37193</xdr:rowOff>
    </xdr:from>
    <xdr:to>
      <xdr:col>82</xdr:col>
      <xdr:colOff>107950</xdr:colOff>
      <xdr:row>15</xdr:row>
      <xdr:rowOff>53521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089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15620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143329</xdr:rowOff>
    </xdr:from>
    <xdr:to>
      <xdr:col>78</xdr:col>
      <xdr:colOff>69850</xdr:colOff>
      <xdr:row>15</xdr:row>
      <xdr:rowOff>53521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436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143329</xdr:rowOff>
    </xdr:from>
    <xdr:to>
      <xdr:col>73</xdr:col>
      <xdr:colOff>180975</xdr:colOff>
      <xdr:row>15</xdr:row>
      <xdr:rowOff>20864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436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16</xdr:row>
      <xdr:rowOff>45357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926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64606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157843</xdr:rowOff>
    </xdr:from>
    <xdr:to>
      <xdr:col>82</xdr:col>
      <xdr:colOff>158750</xdr:colOff>
      <xdr:row>15</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2920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92529</xdr:rowOff>
    </xdr:from>
    <xdr:to>
      <xdr:col>74</xdr:col>
      <xdr:colOff>31750</xdr:colOff>
      <xdr:row>15</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32856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年度の扶助費に係る経常収支比率は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％と類似団体内平均値と比べて高い水準にある。平成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年度は、県費負担教職員に係る給与負担等が本市へ移譲されたことに伴い経常一般財源等が増加したことなどにより</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16.3</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年度以降は、障害者福祉施策や児童福祉施策に係る経費が増加傾向にあることから、増加していたが、令和</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年度は新型コロナウイルス感染症の影響により、医療費助成などが減少したことから、前年度に比べて</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185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59</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1200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110672</xdr:rowOff>
    </xdr:from>
    <xdr:to>
      <xdr:col>15</xdr:col>
      <xdr:colOff>98425</xdr:colOff>
      <xdr:row>59</xdr:row>
      <xdr:rowOff>4535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59</xdr:row>
      <xdr:rowOff>151493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100547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51707</xdr:rowOff>
    </xdr:from>
    <xdr:to>
      <xdr:col>20</xdr:col>
      <xdr:colOff>38100</xdr:colOff>
      <xdr:row>59</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138084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59872</xdr:rowOff>
    </xdr:from>
    <xdr:to>
      <xdr:col>11</xdr:col>
      <xdr:colOff>60325</xdr:colOff>
      <xdr:row>58</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年度のその他の経費に係る経常収支比率は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ポイント増加し、類似団体内平均値と同値となった。平成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年度は、県費負担教職員に係る給与負担等が本市へ移譲されたことに伴い経常一般財源等が増加したため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年度は、その他の経費のうち後期高齢者医療特別会計や介護保険特別会計への繰出金が増加したことなどによるものである。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90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165100</xdr:rowOff>
    </xdr:from>
    <xdr:to>
      <xdr:col>78</xdr:col>
      <xdr:colOff>69850</xdr:colOff>
      <xdr:row>56</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94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165100</xdr:rowOff>
    </xdr:from>
    <xdr:to>
      <xdr:col>73</xdr:col>
      <xdr:colOff>180975</xdr:colOff>
      <xdr:row>56</xdr:row>
      <xdr:rowOff>12700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50800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13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111777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114300</xdr:rowOff>
    </xdr:from>
    <xdr:to>
      <xdr:col>74</xdr:col>
      <xdr:colOff>31750</xdr:colOff>
      <xdr:row>56</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年度の補助費等に係る経常収支比率は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年度は、県費負担教職員に係る給与負担等が本市へ移譲されたことに伴い経常一般財源等が増加したため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補助費等は類似団体内平均値と比べて高い水準にあるが、これは交通事業を始めとした公営企業などへの繰出が多額になっていること及び名古屋港を管理する一部事務組合を設置し、負担金を支出していることが主な要因であると考えられ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39</xdr:row>
      <xdr:rowOff>37193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29728"/>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9270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6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37193</xdr:rowOff>
    </xdr:from>
    <xdr:to>
      <xdr:col>82</xdr:col>
      <xdr:colOff>196850</xdr:colOff>
      <xdr:row>39</xdr:row>
      <xdr:rowOff>37193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672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94343</xdr:rowOff>
    </xdr:from>
    <xdr:to>
      <xdr:col>82</xdr:col>
      <xdr:colOff>107950</xdr:colOff>
      <xdr:row>38</xdr:row>
      <xdr:rowOff>110672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6094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11084</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110672</xdr:rowOff>
    </xdr:from>
    <xdr:to>
      <xdr:col>78</xdr:col>
      <xdr:colOff>69850</xdr:colOff>
      <xdr:row>39</xdr:row>
      <xdr:rowOff>37193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625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43543</xdr:rowOff>
    </xdr:from>
    <xdr:to>
      <xdr:col>78</xdr:col>
      <xdr:colOff>120650</xdr:colOff>
      <xdr:row>36</xdr:row>
      <xdr:rowOff>145143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155320</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37193</xdr:rowOff>
    </xdr:from>
    <xdr:to>
      <xdr:col>73</xdr:col>
      <xdr:colOff>180975</xdr:colOff>
      <xdr:row>39</xdr:row>
      <xdr:rowOff>135165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723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135165</xdr:rowOff>
    </xdr:from>
    <xdr:to>
      <xdr:col>69</xdr:col>
      <xdr:colOff>92075</xdr:colOff>
      <xdr:row>41</xdr:row>
      <xdr:rowOff>69850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8217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108857</xdr:rowOff>
    </xdr:from>
    <xdr:to>
      <xdr:col>69</xdr:col>
      <xdr:colOff>142875</xdr:colOff>
      <xdr:row>37</xdr:row>
      <xdr:rowOff>39007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49184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43543</xdr:rowOff>
    </xdr:from>
    <xdr:to>
      <xdr:col>82</xdr:col>
      <xdr:colOff>158750</xdr:colOff>
      <xdr:row>38</xdr:row>
      <xdr:rowOff>145143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123570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6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59872</xdr:rowOff>
    </xdr:from>
    <xdr:to>
      <xdr:col>78</xdr:col>
      <xdr:colOff>120650</xdr:colOff>
      <xdr:row>38</xdr:row>
      <xdr:rowOff>161472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146249</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157843</xdr:rowOff>
    </xdr:from>
    <xdr:to>
      <xdr:col>74</xdr:col>
      <xdr:colOff>31750</xdr:colOff>
      <xdr:row>39</xdr:row>
      <xdr:rowOff>87993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72770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84365</xdr:rowOff>
    </xdr:from>
    <xdr:to>
      <xdr:col>69</xdr:col>
      <xdr:colOff>142875</xdr:colOff>
      <xdr:row>40</xdr:row>
      <xdr:rowOff>14515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170742</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19050</xdr:rowOff>
    </xdr:from>
    <xdr:to>
      <xdr:col>65</xdr:col>
      <xdr:colOff>53975</xdr:colOff>
      <xdr:row>41</xdr:row>
      <xdr:rowOff>120650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105427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で、類似団体内平均値と比べて低い水準を維持している。また、前年度から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年度以降、利率の低下に伴い利子支払額が減少したことが主な要因であると考えられる。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今後も地方債発行にあたり、実質公債費比率や地方債現在高等に注視しながら、将来世代に過度の負担を残さないように十分留意する必要がある。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69850</xdr:rowOff>
    </xdr:from>
    <xdr:to>
      <xdr:col>24</xdr:col>
      <xdr:colOff>25400</xdr:colOff>
      <xdr:row>76</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10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127000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13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15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80</xdr:row>
      <xdr:rowOff>69850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21435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133350</xdr:rowOff>
    </xdr:from>
    <xdr:to>
      <xdr:col>11</xdr:col>
      <xdr:colOff>60325</xdr:colOff>
      <xdr:row>77</xdr:row>
      <xdr:rowOff>63500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73677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19050</xdr:rowOff>
    </xdr:from>
    <xdr:to>
      <xdr:col>6</xdr:col>
      <xdr:colOff>171450</xdr:colOff>
      <xdr:row>80</xdr:row>
      <xdr:rowOff>120650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公債費以外に係る経常収支比率は、平成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年度は、県が負担していた義務教育等に係る教職員の給与等を本市が負担することになったことなどの影響により、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年度以降は増加傾向にあり、令和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年度は県税交付金などが増加したものの、人件費や繰出金などが増加したことなどにより、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本市は類似団体内平均値と比べて高い水準にあり、これは少子高齢化の進展や社会保障施策の拡充に伴い保育や障害福祉、医療などへの支出割合が高まっていることなど、社会構造、都市構造の変化を主な要因とするものであり、成熟度の高い都市の特徴であると考えられ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101600</xdr:rowOff>
    </xdr:from>
    <xdr:to>
      <xdr:col>82</xdr:col>
      <xdr:colOff>107950</xdr:colOff>
      <xdr:row>80</xdr:row>
      <xdr:rowOff>139700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81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57150</xdr:rowOff>
    </xdr:from>
    <xdr:to>
      <xdr:col>78</xdr:col>
      <xdr:colOff>69850</xdr:colOff>
      <xdr:row>80</xdr:row>
      <xdr:rowOff>101600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6017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60977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57150</xdr:rowOff>
    </xdr:from>
    <xdr:to>
      <xdr:col>73</xdr:col>
      <xdr:colOff>180975</xdr:colOff>
      <xdr:row>80</xdr:row>
      <xdr:rowOff>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601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38100</xdr:rowOff>
    </xdr:from>
    <xdr:to>
      <xdr:col>69</xdr:col>
      <xdr:colOff>92075</xdr:colOff>
      <xdr:row>80</xdr:row>
      <xdr:rowOff>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11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88900</xdr:rowOff>
    </xdr:from>
    <xdr:to>
      <xdr:col>82</xdr:col>
      <xdr:colOff>158750</xdr:colOff>
      <xdr:row>81</xdr:row>
      <xdr:rowOff>19050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80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60977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50800</xdr:rowOff>
    </xdr:from>
    <xdr:to>
      <xdr:col>78</xdr:col>
      <xdr:colOff>120650</xdr:colOff>
      <xdr:row>80</xdr:row>
      <xdr:rowOff>152400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137177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85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6350</xdr:rowOff>
    </xdr:from>
    <xdr:to>
      <xdr:col>74</xdr:col>
      <xdr:colOff>31750</xdr:colOff>
      <xdr:row>79</xdr:row>
      <xdr:rowOff>107950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92727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120650</xdr:rowOff>
    </xdr:from>
    <xdr:to>
      <xdr:col>69</xdr:col>
      <xdr:colOff>142875</xdr:colOff>
      <xdr:row>80</xdr:row>
      <xdr:rowOff>50800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35577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158750</xdr:rowOff>
    </xdr:from>
    <xdr:to>
      <xdr:col>65</xdr:col>
      <xdr:colOff>53975</xdr:colOff>
      <xdr:row>78</xdr:row>
      <xdr:rowOff>88900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73677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131328</xdr:rowOff>
    </xdr:from>
    <xdr:to>
      <xdr:col>29</xdr:col>
      <xdr:colOff>127000</xdr:colOff>
      <xdr:row>13</xdr:row>
      <xdr:rowOff>3472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36353"/>
          <a:ext cx="647700" cy="43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3472</xdr:rowOff>
    </xdr:from>
    <xdr:to>
      <xdr:col>26</xdr:col>
      <xdr:colOff>50800</xdr:colOff>
      <xdr:row>13</xdr:row>
      <xdr:rowOff>20914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79947"/>
          <a:ext cx="698500" cy="17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20914</xdr:rowOff>
    </xdr:from>
    <xdr:to>
      <xdr:col>22</xdr:col>
      <xdr:colOff>114300</xdr:colOff>
      <xdr:row>13</xdr:row>
      <xdr:rowOff>27292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97389"/>
          <a:ext cx="6985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27292</xdr:rowOff>
    </xdr:from>
    <xdr:to>
      <xdr:col>18</xdr:col>
      <xdr:colOff>177800</xdr:colOff>
      <xdr:row>18</xdr:row>
      <xdr:rowOff>47729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03767"/>
          <a:ext cx="698500" cy="87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129140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80528</xdr:rowOff>
    </xdr:from>
    <xdr:to>
      <xdr:col>29</xdr:col>
      <xdr:colOff>177800</xdr:colOff>
      <xdr:row>13</xdr:row>
      <xdr:rowOff>10678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85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160555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9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124122</xdr:rowOff>
    </xdr:from>
    <xdr:to>
      <xdr:col>26</xdr:col>
      <xdr:colOff>101600</xdr:colOff>
      <xdr:row>13</xdr:row>
      <xdr:rowOff>54272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2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64449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9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141564</xdr:rowOff>
    </xdr:from>
    <xdr:to>
      <xdr:col>22</xdr:col>
      <xdr:colOff>165100</xdr:colOff>
      <xdr:row>13</xdr:row>
      <xdr:rowOff>71714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46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81891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1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147942</xdr:rowOff>
    </xdr:from>
    <xdr:to>
      <xdr:col>19</xdr:col>
      <xdr:colOff>38100</xdr:colOff>
      <xdr:row>13</xdr:row>
      <xdr:rowOff>78092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52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88269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2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168379</xdr:rowOff>
    </xdr:from>
    <xdr:to>
      <xdr:col>15</xdr:col>
      <xdr:colOff>101600</xdr:colOff>
      <xdr:row>18</xdr:row>
      <xdr:rowOff>98529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30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108706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9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330683</xdr:rowOff>
    </xdr:from>
    <xdr:to>
      <xdr:col>29</xdr:col>
      <xdr:colOff>127000</xdr:colOff>
      <xdr:row>35</xdr:row>
      <xdr:rowOff>10688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98133"/>
          <a:ext cx="647700" cy="2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236454</xdr:rowOff>
    </xdr:from>
    <xdr:to>
      <xdr:col>26</xdr:col>
      <xdr:colOff>50800</xdr:colOff>
      <xdr:row>35</xdr:row>
      <xdr:rowOff>10688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503904"/>
          <a:ext cx="698500" cy="117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236454</xdr:rowOff>
    </xdr:from>
    <xdr:to>
      <xdr:col>22</xdr:col>
      <xdr:colOff>114300</xdr:colOff>
      <xdr:row>34</xdr:row>
      <xdr:rowOff>252136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503904"/>
          <a:ext cx="698500" cy="1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103095</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175966</xdr:rowOff>
    </xdr:from>
    <xdr:to>
      <xdr:col>18</xdr:col>
      <xdr:colOff>177800</xdr:colOff>
      <xdr:row>34</xdr:row>
      <xdr:rowOff>252136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443416"/>
          <a:ext cx="698500" cy="76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279883</xdr:rowOff>
    </xdr:from>
    <xdr:to>
      <xdr:col>29</xdr:col>
      <xdr:colOff>177800</xdr:colOff>
      <xdr:row>35</xdr:row>
      <xdr:rowOff>38583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4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124960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9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302788</xdr:rowOff>
    </xdr:from>
    <xdr:to>
      <xdr:col>26</xdr:col>
      <xdr:colOff>101600</xdr:colOff>
      <xdr:row>35</xdr:row>
      <xdr:rowOff>61488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570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71665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3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185654</xdr:rowOff>
    </xdr:from>
    <xdr:to>
      <xdr:col>22</xdr:col>
      <xdr:colOff>165100</xdr:colOff>
      <xdr:row>34</xdr:row>
      <xdr:rowOff>287254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45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297431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22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201336</xdr:rowOff>
    </xdr:from>
    <xdr:to>
      <xdr:col>19</xdr:col>
      <xdr:colOff>38100</xdr:colOff>
      <xdr:row>34</xdr:row>
      <xdr:rowOff>302936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6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313113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2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125166</xdr:rowOff>
    </xdr:from>
    <xdr:to>
      <xdr:col>15</xdr:col>
      <xdr:colOff>101600</xdr:colOff>
      <xdr:row>34</xdr:row>
      <xdr:rowOff>226766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39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236943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16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2,300,949
2,216,840
326.50
1,513,930,676
1,496,380,572
8,453,147
654,510,356
1,360,580,105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86939</xdr:rowOff>
    </xdr:from>
    <xdr:to>
      <xdr:col>24</xdr:col>
      <xdr:colOff>63500</xdr:colOff>
      <xdr:row>31</xdr:row>
      <xdr:rowOff>135334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01889"/>
          <a:ext cx="838200" cy="4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135334</xdr:rowOff>
    </xdr:from>
    <xdr:to>
      <xdr:col>19</xdr:col>
      <xdr:colOff>177800</xdr:colOff>
      <xdr:row>31</xdr:row>
      <xdr:rowOff>159771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450284"/>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159771</xdr:rowOff>
    </xdr:from>
    <xdr:to>
      <xdr:col>15</xdr:col>
      <xdr:colOff>50800</xdr:colOff>
      <xdr:row>31</xdr:row>
      <xdr:rowOff>171361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74721"/>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171361</xdr:rowOff>
    </xdr:from>
    <xdr:to>
      <xdr:col>10</xdr:col>
      <xdr:colOff>114300</xdr:colOff>
      <xdr:row>37</xdr:row>
      <xdr:rowOff>63645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486311"/>
          <a:ext cx="889000" cy="9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36139</xdr:rowOff>
    </xdr:from>
    <xdr:to>
      <xdr:col>24</xdr:col>
      <xdr:colOff>114300</xdr:colOff>
      <xdr:row>31</xdr:row>
      <xdr:rowOff>137739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59016</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0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84534</xdr:rowOff>
    </xdr:from>
    <xdr:to>
      <xdr:col>20</xdr:col>
      <xdr:colOff>38100</xdr:colOff>
      <xdr:row>32</xdr:row>
      <xdr:rowOff>14684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9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31211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1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108971</xdr:rowOff>
    </xdr:from>
    <xdr:to>
      <xdr:col>15</xdr:col>
      <xdr:colOff>101600</xdr:colOff>
      <xdr:row>32</xdr:row>
      <xdr:rowOff>39121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55648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9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120561</xdr:rowOff>
    </xdr:from>
    <xdr:to>
      <xdr:col>10</xdr:col>
      <xdr:colOff>165100</xdr:colOff>
      <xdr:row>32</xdr:row>
      <xdr:rowOff>50711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4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67238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21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12845</xdr:rowOff>
    </xdr:from>
    <xdr:to>
      <xdr:col>6</xdr:col>
      <xdr:colOff>38100</xdr:colOff>
      <xdr:row>37</xdr:row>
      <xdr:rowOff>114445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130972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13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125664</xdr:rowOff>
    </xdr:from>
    <xdr:to>
      <xdr:col>24</xdr:col>
      <xdr:colOff>63500</xdr:colOff>
      <xdr:row>58</xdr:row>
      <xdr:rowOff>33081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6864"/>
          <a:ext cx="838200" cy="25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33081</xdr:rowOff>
    </xdr:from>
    <xdr:to>
      <xdr:col>19</xdr:col>
      <xdr:colOff>177800</xdr:colOff>
      <xdr:row>59</xdr:row>
      <xdr:rowOff>29972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77181"/>
          <a:ext cx="889000" cy="16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29972</xdr:rowOff>
    </xdr:from>
    <xdr:to>
      <xdr:col>15</xdr:col>
      <xdr:colOff>50800</xdr:colOff>
      <xdr:row>59</xdr:row>
      <xdr:rowOff>41997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145522"/>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41997</xdr:rowOff>
    </xdr:from>
    <xdr:to>
      <xdr:col>10</xdr:col>
      <xdr:colOff>114300</xdr:colOff>
      <xdr:row>59</xdr:row>
      <xdr:rowOff>67737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157547"/>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74864</xdr:rowOff>
    </xdr:from>
    <xdr:to>
      <xdr:col>24</xdr:col>
      <xdr:colOff>114300</xdr:colOff>
      <xdr:row>57</xdr:row>
      <xdr:rowOff>5014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7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161241</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59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153731</xdr:rowOff>
    </xdr:from>
    <xdr:to>
      <xdr:col>20</xdr:col>
      <xdr:colOff>38100</xdr:colOff>
      <xdr:row>58</xdr:row>
      <xdr:rowOff>83881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2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75008</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1001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150622</xdr:rowOff>
    </xdr:from>
    <xdr:to>
      <xdr:col>15</xdr:col>
      <xdr:colOff>101600</xdr:colOff>
      <xdr:row>59</xdr:row>
      <xdr:rowOff>80772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71899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18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162647</xdr:rowOff>
    </xdr:from>
    <xdr:to>
      <xdr:col>10</xdr:col>
      <xdr:colOff>165100</xdr:colOff>
      <xdr:row>59</xdr:row>
      <xdr:rowOff>92797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101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83924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19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16937</xdr:rowOff>
    </xdr:from>
    <xdr:to>
      <xdr:col>6</xdr:col>
      <xdr:colOff>38100</xdr:colOff>
      <xdr:row>59</xdr:row>
      <xdr:rowOff>118537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101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109664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2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74277</xdr:rowOff>
    </xdr:from>
    <xdr:to>
      <xdr:col>24</xdr:col>
      <xdr:colOff>63500</xdr:colOff>
      <xdr:row>74</xdr:row>
      <xdr:rowOff>106063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761577"/>
          <a:ext cx="838200" cy="3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62537</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9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91259</xdr:rowOff>
    </xdr:from>
    <xdr:to>
      <xdr:col>19</xdr:col>
      <xdr:colOff>177800</xdr:colOff>
      <xdr:row>74</xdr:row>
      <xdr:rowOff>106063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778559"/>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51325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91259</xdr:rowOff>
    </xdr:from>
    <xdr:to>
      <xdr:col>15</xdr:col>
      <xdr:colOff>50800</xdr:colOff>
      <xdr:row>74</xdr:row>
      <xdr:rowOff>143184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78559"/>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143184</xdr:rowOff>
    </xdr:from>
    <xdr:to>
      <xdr:col>10</xdr:col>
      <xdr:colOff>114300</xdr:colOff>
      <xdr:row>74</xdr:row>
      <xdr:rowOff>158206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83048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79519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109346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1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23477</xdr:rowOff>
    </xdr:from>
    <xdr:to>
      <xdr:col>24</xdr:col>
      <xdr:colOff>114300</xdr:colOff>
      <xdr:row>74</xdr:row>
      <xdr:rowOff>125077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71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46354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5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55263</xdr:rowOff>
    </xdr:from>
    <xdr:to>
      <xdr:col>20</xdr:col>
      <xdr:colOff>38100</xdr:colOff>
      <xdr:row>74</xdr:row>
      <xdr:rowOff>156863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74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1940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51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40459</xdr:rowOff>
    </xdr:from>
    <xdr:to>
      <xdr:col>15</xdr:col>
      <xdr:colOff>101600</xdr:colOff>
      <xdr:row>74</xdr:row>
      <xdr:rowOff>142059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72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158586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50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92384</xdr:rowOff>
    </xdr:from>
    <xdr:to>
      <xdr:col>10</xdr:col>
      <xdr:colOff>165100</xdr:colOff>
      <xdr:row>75</xdr:row>
      <xdr:rowOff>22534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7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39061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55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107406</xdr:rowOff>
    </xdr:from>
    <xdr:to>
      <xdr:col>6</xdr:col>
      <xdr:colOff>38100</xdr:colOff>
      <xdr:row>75</xdr:row>
      <xdr:rowOff>37556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79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54083</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56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29439</xdr:rowOff>
    </xdr:from>
    <xdr:to>
      <xdr:col>24</xdr:col>
      <xdr:colOff>63500</xdr:colOff>
      <xdr:row>95</xdr:row>
      <xdr:rowOff>117436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17189"/>
          <a:ext cx="838200" cy="8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144315</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0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117436</xdr:rowOff>
    </xdr:from>
    <xdr:to>
      <xdr:col>19</xdr:col>
      <xdr:colOff>177800</xdr:colOff>
      <xdr:row>96</xdr:row>
      <xdr:rowOff>28803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05186"/>
          <a:ext cx="889000" cy="8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28803</xdr:rowOff>
    </xdr:from>
    <xdr:to>
      <xdr:col>15</xdr:col>
      <xdr:colOff>50800</xdr:colOff>
      <xdr:row>96</xdr:row>
      <xdr:rowOff>46038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880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46038</xdr:rowOff>
    </xdr:from>
    <xdr:to>
      <xdr:col>10</xdr:col>
      <xdr:colOff>114300</xdr:colOff>
      <xdr:row>96</xdr:row>
      <xdr:rowOff>89688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05238"/>
          <a:ext cx="889000" cy="4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150089</xdr:rowOff>
    </xdr:from>
    <xdr:to>
      <xdr:col>24</xdr:col>
      <xdr:colOff>114300</xdr:colOff>
      <xdr:row>95</xdr:row>
      <xdr:rowOff>80239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1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66636</xdr:rowOff>
    </xdr:from>
    <xdr:to>
      <xdr:col>20</xdr:col>
      <xdr:colOff>38100</xdr:colOff>
      <xdr:row>95</xdr:row>
      <xdr:rowOff>168236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159363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44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149453</xdr:rowOff>
    </xdr:from>
    <xdr:to>
      <xdr:col>15</xdr:col>
      <xdr:colOff>101600</xdr:colOff>
      <xdr:row>96</xdr:row>
      <xdr:rowOff>79603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70730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52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166688</xdr:rowOff>
    </xdr:from>
    <xdr:to>
      <xdr:col>10</xdr:col>
      <xdr:colOff>165100</xdr:colOff>
      <xdr:row>96</xdr:row>
      <xdr:rowOff>96838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87965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5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38888</xdr:rowOff>
    </xdr:from>
    <xdr:to>
      <xdr:col>6</xdr:col>
      <xdr:colOff>38100</xdr:colOff>
      <xdr:row>96</xdr:row>
      <xdr:rowOff>140488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131615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59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119518</xdr:rowOff>
    </xdr:from>
    <xdr:to>
      <xdr:col>55</xdr:col>
      <xdr:colOff>0</xdr:colOff>
      <xdr:row>38</xdr:row>
      <xdr:rowOff>125124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434468"/>
          <a:ext cx="838200" cy="120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125124</xdr:rowOff>
    </xdr:from>
    <xdr:to>
      <xdr:col>50</xdr:col>
      <xdr:colOff>114300</xdr:colOff>
      <xdr:row>38</xdr:row>
      <xdr:rowOff>133430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640224"/>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114587</xdr:rowOff>
    </xdr:from>
    <xdr:to>
      <xdr:col>45</xdr:col>
      <xdr:colOff>177800</xdr:colOff>
      <xdr:row>38</xdr:row>
      <xdr:rowOff>133430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629687"/>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82447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112007</xdr:rowOff>
    </xdr:from>
    <xdr:to>
      <xdr:col>41</xdr:col>
      <xdr:colOff>50800</xdr:colOff>
      <xdr:row>38</xdr:row>
      <xdr:rowOff>114587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627107"/>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83297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7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68718</xdr:rowOff>
    </xdr:from>
    <xdr:to>
      <xdr:col>55</xdr:col>
      <xdr:colOff>50800</xdr:colOff>
      <xdr:row>31</xdr:row>
      <xdr:rowOff>170318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3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155095</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29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74324</xdr:rowOff>
    </xdr:from>
    <xdr:to>
      <xdr:col>50</xdr:col>
      <xdr:colOff>165100</xdr:colOff>
      <xdr:row>39</xdr:row>
      <xdr:rowOff>4474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58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21001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36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82630</xdr:rowOff>
    </xdr:from>
    <xdr:to>
      <xdr:col>46</xdr:col>
      <xdr:colOff>38100</xdr:colOff>
      <xdr:row>39</xdr:row>
      <xdr:rowOff>12780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29307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37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63787</xdr:rowOff>
    </xdr:from>
    <xdr:to>
      <xdr:col>41</xdr:col>
      <xdr:colOff>101600</xdr:colOff>
      <xdr:row>38</xdr:row>
      <xdr:rowOff>165387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10464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35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61207</xdr:rowOff>
    </xdr:from>
    <xdr:to>
      <xdr:col>36</xdr:col>
      <xdr:colOff>165100</xdr:colOff>
      <xdr:row>38</xdr:row>
      <xdr:rowOff>162807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7884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3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103549</xdr:rowOff>
    </xdr:from>
    <xdr:to>
      <xdr:col>55</xdr:col>
      <xdr:colOff>0</xdr:colOff>
      <xdr:row>56</xdr:row>
      <xdr:rowOff>86306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533299"/>
          <a:ext cx="838200" cy="15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160240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0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56196</xdr:rowOff>
    </xdr:from>
    <xdr:to>
      <xdr:col>50</xdr:col>
      <xdr:colOff>114300</xdr:colOff>
      <xdr:row>56</xdr:row>
      <xdr:rowOff>86306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485946"/>
          <a:ext cx="889000" cy="2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56196</xdr:rowOff>
    </xdr:from>
    <xdr:to>
      <xdr:col>45</xdr:col>
      <xdr:colOff>177800</xdr:colOff>
      <xdr:row>57</xdr:row>
      <xdr:rowOff>66058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485946"/>
          <a:ext cx="889000" cy="35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66058</xdr:rowOff>
    </xdr:from>
    <xdr:to>
      <xdr:col>41</xdr:col>
      <xdr:colOff>50800</xdr:colOff>
      <xdr:row>57</xdr:row>
      <xdr:rowOff>80983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38708"/>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104255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1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143868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52749</xdr:rowOff>
    </xdr:from>
    <xdr:to>
      <xdr:col>55</xdr:col>
      <xdr:colOff>50800</xdr:colOff>
      <xdr:row>55</xdr:row>
      <xdr:rowOff>154349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31176</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4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35506</xdr:rowOff>
    </xdr:from>
    <xdr:to>
      <xdr:col>50</xdr:col>
      <xdr:colOff>165100</xdr:colOff>
      <xdr:row>56</xdr:row>
      <xdr:rowOff>137106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128233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2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5396</xdr:rowOff>
    </xdr:from>
    <xdr:to>
      <xdr:col>46</xdr:col>
      <xdr:colOff>38100</xdr:colOff>
      <xdr:row>55</xdr:row>
      <xdr:rowOff>106996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4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98123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5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15258</xdr:rowOff>
    </xdr:from>
    <xdr:to>
      <xdr:col>41</xdr:col>
      <xdr:colOff>101600</xdr:colOff>
      <xdr:row>57</xdr:row>
      <xdr:rowOff>116858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8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107985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8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30183</xdr:rowOff>
    </xdr:from>
    <xdr:to>
      <xdr:col>36</xdr:col>
      <xdr:colOff>165100</xdr:colOff>
      <xdr:row>57</xdr:row>
      <xdr:rowOff>131783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122910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15433</xdr:rowOff>
    </xdr:from>
    <xdr:to>
      <xdr:col>55</xdr:col>
      <xdr:colOff>0</xdr:colOff>
      <xdr:row>76</xdr:row>
      <xdr:rowOff>29378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045633"/>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88357</xdr:rowOff>
    </xdr:from>
    <xdr:to>
      <xdr:col>50</xdr:col>
      <xdr:colOff>114300</xdr:colOff>
      <xdr:row>76</xdr:row>
      <xdr:rowOff>15433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947107"/>
          <a:ext cx="889000" cy="9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88357</xdr:rowOff>
    </xdr:from>
    <xdr:to>
      <xdr:col>45</xdr:col>
      <xdr:colOff>177800</xdr:colOff>
      <xdr:row>77</xdr:row>
      <xdr:rowOff>15159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947107"/>
          <a:ext cx="889000" cy="26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15159</xdr:rowOff>
    </xdr:from>
    <xdr:to>
      <xdr:col>41</xdr:col>
      <xdr:colOff>50800</xdr:colOff>
      <xdr:row>77</xdr:row>
      <xdr:rowOff>82184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216809"/>
          <a:ext cx="8890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150028</xdr:rowOff>
    </xdr:from>
    <xdr:to>
      <xdr:col>55</xdr:col>
      <xdr:colOff>50800</xdr:colOff>
      <xdr:row>76</xdr:row>
      <xdr:rowOff>80178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0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128455</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9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136083</xdr:rowOff>
    </xdr:from>
    <xdr:to>
      <xdr:col>50</xdr:col>
      <xdr:colOff>165100</xdr:colOff>
      <xdr:row>76</xdr:row>
      <xdr:rowOff>66233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57360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8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37557</xdr:rowOff>
    </xdr:from>
    <xdr:to>
      <xdr:col>46</xdr:col>
      <xdr:colOff>38100</xdr:colOff>
      <xdr:row>75</xdr:row>
      <xdr:rowOff>139157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8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130283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9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135809</xdr:rowOff>
    </xdr:from>
    <xdr:to>
      <xdr:col>41</xdr:col>
      <xdr:colOff>101600</xdr:colOff>
      <xdr:row>77</xdr:row>
      <xdr:rowOff>65959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57086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2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31384</xdr:rowOff>
    </xdr:from>
    <xdr:to>
      <xdr:col>36</xdr:col>
      <xdr:colOff>165100</xdr:colOff>
      <xdr:row>77</xdr:row>
      <xdr:rowOff>132984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3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124111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32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94590</xdr:rowOff>
    </xdr:from>
    <xdr:to>
      <xdr:col>55</xdr:col>
      <xdr:colOff>0</xdr:colOff>
      <xdr:row>95</xdr:row>
      <xdr:rowOff>43650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210890"/>
          <a:ext cx="838200" cy="1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47629</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63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43650</xdr:rowOff>
    </xdr:from>
    <xdr:to>
      <xdr:col>50</xdr:col>
      <xdr:colOff>114300</xdr:colOff>
      <xdr:row>95</xdr:row>
      <xdr:rowOff>74625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31400"/>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74625</xdr:rowOff>
    </xdr:from>
    <xdr:to>
      <xdr:col>45</xdr:col>
      <xdr:colOff>177800</xdr:colOff>
      <xdr:row>96</xdr:row>
      <xdr:rowOff>85598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362375"/>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20387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7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85598</xdr:rowOff>
    </xdr:from>
    <xdr:to>
      <xdr:col>41</xdr:col>
      <xdr:colOff>50800</xdr:colOff>
      <xdr:row>96</xdr:row>
      <xdr:rowOff>129603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44798"/>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112844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145800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43790</xdr:rowOff>
    </xdr:from>
    <xdr:to>
      <xdr:col>55</xdr:col>
      <xdr:colOff>50800</xdr:colOff>
      <xdr:row>94</xdr:row>
      <xdr:rowOff>145390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1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66667</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164300</xdr:rowOff>
    </xdr:from>
    <xdr:to>
      <xdr:col>50</xdr:col>
      <xdr:colOff>165100</xdr:colOff>
      <xdr:row>95</xdr:row>
      <xdr:rowOff>94450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85577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23825</xdr:rowOff>
    </xdr:from>
    <xdr:to>
      <xdr:col>46</xdr:col>
      <xdr:colOff>38100</xdr:colOff>
      <xdr:row>95</xdr:row>
      <xdr:rowOff>125425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31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141952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0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34798</xdr:rowOff>
    </xdr:from>
    <xdr:to>
      <xdr:col>41</xdr:col>
      <xdr:colOff>101600</xdr:colOff>
      <xdr:row>96</xdr:row>
      <xdr:rowOff>136398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127525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5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78803</xdr:rowOff>
    </xdr:from>
    <xdr:to>
      <xdr:col>36</xdr:col>
      <xdr:colOff>165100</xdr:colOff>
      <xdr:row>97</xdr:row>
      <xdr:rowOff>8953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13589</xdr:rowOff>
    </xdr:from>
    <xdr:to>
      <xdr:col>85</xdr:col>
      <xdr:colOff>127000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00139"/>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13589</xdr:rowOff>
    </xdr:from>
    <xdr:to>
      <xdr:col>81</xdr:col>
      <xdr:colOff>50800</xdr:colOff>
      <xdr:row>39</xdr:row>
      <xdr:rowOff>43497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00139"/>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43497</xdr:rowOff>
    </xdr:from>
    <xdr:to>
      <xdr:col>76</xdr:col>
      <xdr:colOff>114300</xdr:colOff>
      <xdr:row>39</xdr:row>
      <xdr:rowOff>43497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0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43497</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3004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134239</xdr:rowOff>
    </xdr:from>
    <xdr:to>
      <xdr:col>81</xdr:col>
      <xdr:colOff>101600</xdr:colOff>
      <xdr:row>39</xdr:row>
      <xdr:rowOff>64389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55516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164147</xdr:rowOff>
    </xdr:from>
    <xdr:to>
      <xdr:col>76</xdr:col>
      <xdr:colOff>165100</xdr:colOff>
      <xdr:row>39</xdr:row>
      <xdr:rowOff>94297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85424</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164147</xdr:rowOff>
    </xdr:from>
    <xdr:to>
      <xdr:col>72</xdr:col>
      <xdr:colOff>38100</xdr:colOff>
      <xdr:row>39</xdr:row>
      <xdr:rowOff>94297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85424</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19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80166</xdr:rowOff>
    </xdr:from>
    <xdr:to>
      <xdr:col>85</xdr:col>
      <xdr:colOff>127000</xdr:colOff>
      <xdr:row>74</xdr:row>
      <xdr:rowOff>110210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2767466"/>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50737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3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50416</xdr:rowOff>
    </xdr:from>
    <xdr:to>
      <xdr:col>81</xdr:col>
      <xdr:colOff>50800</xdr:colOff>
      <xdr:row>74</xdr:row>
      <xdr:rowOff>80166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2737716"/>
          <a:ext cx="889000" cy="2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169712</xdr:rowOff>
    </xdr:from>
    <xdr:to>
      <xdr:col>76</xdr:col>
      <xdr:colOff>114300</xdr:colOff>
      <xdr:row>74</xdr:row>
      <xdr:rowOff>50416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2685562"/>
          <a:ext cx="889000" cy="5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99564</xdr:rowOff>
    </xdr:from>
    <xdr:to>
      <xdr:col>71</xdr:col>
      <xdr:colOff>177800</xdr:colOff>
      <xdr:row>73</xdr:row>
      <xdr:rowOff>169712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2615414"/>
          <a:ext cx="889000" cy="7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84048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63049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5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59410</xdr:rowOff>
    </xdr:from>
    <xdr:to>
      <xdr:col>85</xdr:col>
      <xdr:colOff>177800</xdr:colOff>
      <xdr:row>74</xdr:row>
      <xdr:rowOff>161010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7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82287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5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29366</xdr:rowOff>
    </xdr:from>
    <xdr:to>
      <xdr:col>81</xdr:col>
      <xdr:colOff>101600</xdr:colOff>
      <xdr:row>74</xdr:row>
      <xdr:rowOff>130966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7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122093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171066</xdr:rowOff>
    </xdr:from>
    <xdr:to>
      <xdr:col>76</xdr:col>
      <xdr:colOff>165100</xdr:colOff>
      <xdr:row>74</xdr:row>
      <xdr:rowOff>101216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68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92343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77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118912</xdr:rowOff>
    </xdr:from>
    <xdr:to>
      <xdr:col>72</xdr:col>
      <xdr:colOff>38100</xdr:colOff>
      <xdr:row>74</xdr:row>
      <xdr:rowOff>49062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63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65589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40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48764</xdr:rowOff>
    </xdr:from>
    <xdr:to>
      <xdr:col>67</xdr:col>
      <xdr:colOff>101600</xdr:colOff>
      <xdr:row>73</xdr:row>
      <xdr:rowOff>150364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5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166891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33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106807</xdr:rowOff>
    </xdr:from>
    <xdr:to>
      <xdr:col>85</xdr:col>
      <xdr:colOff>127000</xdr:colOff>
      <xdr:row>98</xdr:row>
      <xdr:rowOff>43942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051657"/>
          <a:ext cx="838200" cy="79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106807</xdr:rowOff>
    </xdr:from>
    <xdr:to>
      <xdr:col>81</xdr:col>
      <xdr:colOff>50800</xdr:colOff>
      <xdr:row>95</xdr:row>
      <xdr:rowOff>137922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051657"/>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119651</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4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137922</xdr:rowOff>
    </xdr:from>
    <xdr:to>
      <xdr:col>76</xdr:col>
      <xdr:colOff>114300</xdr:colOff>
      <xdr:row>98</xdr:row>
      <xdr:rowOff>137922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425672"/>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122428</xdr:rowOff>
    </xdr:from>
    <xdr:to>
      <xdr:col>71</xdr:col>
      <xdr:colOff>177800</xdr:colOff>
      <xdr:row>98</xdr:row>
      <xdr:rowOff>137922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24528"/>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164592</xdr:rowOff>
    </xdr:from>
    <xdr:to>
      <xdr:col>85</xdr:col>
      <xdr:colOff>177800</xdr:colOff>
      <xdr:row>98</xdr:row>
      <xdr:rowOff>94742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9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79519</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1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56007</xdr:rowOff>
    </xdr:from>
    <xdr:to>
      <xdr:col>81</xdr:col>
      <xdr:colOff>101600</xdr:colOff>
      <xdr:row>93</xdr:row>
      <xdr:rowOff>157607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0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2684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577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87122</xdr:rowOff>
    </xdr:from>
    <xdr:to>
      <xdr:col>76</xdr:col>
      <xdr:colOff>165100</xdr:colOff>
      <xdr:row>96</xdr:row>
      <xdr:rowOff>17272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3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33799</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1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87122</xdr:rowOff>
    </xdr:from>
    <xdr:to>
      <xdr:col>72</xdr:col>
      <xdr:colOff>38100</xdr:colOff>
      <xdr:row>99</xdr:row>
      <xdr:rowOff>17272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8399</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6981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71628</xdr:rowOff>
    </xdr:from>
    <xdr:to>
      <xdr:col>67</xdr:col>
      <xdr:colOff>101600</xdr:colOff>
      <xdr:row>99</xdr:row>
      <xdr:rowOff>1778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164355</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25017" y="16966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108839</xdr:rowOff>
    </xdr:from>
    <xdr:to>
      <xdr:col>116</xdr:col>
      <xdr:colOff>63500</xdr:colOff>
      <xdr:row>36</xdr:row>
      <xdr:rowOff>101981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5938139"/>
          <a:ext cx="838200" cy="3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108839</xdr:rowOff>
    </xdr:from>
    <xdr:to>
      <xdr:col>111</xdr:col>
      <xdr:colOff>177800</xdr:colOff>
      <xdr:row>34</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5938139"/>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2176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139700</xdr:rowOff>
    </xdr:from>
    <xdr:to>
      <xdr:col>107</xdr:col>
      <xdr:colOff>50800</xdr:colOff>
      <xdr:row>36</xdr:row>
      <xdr:rowOff>26543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5969000"/>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169418</xdr:rowOff>
    </xdr:from>
    <xdr:to>
      <xdr:col>102</xdr:col>
      <xdr:colOff>114300</xdr:colOff>
      <xdr:row>36</xdr:row>
      <xdr:rowOff>26543</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17016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51181</xdr:rowOff>
    </xdr:from>
    <xdr:to>
      <xdr:col>116</xdr:col>
      <xdr:colOff>114300</xdr:colOff>
      <xdr:row>36</xdr:row>
      <xdr:rowOff>152781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29608</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58039</xdr:rowOff>
    </xdr:from>
    <xdr:to>
      <xdr:col>112</xdr:col>
      <xdr:colOff>38100</xdr:colOff>
      <xdr:row>34</xdr:row>
      <xdr:rowOff>159639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4716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88900</xdr:rowOff>
    </xdr:from>
    <xdr:to>
      <xdr:col>107</xdr:col>
      <xdr:colOff>101600</xdr:colOff>
      <xdr:row>35</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10177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147193</xdr:rowOff>
    </xdr:from>
    <xdr:to>
      <xdr:col>102</xdr:col>
      <xdr:colOff>165100</xdr:colOff>
      <xdr:row>36</xdr:row>
      <xdr:rowOff>77343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68470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118618</xdr:rowOff>
    </xdr:from>
    <xdr:to>
      <xdr:col>98</xdr:col>
      <xdr:colOff>38100</xdr:colOff>
      <xdr:row>36</xdr:row>
      <xdr:rowOff>48768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39895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21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134107</xdr:rowOff>
    </xdr:from>
    <xdr:to>
      <xdr:col>116</xdr:col>
      <xdr:colOff>63500</xdr:colOff>
      <xdr:row>57</xdr:row>
      <xdr:rowOff>143739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06757"/>
          <a:ext cx="8382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125550</xdr:rowOff>
    </xdr:from>
    <xdr:to>
      <xdr:col>111</xdr:col>
      <xdr:colOff>177800</xdr:colOff>
      <xdr:row>57</xdr:row>
      <xdr:rowOff>134107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898200"/>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102600</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56111" y="1004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125550</xdr:rowOff>
    </xdr:from>
    <xdr:to>
      <xdr:col>107</xdr:col>
      <xdr:colOff>50800</xdr:colOff>
      <xdr:row>57</xdr:row>
      <xdr:rowOff>125969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89820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98615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67111" y="100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119713</xdr:rowOff>
    </xdr:from>
    <xdr:to>
      <xdr:col>102</xdr:col>
      <xdr:colOff>114300</xdr:colOff>
      <xdr:row>57</xdr:row>
      <xdr:rowOff>125969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9892363"/>
          <a:ext cx="889000" cy="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81698</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100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71823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100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92939</xdr:rowOff>
    </xdr:from>
    <xdr:to>
      <xdr:col>116</xdr:col>
      <xdr:colOff>114300</xdr:colOff>
      <xdr:row>58</xdr:row>
      <xdr:rowOff>23089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86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71366</xdr:rowOff>
    </xdr:from>
    <xdr:ext cx="534377"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8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83307</xdr:rowOff>
    </xdr:from>
    <xdr:to>
      <xdr:col>112</xdr:col>
      <xdr:colOff>38100</xdr:colOff>
      <xdr:row>58</xdr:row>
      <xdr:rowOff>13457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8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29984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6111" y="963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74750</xdr:rowOff>
    </xdr:from>
    <xdr:to>
      <xdr:col>107</xdr:col>
      <xdr:colOff>101600</xdr:colOff>
      <xdr:row>58</xdr:row>
      <xdr:rowOff>4900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4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21427</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67111" y="962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75169</xdr:rowOff>
    </xdr:from>
    <xdr:to>
      <xdr:col>102</xdr:col>
      <xdr:colOff>165100</xdr:colOff>
      <xdr:row>58</xdr:row>
      <xdr:rowOff>5319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84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21846</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278111" y="96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68913</xdr:rowOff>
    </xdr:from>
    <xdr:to>
      <xdr:col>98</xdr:col>
      <xdr:colOff>38100</xdr:colOff>
      <xdr:row>57</xdr:row>
      <xdr:rowOff>170513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8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15590</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389111" y="96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91831</xdr:rowOff>
    </xdr:from>
    <xdr:to>
      <xdr:col>116</xdr:col>
      <xdr:colOff>63500</xdr:colOff>
      <xdr:row>74</xdr:row>
      <xdr:rowOff>122829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79131"/>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20510</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07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122829</xdr:rowOff>
    </xdr:from>
    <xdr:to>
      <xdr:col>111</xdr:col>
      <xdr:colOff>177800</xdr:colOff>
      <xdr:row>74</xdr:row>
      <xdr:rowOff>169966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10129"/>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164617</xdr:rowOff>
    </xdr:from>
    <xdr:to>
      <xdr:col>107</xdr:col>
      <xdr:colOff>50800</xdr:colOff>
      <xdr:row>74</xdr:row>
      <xdr:rowOff>169966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851917"/>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152639</xdr:rowOff>
    </xdr:from>
    <xdr:to>
      <xdr:col>102</xdr:col>
      <xdr:colOff>114300</xdr:colOff>
      <xdr:row>74</xdr:row>
      <xdr:rowOff>164617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839939"/>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33494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41031</xdr:rowOff>
    </xdr:from>
    <xdr:to>
      <xdr:col>116</xdr:col>
      <xdr:colOff>114300</xdr:colOff>
      <xdr:row>74</xdr:row>
      <xdr:rowOff>142631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2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63908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72029</xdr:rowOff>
    </xdr:from>
    <xdr:to>
      <xdr:col>112</xdr:col>
      <xdr:colOff>38100</xdr:colOff>
      <xdr:row>75</xdr:row>
      <xdr:rowOff>2179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164756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8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119166</xdr:rowOff>
    </xdr:from>
    <xdr:to>
      <xdr:col>107</xdr:col>
      <xdr:colOff>101600</xdr:colOff>
      <xdr:row>75</xdr:row>
      <xdr:rowOff>49316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0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40443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113817</xdr:rowOff>
    </xdr:from>
    <xdr:to>
      <xdr:col>102</xdr:col>
      <xdr:colOff>165100</xdr:colOff>
      <xdr:row>75</xdr:row>
      <xdr:rowOff>43967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35094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101839</xdr:rowOff>
    </xdr:from>
    <xdr:to>
      <xdr:col>98</xdr:col>
      <xdr:colOff>38100</xdr:colOff>
      <xdr:row>75</xdr:row>
      <xdr:rowOff>31989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78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48516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56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650,332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145,182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円と類似団体内平均値をわずかに上回る水準にあり、令和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％増加している。これは障害者福祉や児童福祉などの経費が増加しているためである。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もう一つの主な構成項目である人件費は、住民一人当たり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114,808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円となっており、類似団体内平均値と比べても高い水準にあるが、これは市立教育機関や保育所等の直営福祉施設の差が主な要因であると考えられる。平成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年度は県が負担していた義務教育等に係る教職員の給与等を本市が負担することになったことなどにより大幅に増加している。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50,857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比較すると小・中学校のリニューアル改修や情報通信ネットワーク環境整備などにより増加している。普通建設事業費は類似団体内平均値と比べて低い水準にある一方で、維持補修費の支出割合は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154,104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円となっており、前年度から比較すると新型コロナウイルス感染症緊急経済対策として国が実施した特別定額給付金事業などにより大幅に増加している。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2,300,949
2,216,840
326.50
1,513,930,676
1,496,380,572
8,453,147
654,510,356
1,360,580,105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38463</xdr:rowOff>
    </xdr:from>
    <xdr:to>
      <xdr:col>24</xdr:col>
      <xdr:colOff>63500</xdr:colOff>
      <xdr:row>38</xdr:row>
      <xdr:rowOff>105410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5356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154396</xdr:rowOff>
    </xdr:from>
    <xdr:to>
      <xdr:col>19</xdr:col>
      <xdr:colOff>177800</xdr:colOff>
      <xdr:row>38</xdr:row>
      <xdr:rowOff>38463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980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116840</xdr:rowOff>
    </xdr:from>
    <xdr:to>
      <xdr:col>15</xdr:col>
      <xdr:colOff>50800</xdr:colOff>
      <xdr:row>37</xdr:row>
      <xdr:rowOff>154396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604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107043</xdr:rowOff>
    </xdr:from>
    <xdr:to>
      <xdr:col>10</xdr:col>
      <xdr:colOff>114300</xdr:colOff>
      <xdr:row>37</xdr:row>
      <xdr:rowOff>116840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5069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74766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54610</xdr:rowOff>
    </xdr:from>
    <xdr:to>
      <xdr:col>24</xdr:col>
      <xdr:colOff>114300</xdr:colOff>
      <xdr:row>38</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159113</xdr:rowOff>
    </xdr:from>
    <xdr:to>
      <xdr:col>20</xdr:col>
      <xdr:colOff>38100</xdr:colOff>
      <xdr:row>38</xdr:row>
      <xdr:rowOff>89263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0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38</xdr:row>
      <xdr:rowOff>80390</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59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103596</xdr:rowOff>
    </xdr:from>
    <xdr:to>
      <xdr:col>15</xdr:col>
      <xdr:colOff>101600</xdr:colOff>
      <xdr:row>38</xdr:row>
      <xdr:rowOff>33745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24873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66040</xdr:rowOff>
    </xdr:from>
    <xdr:to>
      <xdr:col>10</xdr:col>
      <xdr:colOff>165100</xdr:colOff>
      <xdr:row>37</xdr:row>
      <xdr:rowOff>167640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37</xdr:row>
      <xdr:rowOff>158767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502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56243</xdr:rowOff>
    </xdr:from>
    <xdr:to>
      <xdr:col>6</xdr:col>
      <xdr:colOff>38100</xdr:colOff>
      <xdr:row>37</xdr:row>
      <xdr:rowOff>157843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148970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9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34607</xdr:rowOff>
    </xdr:from>
    <xdr:to>
      <xdr:col>24</xdr:col>
      <xdr:colOff>63500</xdr:colOff>
      <xdr:row>59</xdr:row>
      <xdr:rowOff>107848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50007"/>
          <a:ext cx="838200" cy="127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86703</xdr:rowOff>
    </xdr:from>
    <xdr:to>
      <xdr:col>19</xdr:col>
      <xdr:colOff>177800</xdr:colOff>
      <xdr:row>59</xdr:row>
      <xdr:rowOff>107848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202253"/>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86703</xdr:rowOff>
    </xdr:from>
    <xdr:to>
      <xdr:col>15</xdr:col>
      <xdr:colOff>50800</xdr:colOff>
      <xdr:row>59</xdr:row>
      <xdr:rowOff>129908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02253"/>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123863</xdr:rowOff>
    </xdr:from>
    <xdr:to>
      <xdr:col>10</xdr:col>
      <xdr:colOff>114300</xdr:colOff>
      <xdr:row>59</xdr:row>
      <xdr:rowOff>129908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39413"/>
          <a:ext cx="889000" cy="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155257</xdr:rowOff>
    </xdr:from>
    <xdr:to>
      <xdr:col>24</xdr:col>
      <xdr:colOff>114300</xdr:colOff>
      <xdr:row>52</xdr:row>
      <xdr:rowOff>85407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70184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81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57048</xdr:rowOff>
    </xdr:from>
    <xdr:to>
      <xdr:col>20</xdr:col>
      <xdr:colOff>38100</xdr:colOff>
      <xdr:row>59</xdr:row>
      <xdr:rowOff>158648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149775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6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35903</xdr:rowOff>
    </xdr:from>
    <xdr:to>
      <xdr:col>15</xdr:col>
      <xdr:colOff>101600</xdr:colOff>
      <xdr:row>59</xdr:row>
      <xdr:rowOff>137503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128630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79108</xdr:rowOff>
    </xdr:from>
    <xdr:to>
      <xdr:col>10</xdr:col>
      <xdr:colOff>165100</xdr:colOff>
      <xdr:row>60</xdr:row>
      <xdr:rowOff>9258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9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385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8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73063</xdr:rowOff>
    </xdr:from>
    <xdr:to>
      <xdr:col>6</xdr:col>
      <xdr:colOff>38100</xdr:colOff>
      <xdr:row>60</xdr:row>
      <xdr:rowOff>3213</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165790</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74520</xdr:rowOff>
    </xdr:from>
    <xdr:to>
      <xdr:col>24</xdr:col>
      <xdr:colOff>63500</xdr:colOff>
      <xdr:row>75</xdr:row>
      <xdr:rowOff>140376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933270"/>
          <a:ext cx="838200" cy="6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140376</xdr:rowOff>
    </xdr:from>
    <xdr:to>
      <xdr:col>19</xdr:col>
      <xdr:colOff>177800</xdr:colOff>
      <xdr:row>76</xdr:row>
      <xdr:rowOff>29887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99912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29887</xdr:rowOff>
    </xdr:from>
    <xdr:to>
      <xdr:col>15</xdr:col>
      <xdr:colOff>50800</xdr:colOff>
      <xdr:row>76</xdr:row>
      <xdr:rowOff>31448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060087"/>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31448</xdr:rowOff>
    </xdr:from>
    <xdr:to>
      <xdr:col>10</xdr:col>
      <xdr:colOff>114300</xdr:colOff>
      <xdr:row>76</xdr:row>
      <xdr:rowOff>67701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061648"/>
          <a:ext cx="889000" cy="3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23720</xdr:rowOff>
    </xdr:from>
    <xdr:to>
      <xdr:col>24</xdr:col>
      <xdr:colOff>114300</xdr:colOff>
      <xdr:row>75</xdr:row>
      <xdr:rowOff>125320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8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2147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8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89576</xdr:rowOff>
    </xdr:from>
    <xdr:to>
      <xdr:col>20</xdr:col>
      <xdr:colOff>38100</xdr:colOff>
      <xdr:row>76</xdr:row>
      <xdr:rowOff>19726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9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10853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0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150537</xdr:rowOff>
    </xdr:from>
    <xdr:to>
      <xdr:col>15</xdr:col>
      <xdr:colOff>101600</xdr:colOff>
      <xdr:row>76</xdr:row>
      <xdr:rowOff>80687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0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71814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1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152098</xdr:rowOff>
    </xdr:from>
    <xdr:to>
      <xdr:col>10</xdr:col>
      <xdr:colOff>165100</xdr:colOff>
      <xdr:row>76</xdr:row>
      <xdr:rowOff>82248</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0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73375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10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16901</xdr:rowOff>
    </xdr:from>
    <xdr:to>
      <xdr:col>6</xdr:col>
      <xdr:colOff>38100</xdr:colOff>
      <xdr:row>76</xdr:row>
      <xdr:rowOff>118501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0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109628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13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88609</xdr:rowOff>
    </xdr:from>
    <xdr:to>
      <xdr:col>24</xdr:col>
      <xdr:colOff>63500</xdr:colOff>
      <xdr:row>97</xdr:row>
      <xdr:rowOff>55194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376359"/>
          <a:ext cx="838200" cy="30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88609</xdr:rowOff>
    </xdr:from>
    <xdr:to>
      <xdr:col>19</xdr:col>
      <xdr:colOff>177800</xdr:colOff>
      <xdr:row>95</xdr:row>
      <xdr:rowOff>137680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376359"/>
          <a:ext cx="889000" cy="4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46181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8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137680</xdr:rowOff>
    </xdr:from>
    <xdr:to>
      <xdr:col>15</xdr:col>
      <xdr:colOff>50800</xdr:colOff>
      <xdr:row>98</xdr:row>
      <xdr:rowOff>132004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425430"/>
          <a:ext cx="889000" cy="50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132004</xdr:rowOff>
    </xdr:from>
    <xdr:to>
      <xdr:col>10</xdr:col>
      <xdr:colOff>114300</xdr:colOff>
      <xdr:row>99</xdr:row>
      <xdr:rowOff>14084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934104"/>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4394</xdr:rowOff>
    </xdr:from>
    <xdr:to>
      <xdr:col>24</xdr:col>
      <xdr:colOff>114300</xdr:colOff>
      <xdr:row>97</xdr:row>
      <xdr:rowOff>105994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27271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8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37809</xdr:rowOff>
    </xdr:from>
    <xdr:to>
      <xdr:col>20</xdr:col>
      <xdr:colOff>38100</xdr:colOff>
      <xdr:row>95</xdr:row>
      <xdr:rowOff>139409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155936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86880</xdr:rowOff>
    </xdr:from>
    <xdr:to>
      <xdr:col>15</xdr:col>
      <xdr:colOff>101600</xdr:colOff>
      <xdr:row>96</xdr:row>
      <xdr:rowOff>17030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33557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14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81204</xdr:rowOff>
    </xdr:from>
    <xdr:to>
      <xdr:col>10</xdr:col>
      <xdr:colOff>165100</xdr:colOff>
      <xdr:row>99</xdr:row>
      <xdr:rowOff>11354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2481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9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134734</xdr:rowOff>
    </xdr:from>
    <xdr:to>
      <xdr:col>6</xdr:col>
      <xdr:colOff>38100</xdr:colOff>
      <xdr:row>99</xdr:row>
      <xdr:rowOff>64884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56011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136652</xdr:rowOff>
    </xdr:from>
    <xdr:to>
      <xdr:col>55</xdr:col>
      <xdr:colOff>0</xdr:colOff>
      <xdr:row>38</xdr:row>
      <xdr:rowOff>159512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6517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136652</xdr:rowOff>
    </xdr:from>
    <xdr:to>
      <xdr:col>50</xdr:col>
      <xdr:colOff>114300</xdr:colOff>
      <xdr:row>38</xdr:row>
      <xdr:rowOff>138938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517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133604</xdr:rowOff>
    </xdr:from>
    <xdr:to>
      <xdr:col>45</xdr:col>
      <xdr:colOff>177800</xdr:colOff>
      <xdr:row>38</xdr:row>
      <xdr:rowOff>138938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4870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133604</xdr:rowOff>
    </xdr:from>
    <xdr:to>
      <xdr:col>41</xdr:col>
      <xdr:colOff>50800</xdr:colOff>
      <xdr:row>38</xdr:row>
      <xdr:rowOff>166370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6972300" y="664870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108712</xdr:rowOff>
    </xdr:from>
    <xdr:to>
      <xdr:col>55</xdr:col>
      <xdr:colOff>50800</xdr:colOff>
      <xdr:row>39</xdr:row>
      <xdr:rowOff>38862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23639</xdr:rowOff>
    </xdr:from>
    <xdr:ext cx="313932"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38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85852</xdr:rowOff>
    </xdr:from>
    <xdr:to>
      <xdr:col>50</xdr:col>
      <xdr:colOff>165100</xdr:colOff>
      <xdr:row>39</xdr:row>
      <xdr:rowOff>16002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88138</xdr:rowOff>
    </xdr:from>
    <xdr:to>
      <xdr:col>46</xdr:col>
      <xdr:colOff>38100</xdr:colOff>
      <xdr:row>39</xdr:row>
      <xdr:rowOff>18288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9415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82804</xdr:rowOff>
    </xdr:from>
    <xdr:to>
      <xdr:col>41</xdr:col>
      <xdr:colOff>101600</xdr:colOff>
      <xdr:row>39</xdr:row>
      <xdr:rowOff>12954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4081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115570</xdr:rowOff>
    </xdr:from>
    <xdr:to>
      <xdr:col>36</xdr:col>
      <xdr:colOff>165100</xdr:colOff>
      <xdr:row>39</xdr:row>
      <xdr:rowOff>45720</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36847</xdr:rowOff>
    </xdr:from>
    <xdr:ext cx="31393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15333" y="67233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163540</xdr:rowOff>
    </xdr:from>
    <xdr:to>
      <xdr:col>55</xdr:col>
      <xdr:colOff>0</xdr:colOff>
      <xdr:row>59</xdr:row>
      <xdr:rowOff>4663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1010764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3193</xdr:rowOff>
    </xdr:from>
    <xdr:to>
      <xdr:col>50</xdr:col>
      <xdr:colOff>114300</xdr:colOff>
      <xdr:row>59</xdr:row>
      <xdr:rowOff>4663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1011874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166153</xdr:rowOff>
    </xdr:from>
    <xdr:to>
      <xdr:col>45</xdr:col>
      <xdr:colOff>177800</xdr:colOff>
      <xdr:row>59</xdr:row>
      <xdr:rowOff>3193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10110253"/>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166153</xdr:rowOff>
    </xdr:from>
    <xdr:to>
      <xdr:col>41</xdr:col>
      <xdr:colOff>50800</xdr:colOff>
      <xdr:row>59</xdr:row>
      <xdr:rowOff>3030</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10110253"/>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112740</xdr:rowOff>
    </xdr:from>
    <xdr:to>
      <xdr:col>55</xdr:col>
      <xdr:colOff>50800</xdr:colOff>
      <xdr:row>59</xdr:row>
      <xdr:rowOff>42890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100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27667</xdr:rowOff>
    </xdr:from>
    <xdr:ext cx="378565"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971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125313</xdr:rowOff>
    </xdr:from>
    <xdr:to>
      <xdr:col>50</xdr:col>
      <xdr:colOff>165100</xdr:colOff>
      <xdr:row>59</xdr:row>
      <xdr:rowOff>55463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100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46590</xdr:rowOff>
    </xdr:from>
    <xdr:ext cx="378565"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50017" y="1016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123843</xdr:rowOff>
    </xdr:from>
    <xdr:to>
      <xdr:col>46</xdr:col>
      <xdr:colOff>38100</xdr:colOff>
      <xdr:row>59</xdr:row>
      <xdr:rowOff>53993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1006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45120</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61017" y="10160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115353</xdr:rowOff>
    </xdr:from>
    <xdr:to>
      <xdr:col>41</xdr:col>
      <xdr:colOff>101600</xdr:colOff>
      <xdr:row>59</xdr:row>
      <xdr:rowOff>45503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100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36630</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72017" y="10152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123680</xdr:rowOff>
    </xdr:from>
    <xdr:to>
      <xdr:col>36</xdr:col>
      <xdr:colOff>165100</xdr:colOff>
      <xdr:row>59</xdr:row>
      <xdr:rowOff>53830</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100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44957</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83017" y="10160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23327</xdr:rowOff>
    </xdr:from>
    <xdr:to>
      <xdr:col>55</xdr:col>
      <xdr:colOff>0</xdr:colOff>
      <xdr:row>77</xdr:row>
      <xdr:rowOff>106211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224977"/>
          <a:ext cx="8382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124767</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154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103916</xdr:rowOff>
    </xdr:from>
    <xdr:to>
      <xdr:col>50</xdr:col>
      <xdr:colOff>114300</xdr:colOff>
      <xdr:row>77</xdr:row>
      <xdr:rowOff>106211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305566"/>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77187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80249</xdr:rowOff>
    </xdr:from>
    <xdr:to>
      <xdr:col>45</xdr:col>
      <xdr:colOff>177800</xdr:colOff>
      <xdr:row>77</xdr:row>
      <xdr:rowOff>103916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281899"/>
          <a:ext cx="889000" cy="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84639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80249</xdr:rowOff>
    </xdr:from>
    <xdr:to>
      <xdr:col>41</xdr:col>
      <xdr:colOff>50800</xdr:colOff>
      <xdr:row>77</xdr:row>
      <xdr:rowOff>88875</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281899"/>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77728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66115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143977</xdr:rowOff>
    </xdr:from>
    <xdr:to>
      <xdr:col>55</xdr:col>
      <xdr:colOff>50800</xdr:colOff>
      <xdr:row>77</xdr:row>
      <xdr:rowOff>74127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17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166854</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02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55411</xdr:rowOff>
    </xdr:from>
    <xdr:to>
      <xdr:col>50</xdr:col>
      <xdr:colOff>165100</xdr:colOff>
      <xdr:row>77</xdr:row>
      <xdr:rowOff>157011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2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2088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03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53116</xdr:rowOff>
    </xdr:from>
    <xdr:to>
      <xdr:col>46</xdr:col>
      <xdr:colOff>38100</xdr:colOff>
      <xdr:row>77</xdr:row>
      <xdr:rowOff>154716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5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171243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02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29449</xdr:rowOff>
    </xdr:from>
    <xdr:to>
      <xdr:col>41</xdr:col>
      <xdr:colOff>101600</xdr:colOff>
      <xdr:row>77</xdr:row>
      <xdr:rowOff>131049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147576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00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38075</xdr:rowOff>
    </xdr:from>
    <xdr:to>
      <xdr:col>36</xdr:col>
      <xdr:colOff>165100</xdr:colOff>
      <xdr:row>77</xdr:row>
      <xdr:rowOff>139675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156202</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0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81502</xdr:rowOff>
    </xdr:from>
    <xdr:to>
      <xdr:col>55</xdr:col>
      <xdr:colOff>0</xdr:colOff>
      <xdr:row>94</xdr:row>
      <xdr:rowOff>116802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6197802"/>
          <a:ext cx="838200" cy="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100152</xdr:rowOff>
    </xdr:from>
    <xdr:to>
      <xdr:col>50</xdr:col>
      <xdr:colOff>114300</xdr:colOff>
      <xdr:row>94</xdr:row>
      <xdr:rowOff>116802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6216452"/>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100152</xdr:rowOff>
    </xdr:from>
    <xdr:to>
      <xdr:col>45</xdr:col>
      <xdr:colOff>177800</xdr:colOff>
      <xdr:row>94</xdr:row>
      <xdr:rowOff>139967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6216452"/>
          <a:ext cx="8890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83274</xdr:rowOff>
    </xdr:from>
    <xdr:to>
      <xdr:col>41</xdr:col>
      <xdr:colOff>50800</xdr:colOff>
      <xdr:row>94</xdr:row>
      <xdr:rowOff>139967</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a:off x="6972300" y="16199574"/>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30702</xdr:rowOff>
    </xdr:from>
    <xdr:to>
      <xdr:col>55</xdr:col>
      <xdr:colOff>50800</xdr:colOff>
      <xdr:row>94</xdr:row>
      <xdr:rowOff>132302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614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9129</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61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66002</xdr:rowOff>
    </xdr:from>
    <xdr:to>
      <xdr:col>50</xdr:col>
      <xdr:colOff>165100</xdr:colOff>
      <xdr:row>94</xdr:row>
      <xdr:rowOff>167602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61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158729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627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49352</xdr:rowOff>
    </xdr:from>
    <xdr:to>
      <xdr:col>46</xdr:col>
      <xdr:colOff>38100</xdr:colOff>
      <xdr:row>94</xdr:row>
      <xdr:rowOff>150952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61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142079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62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89167</xdr:rowOff>
    </xdr:from>
    <xdr:to>
      <xdr:col>41</xdr:col>
      <xdr:colOff>101600</xdr:colOff>
      <xdr:row>95</xdr:row>
      <xdr:rowOff>19317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62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10444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62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32474</xdr:rowOff>
    </xdr:from>
    <xdr:to>
      <xdr:col>36</xdr:col>
      <xdr:colOff>165100</xdr:colOff>
      <xdr:row>94</xdr:row>
      <xdr:rowOff>134074</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1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150601</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92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a:extLst>
            <a:ext uri="{FF2B5EF4-FFF2-40B4-BE49-F238E27FC236}">
              <a16:creationId xmlns:a16="http://schemas.microsoft.com/office/drawing/2014/main" id="{00000000-0008-0000-0700-00001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a:extLst>
            <a:ext uri="{FF2B5EF4-FFF2-40B4-BE49-F238E27FC236}">
              <a16:creationId xmlns:a16="http://schemas.microsoft.com/office/drawing/2014/main" id="{00000000-0008-0000-0700-000012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a:extLst>
            <a:ext uri="{FF2B5EF4-FFF2-40B4-BE49-F238E27FC236}">
              <a16:creationId xmlns:a16="http://schemas.microsoft.com/office/drawing/2014/main" id="{00000000-0008-0000-0700-000014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119126</xdr:rowOff>
    </xdr:from>
    <xdr:to>
      <xdr:col>85</xdr:col>
      <xdr:colOff>127000</xdr:colOff>
      <xdr:row>36</xdr:row>
      <xdr:rowOff>11827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5481300" y="5948426"/>
          <a:ext cx="838200" cy="23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5" name="消防費平均値テキスト">
          <a:extLst>
            <a:ext uri="{FF2B5EF4-FFF2-40B4-BE49-F238E27FC236}">
              <a16:creationId xmlns:a16="http://schemas.microsoft.com/office/drawing/2014/main" id="{00000000-0008-0000-0700-000017020000}"/>
            </a:ext>
          </a:extLst>
        </xdr:cNvPr>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119126</xdr:rowOff>
    </xdr:from>
    <xdr:to>
      <xdr:col>81</xdr:col>
      <xdr:colOff>50800</xdr:colOff>
      <xdr:row>36</xdr:row>
      <xdr:rowOff>134700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4592300" y="5948426"/>
          <a:ext cx="889000" cy="3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167625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16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72263</xdr:rowOff>
    </xdr:from>
    <xdr:to>
      <xdr:col>76</xdr:col>
      <xdr:colOff>114300</xdr:colOff>
      <xdr:row>36</xdr:row>
      <xdr:rowOff>134700</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3703300" y="6244463"/>
          <a:ext cx="889000" cy="6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72263</xdr:rowOff>
    </xdr:from>
    <xdr:to>
      <xdr:col>71</xdr:col>
      <xdr:colOff>177800</xdr:colOff>
      <xdr:row>36</xdr:row>
      <xdr:rowOff>160988</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flipV="1">
          <a:off x="12814300" y="6244463"/>
          <a:ext cx="889000" cy="8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132477</xdr:rowOff>
    </xdr:from>
    <xdr:to>
      <xdr:col>85</xdr:col>
      <xdr:colOff>177800</xdr:colOff>
      <xdr:row>36</xdr:row>
      <xdr:rowOff>62627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6268700" y="6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155354</xdr:rowOff>
    </xdr:from>
    <xdr:ext cx="534377" cy="259045"/>
    <xdr:sp macro="" textlink="">
      <xdr:nvSpPr>
        <xdr:cNvPr id="554" name="消防費該当値テキスト">
          <a:extLst>
            <a:ext uri="{FF2B5EF4-FFF2-40B4-BE49-F238E27FC236}">
              <a16:creationId xmlns:a16="http://schemas.microsoft.com/office/drawing/2014/main" id="{00000000-0008-0000-0700-00002A020000}"/>
            </a:ext>
          </a:extLst>
        </xdr:cNvPr>
        <xdr:cNvSpPr txBox="1"/>
      </xdr:nvSpPr>
      <xdr:spPr>
        <a:xfrm>
          <a:off x="16370300" y="59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68326</xdr:rowOff>
    </xdr:from>
    <xdr:to>
      <xdr:col>81</xdr:col>
      <xdr:colOff>101600</xdr:colOff>
      <xdr:row>34</xdr:row>
      <xdr:rowOff>169926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5430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15003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5214111" y="56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83900</xdr:rowOff>
    </xdr:from>
    <xdr:to>
      <xdr:col>76</xdr:col>
      <xdr:colOff>165100</xdr:colOff>
      <xdr:row>37</xdr:row>
      <xdr:rowOff>14050</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4541500" y="62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5177</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4325111" y="63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21463</xdr:rowOff>
    </xdr:from>
    <xdr:to>
      <xdr:col>72</xdr:col>
      <xdr:colOff>38100</xdr:colOff>
      <xdr:row>36</xdr:row>
      <xdr:rowOff>123063</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3652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114190</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3436111" y="62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110188</xdr:rowOff>
    </xdr:from>
    <xdr:to>
      <xdr:col>67</xdr:col>
      <xdr:colOff>101600</xdr:colOff>
      <xdr:row>37</xdr:row>
      <xdr:rowOff>40338</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2763500" y="628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31465</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547111" y="637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74137</xdr:rowOff>
    </xdr:from>
    <xdr:to>
      <xdr:col>85</xdr:col>
      <xdr:colOff>127000</xdr:colOff>
      <xdr:row>53</xdr:row>
      <xdr:rowOff>50112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818087"/>
          <a:ext cx="838200" cy="3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89638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8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50112</xdr:rowOff>
    </xdr:from>
    <xdr:to>
      <xdr:col>81</xdr:col>
      <xdr:colOff>50800</xdr:colOff>
      <xdr:row>53</xdr:row>
      <xdr:rowOff>95855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9136962"/>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95855</xdr:rowOff>
    </xdr:from>
    <xdr:to>
      <xdr:col>76</xdr:col>
      <xdr:colOff>114300</xdr:colOff>
      <xdr:row>53</xdr:row>
      <xdr:rowOff>133368</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182705"/>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133368</xdr:rowOff>
    </xdr:from>
    <xdr:to>
      <xdr:col>71</xdr:col>
      <xdr:colOff>177800</xdr:colOff>
      <xdr:row>59</xdr:row>
      <xdr:rowOff>14290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flipV="1">
          <a:off x="12814300" y="9220218"/>
          <a:ext cx="889000" cy="90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75582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23337</xdr:rowOff>
    </xdr:from>
    <xdr:to>
      <xdr:col>85</xdr:col>
      <xdr:colOff>177800</xdr:colOff>
      <xdr:row>51</xdr:row>
      <xdr:rowOff>124937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7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46214</xdr:rowOff>
    </xdr:from>
    <xdr:ext cx="534377"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6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170762</xdr:rowOff>
    </xdr:from>
    <xdr:to>
      <xdr:col>81</xdr:col>
      <xdr:colOff>101600</xdr:colOff>
      <xdr:row>53</xdr:row>
      <xdr:rowOff>100912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908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92039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214111" y="917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45055</xdr:rowOff>
    </xdr:from>
    <xdr:to>
      <xdr:col>76</xdr:col>
      <xdr:colOff>165100</xdr:colOff>
      <xdr:row>53</xdr:row>
      <xdr:rowOff>146655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13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137782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922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82568</xdr:rowOff>
    </xdr:from>
    <xdr:to>
      <xdr:col>72</xdr:col>
      <xdr:colOff>38100</xdr:colOff>
      <xdr:row>54</xdr:row>
      <xdr:rowOff>12718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1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3845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2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134940</xdr:rowOff>
    </xdr:from>
    <xdr:to>
      <xdr:col>67</xdr:col>
      <xdr:colOff>101600</xdr:colOff>
      <xdr:row>59</xdr:row>
      <xdr:rowOff>65090</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1007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56217</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101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13588</xdr:rowOff>
    </xdr:from>
    <xdr:to>
      <xdr:col>85</xdr:col>
      <xdr:colOff>127000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558138"/>
          <a:ext cx="8382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13588</xdr:rowOff>
    </xdr:from>
    <xdr:to>
      <xdr:col>81</xdr:col>
      <xdr:colOff>50800</xdr:colOff>
      <xdr:row>79</xdr:row>
      <xdr:rowOff>43498</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558138"/>
          <a:ext cx="889000" cy="2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43498</xdr:rowOff>
    </xdr:from>
    <xdr:to>
      <xdr:col>76</xdr:col>
      <xdr:colOff>114300</xdr:colOff>
      <xdr:row>79</xdr:row>
      <xdr:rowOff>43498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588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43498</xdr:rowOff>
    </xdr:from>
    <xdr:to>
      <xdr:col>71</xdr:col>
      <xdr:colOff>177800</xdr:colOff>
      <xdr:row>79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8804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134238</xdr:rowOff>
    </xdr:from>
    <xdr:to>
      <xdr:col>81</xdr:col>
      <xdr:colOff>101600</xdr:colOff>
      <xdr:row>79</xdr:row>
      <xdr:rowOff>64388</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55515</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92017" y="1360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164148</xdr:rowOff>
    </xdr:from>
    <xdr:to>
      <xdr:col>76</xdr:col>
      <xdr:colOff>165100</xdr:colOff>
      <xdr:row>79</xdr:row>
      <xdr:rowOff>94298</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85425</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67650" y="13629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164148</xdr:rowOff>
    </xdr:from>
    <xdr:to>
      <xdr:col>72</xdr:col>
      <xdr:colOff>38100</xdr:colOff>
      <xdr:row>79</xdr:row>
      <xdr:rowOff>94298</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85425</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299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1" name="公債費グラフ枠">
          <a:extLst>
            <a:ext uri="{FF2B5EF4-FFF2-40B4-BE49-F238E27FC236}">
              <a16:creationId xmlns:a16="http://schemas.microsoft.com/office/drawing/2014/main" id="{00000000-0008-0000-0700-0000B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3" name="公債費最小値テキスト">
          <a:extLst>
            <a:ext uri="{FF2B5EF4-FFF2-40B4-BE49-F238E27FC236}">
              <a16:creationId xmlns:a16="http://schemas.microsoft.com/office/drawing/2014/main" id="{00000000-0008-0000-0700-0000BF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5" name="公債費最大値テキスト">
          <a:extLst>
            <a:ext uri="{FF2B5EF4-FFF2-40B4-BE49-F238E27FC236}">
              <a16:creationId xmlns:a16="http://schemas.microsoft.com/office/drawing/2014/main" id="{00000000-0008-0000-0700-0000C1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74254</xdr:rowOff>
    </xdr:from>
    <xdr:to>
      <xdr:col>85</xdr:col>
      <xdr:colOff>127000</xdr:colOff>
      <xdr:row>94</xdr:row>
      <xdr:rowOff>104299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5481300" y="16190554"/>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43846</xdr:rowOff>
    </xdr:from>
    <xdr:ext cx="534377" cy="259045"/>
    <xdr:sp macro="" textlink="">
      <xdr:nvSpPr>
        <xdr:cNvPr id="708" name="公債費平均値テキスト">
          <a:extLst>
            <a:ext uri="{FF2B5EF4-FFF2-40B4-BE49-F238E27FC236}">
              <a16:creationId xmlns:a16="http://schemas.microsoft.com/office/drawing/2014/main" id="{00000000-0008-0000-0700-0000C4020000}"/>
            </a:ext>
          </a:extLst>
        </xdr:cNvPr>
        <xdr:cNvSpPr txBox="1"/>
      </xdr:nvSpPr>
      <xdr:spPr>
        <a:xfrm>
          <a:off x="16370300" y="16160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44667</xdr:rowOff>
    </xdr:from>
    <xdr:to>
      <xdr:col>81</xdr:col>
      <xdr:colOff>50800</xdr:colOff>
      <xdr:row>94</xdr:row>
      <xdr:rowOff>74254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4592300" y="16160967"/>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164063</xdr:rowOff>
    </xdr:from>
    <xdr:to>
      <xdr:col>76</xdr:col>
      <xdr:colOff>114300</xdr:colOff>
      <xdr:row>94</xdr:row>
      <xdr:rowOff>44667</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3703300" y="16108913"/>
          <a:ext cx="889000" cy="5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93850</xdr:rowOff>
    </xdr:from>
    <xdr:to>
      <xdr:col>71</xdr:col>
      <xdr:colOff>177800</xdr:colOff>
      <xdr:row>93</xdr:row>
      <xdr:rowOff>164063</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2814300" y="16038700"/>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77157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9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56551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1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53499</xdr:rowOff>
    </xdr:from>
    <xdr:to>
      <xdr:col>85</xdr:col>
      <xdr:colOff>177800</xdr:colOff>
      <xdr:row>94</xdr:row>
      <xdr:rowOff>155099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6268700" y="161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76376</xdr:rowOff>
    </xdr:from>
    <xdr:ext cx="534377" cy="259045"/>
    <xdr:sp macro="" textlink="">
      <xdr:nvSpPr>
        <xdr:cNvPr id="727" name="公債費該当値テキスト">
          <a:extLst>
            <a:ext uri="{FF2B5EF4-FFF2-40B4-BE49-F238E27FC236}">
              <a16:creationId xmlns:a16="http://schemas.microsoft.com/office/drawing/2014/main" id="{00000000-0008-0000-0700-0000D7020000}"/>
            </a:ext>
          </a:extLst>
        </xdr:cNvPr>
        <xdr:cNvSpPr txBox="1"/>
      </xdr:nvSpPr>
      <xdr:spPr>
        <a:xfrm>
          <a:off x="16370300" y="160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23454</xdr:rowOff>
    </xdr:from>
    <xdr:to>
      <xdr:col>81</xdr:col>
      <xdr:colOff>101600</xdr:colOff>
      <xdr:row>94</xdr:row>
      <xdr:rowOff>125054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5430500" y="1613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116181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214111" y="1623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165317</xdr:rowOff>
    </xdr:from>
    <xdr:to>
      <xdr:col>76</xdr:col>
      <xdr:colOff>165100</xdr:colOff>
      <xdr:row>94</xdr:row>
      <xdr:rowOff>95467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4541500" y="161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86594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4325111" y="1620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113263</xdr:rowOff>
    </xdr:from>
    <xdr:to>
      <xdr:col>72</xdr:col>
      <xdr:colOff>38100</xdr:colOff>
      <xdr:row>94</xdr:row>
      <xdr:rowOff>43413</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3652500" y="1605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59940</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3436111" y="1583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43050</xdr:rowOff>
    </xdr:from>
    <xdr:to>
      <xdr:col>67</xdr:col>
      <xdr:colOff>101600</xdr:colOff>
      <xdr:row>93</xdr:row>
      <xdr:rowOff>144650</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2763500" y="159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161177</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2547111" y="157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a16="http://schemas.microsoft.com/office/drawing/2014/main"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91476</xdr:rowOff>
    </xdr:from>
    <xdr:to>
      <xdr:col>116</xdr:col>
      <xdr:colOff>62864</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2159595" y="5577876"/>
          <a:ext cx="1269" cy="120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2" name="諸支出金最小値テキスト">
          <a:extLst>
            <a:ext uri="{FF2B5EF4-FFF2-40B4-BE49-F238E27FC236}">
              <a16:creationId xmlns:a16="http://schemas.microsoft.com/office/drawing/2014/main" id="{00000000-0008-0000-0700-0000F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38153</xdr:rowOff>
    </xdr:from>
    <xdr:ext cx="534377" cy="259045"/>
    <xdr:sp macro="" textlink="">
      <xdr:nvSpPr>
        <xdr:cNvPr id="764" name="諸支出金最大値テキスト">
          <a:extLst>
            <a:ext uri="{FF2B5EF4-FFF2-40B4-BE49-F238E27FC236}">
              <a16:creationId xmlns:a16="http://schemas.microsoft.com/office/drawing/2014/main" id="{00000000-0008-0000-0700-0000FC020000}"/>
            </a:ext>
          </a:extLst>
        </xdr:cNvPr>
        <xdr:cNvSpPr txBox="1"/>
      </xdr:nvSpPr>
      <xdr:spPr>
        <a:xfrm>
          <a:off x="22212300" y="535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91476</xdr:rowOff>
    </xdr:from>
    <xdr:to>
      <xdr:col>116</xdr:col>
      <xdr:colOff>152400</xdr:colOff>
      <xdr:row>32</xdr:row>
      <xdr:rowOff>91476</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557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97899</xdr:rowOff>
    </xdr:from>
    <xdr:to>
      <xdr:col>116</xdr:col>
      <xdr:colOff>63500</xdr:colOff>
      <xdr:row>32</xdr:row>
      <xdr:rowOff>91476</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1323300" y="5412849"/>
          <a:ext cx="838200" cy="16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21934</xdr:rowOff>
    </xdr:from>
    <xdr:ext cx="469744" cy="259045"/>
    <xdr:sp macro="" textlink="">
      <xdr:nvSpPr>
        <xdr:cNvPr id="767" name="諸支出金平均値テキスト">
          <a:extLst>
            <a:ext uri="{FF2B5EF4-FFF2-40B4-BE49-F238E27FC236}">
              <a16:creationId xmlns:a16="http://schemas.microsoft.com/office/drawing/2014/main" id="{00000000-0008-0000-0700-0000FF020000}"/>
            </a:ext>
          </a:extLst>
        </xdr:cNvPr>
        <xdr:cNvSpPr txBox="1"/>
      </xdr:nvSpPr>
      <xdr:spPr>
        <a:xfrm>
          <a:off x="22212300" y="6365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43507</xdr:rowOff>
    </xdr:from>
    <xdr:to>
      <xdr:col>116</xdr:col>
      <xdr:colOff>114300</xdr:colOff>
      <xdr:row>37</xdr:row>
      <xdr:rowOff>145107</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21107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25509</xdr:rowOff>
    </xdr:from>
    <xdr:to>
      <xdr:col>111</xdr:col>
      <xdr:colOff>177800</xdr:colOff>
      <xdr:row>31</xdr:row>
      <xdr:rowOff>97899</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0434300" y="534045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38499</xdr:rowOff>
    </xdr:from>
    <xdr:to>
      <xdr:col>112</xdr:col>
      <xdr:colOff>38100</xdr:colOff>
      <xdr:row>37</xdr:row>
      <xdr:rowOff>140099</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1272500" y="638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131226</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647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114663</xdr:rowOff>
    </xdr:from>
    <xdr:to>
      <xdr:col>107</xdr:col>
      <xdr:colOff>50800</xdr:colOff>
      <xdr:row>31</xdr:row>
      <xdr:rowOff>25509</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9545300" y="525816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111942</xdr:rowOff>
    </xdr:from>
    <xdr:to>
      <xdr:col>102</xdr:col>
      <xdr:colOff>114300</xdr:colOff>
      <xdr:row>30</xdr:row>
      <xdr:rowOff>114663</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656300" y="5255442"/>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152690</xdr:rowOff>
    </xdr:from>
    <xdr:to>
      <xdr:col>102</xdr:col>
      <xdr:colOff>165100</xdr:colOff>
      <xdr:row>37</xdr:row>
      <xdr:rowOff>82840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9494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73967</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129395</xdr:rowOff>
    </xdr:from>
    <xdr:to>
      <xdr:col>98</xdr:col>
      <xdr:colOff>38100</xdr:colOff>
      <xdr:row>37</xdr:row>
      <xdr:rowOff>59545</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8605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50672</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40676</xdr:rowOff>
    </xdr:from>
    <xdr:to>
      <xdr:col>116</xdr:col>
      <xdr:colOff>114300</xdr:colOff>
      <xdr:row>32</xdr:row>
      <xdr:rowOff>142276</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2110700" y="55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165153</xdr:rowOff>
    </xdr:from>
    <xdr:ext cx="534377" cy="259045"/>
    <xdr:sp macro="" textlink="">
      <xdr:nvSpPr>
        <xdr:cNvPr id="786" name="諸支出金該当値テキスト">
          <a:extLst>
            <a:ext uri="{FF2B5EF4-FFF2-40B4-BE49-F238E27FC236}">
              <a16:creationId xmlns:a16="http://schemas.microsoft.com/office/drawing/2014/main" id="{00000000-0008-0000-0700-000012030000}"/>
            </a:ext>
          </a:extLst>
        </xdr:cNvPr>
        <xdr:cNvSpPr txBox="1"/>
      </xdr:nvSpPr>
      <xdr:spPr>
        <a:xfrm>
          <a:off x="22212300" y="5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47099</xdr:rowOff>
    </xdr:from>
    <xdr:to>
      <xdr:col>112</xdr:col>
      <xdr:colOff>38100</xdr:colOff>
      <xdr:row>31</xdr:row>
      <xdr:rowOff>148699</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1272500" y="53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165226</xdr:rowOff>
    </xdr:from>
    <xdr:ext cx="534377"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056111" y="513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146159</xdr:rowOff>
    </xdr:from>
    <xdr:to>
      <xdr:col>107</xdr:col>
      <xdr:colOff>101600</xdr:colOff>
      <xdr:row>31</xdr:row>
      <xdr:rowOff>76309</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0383500" y="528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92836</xdr:rowOff>
    </xdr:from>
    <xdr:ext cx="534377"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167111" y="506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63863</xdr:rowOff>
    </xdr:from>
    <xdr:to>
      <xdr:col>102</xdr:col>
      <xdr:colOff>165100</xdr:colOff>
      <xdr:row>30</xdr:row>
      <xdr:rowOff>165463</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9494500" y="520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10540</xdr:rowOff>
    </xdr:from>
    <xdr:ext cx="534377"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278111" y="498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61142</xdr:rowOff>
    </xdr:from>
    <xdr:to>
      <xdr:col>98</xdr:col>
      <xdr:colOff>38100</xdr:colOff>
      <xdr:row>30</xdr:row>
      <xdr:rowOff>162742</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8605500" y="52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7819</xdr:rowOff>
    </xdr:from>
    <xdr:ext cx="534377"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389111" y="49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民生費は、類似団体内平均値と比べてやや低い水準にあるものの、近年増加しており、令和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％増加している。これは保育施策等の児童福祉費を始めとする社会保障関係経費が増加しているためである。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衛生費は、類似団体内平均値と比べて高い水準にある。令和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％減少している。これは衛生研究所の移転改築などが減少したことなどによる。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土木費は、類似団体内平均値と比べて低い水準の傾向にある。令和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％増加している。これは、国直轄事業負担金が増加したことなどによる。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教育費は、令和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年度に類似団体内平均値と比べて高い水準へ転じた。平成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年度は県が負担していた義務教育等に係る教職員の給与等を本市が負担することとなったことなどにより大幅に増加し、令和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年度は小・中学校のリニューアル改修の増や児童・生徒用タブレットの購入などにより小・中学校費が増加したことなどから、前年度比較すると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％と大幅に増加した。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総務費は、類似団体内平均値と比べて低い水準の傾向にある。令和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年度は新型コロナウイルス感染症緊急経済対策として国が実施した特別定額給付金事業などにより、前年度から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倍以上の著しい増加をしている。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商工費は、類似団体内平均値と比べて高い水準にある。令和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年度は新型コロナウイルス感染症対策協力金や中小企業への支援に係る経費の皆増などにより、前年度から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％と大幅に増加している。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諸支出金は、減少傾向にあるものの、類似団体内平均値と比べて高い水準にあり、最も高い団体となっている。これは交通事業などへの繰出が多額になっているためである。令和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年度は前年度から比較すると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％減少している。これは、交通事業への福祉対策料金負担金などが減少したことなどによる。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＜財政調整基金残高／標準財政規模＞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年度の財政調整基金残高は、他の特定目的基金への積立てのための取崩しなどを行ったものの、決算剰余金等の積立てが取崩しを上回ったため、前年度に比べて約</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億円増加し、約</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143</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億円となった。そのため、標準財政規模に対する割合は前年度に比べて</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0.25</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＜実質収支額／標準財政規模＞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年度の歳入歳出差引は前年度に比べて約</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億円増加した一方で、翌年度に繰越すべき財源が前年度に比べて約</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億円増加したことから、実質収支は約</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億円増加し、約</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85</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億円となった。そのため、実質収支額が標準財政規模に占める割合は前年度に比べて</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0.08</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＜実質単年度収支／標準財政規模＞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年度は、単年度収支は前年度に比べて約</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億円減少したものの、他の特定目的基金への積立てなどのための財政調整基金からの取崩しが前年度に比べて約</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億円減少したことなどにより、実質単年度収支は前年度と比べて約</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億円増加した。そのため実質単年度収支が標準財政規模に占める割合は前年度に比べて</a:t>
          </a:r>
          <a:r>
            <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0.22</a:t>
          </a:r>
          <a:r>
            <a:rPr kumimoji="1" lang="ja-JP" altLang="en-US"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endParaRPr kumimoji="1" lang="en-US" altLang="ja-JP" sz="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年度は、昨年度から引き続き、全会計が黒字会計のため、連結実質赤字比率は発生していない。前年度と比べると、標準財政規模に対する実質収支額と資金剰余額の合計額の割合については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これは、下水道事業会計、水道事業会計や自動車運送事業会計において資金剰余額が減少したこと等によるものである。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今後も世代間の負担の公平に配慮しつつ、将来世代に過度な負担を残さないよう、計画的な財政運営に努める。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1513930676</v>
      </c>
      <c r="BO4" s="426"/>
      <c r="BP4" s="426"/>
      <c r="BQ4" s="426"/>
      <c r="BR4" s="426"/>
      <c r="BS4" s="426"/>
      <c r="BT4" s="426"/>
      <c r="BU4" s="427"/>
      <c r="BV4" s="425">
        <v>1229419968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1.3</v>
      </c>
      <c r="CU4" s="610"/>
      <c r="CV4" s="610"/>
      <c r="CW4" s="610"/>
      <c r="CX4" s="610"/>
      <c r="CY4" s="610"/>
      <c r="CZ4" s="610"/>
      <c r="DA4" s="611"/>
      <c r="DB4" s="609">
        <v>1.2</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1496380572</v>
      </c>
      <c r="BO5" s="431"/>
      <c r="BP5" s="431"/>
      <c r="BQ5" s="431"/>
      <c r="BR5" s="431"/>
      <c r="BS5" s="431"/>
      <c r="BT5" s="431"/>
      <c r="BU5" s="432"/>
      <c r="BV5" s="430">
        <v>1217190222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99.7</v>
      </c>
      <c r="CU5" s="401"/>
      <c r="CV5" s="401"/>
      <c r="CW5" s="401"/>
      <c r="CX5" s="401"/>
      <c r="CY5" s="401"/>
      <c r="CZ5" s="401"/>
      <c r="DA5" s="402"/>
      <c r="DB5" s="400">
        <v>99.6</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17550104</v>
      </c>
      <c r="BO6" s="431"/>
      <c r="BP6" s="431"/>
      <c r="BQ6" s="431"/>
      <c r="BR6" s="431"/>
      <c r="BS6" s="431"/>
      <c r="BT6" s="431"/>
      <c r="BU6" s="432"/>
      <c r="BV6" s="430">
        <v>12229746</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101.4</v>
      </c>
      <c r="CU6" s="584"/>
      <c r="CV6" s="584"/>
      <c r="CW6" s="584"/>
      <c r="CX6" s="584"/>
      <c r="CY6" s="584"/>
      <c r="CZ6" s="584"/>
      <c r="DA6" s="585"/>
      <c r="DB6" s="583">
        <v>101.5</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9096957</v>
      </c>
      <c r="BO7" s="431"/>
      <c r="BP7" s="431"/>
      <c r="BQ7" s="431"/>
      <c r="BR7" s="431"/>
      <c r="BS7" s="431"/>
      <c r="BT7" s="431"/>
      <c r="BU7" s="432"/>
      <c r="BV7" s="430">
        <v>4373663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654510356</v>
      </c>
      <c r="CU7" s="431"/>
      <c r="CV7" s="431"/>
      <c r="CW7" s="431"/>
      <c r="CX7" s="431"/>
      <c r="CY7" s="431"/>
      <c r="CZ7" s="431"/>
      <c r="DA7" s="432"/>
      <c r="DB7" s="430">
        <v>646827243</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8453147</v>
      </c>
      <c r="BO8" s="431"/>
      <c r="BP8" s="431"/>
      <c r="BQ8" s="431"/>
      <c r="BR8" s="431"/>
      <c r="BS8" s="431"/>
      <c r="BT8" s="431"/>
      <c r="BU8" s="432"/>
      <c r="BV8" s="430">
        <v>7856083</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0.99</v>
      </c>
      <c r="CU8" s="544"/>
      <c r="CV8" s="544"/>
      <c r="CW8" s="544"/>
      <c r="CX8" s="544"/>
      <c r="CY8" s="544"/>
      <c r="CZ8" s="544"/>
      <c r="DA8" s="545"/>
      <c r="DB8" s="543">
        <v>0.99</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2332176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597064</v>
      </c>
      <c r="BO9" s="431"/>
      <c r="BP9" s="431"/>
      <c r="BQ9" s="431"/>
      <c r="BR9" s="431"/>
      <c r="BS9" s="431"/>
      <c r="BT9" s="431"/>
      <c r="BU9" s="432"/>
      <c r="BV9" s="430">
        <v>2963058</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14.7</v>
      </c>
      <c r="CU9" s="401"/>
      <c r="CV9" s="401"/>
      <c r="CW9" s="401"/>
      <c r="CX9" s="401"/>
      <c r="CY9" s="401"/>
      <c r="CZ9" s="401"/>
      <c r="DA9" s="402"/>
      <c r="DB9" s="400">
        <v>15.3</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119</v>
      </c>
      <c r="M10" s="404"/>
      <c r="N10" s="404"/>
      <c r="O10" s="404"/>
      <c r="P10" s="404"/>
      <c r="Q10" s="405"/>
      <c r="R10" s="406">
        <v>2295638</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31739</v>
      </c>
      <c r="BO10" s="431"/>
      <c r="BP10" s="431"/>
      <c r="BQ10" s="431"/>
      <c r="BR10" s="431"/>
      <c r="BS10" s="431"/>
      <c r="BT10" s="431"/>
      <c r="BU10" s="432"/>
      <c r="BV10" s="430">
        <v>31834</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121</v>
      </c>
      <c r="AV11" s="488"/>
      <c r="AW11" s="488"/>
      <c r="AX11" s="488"/>
      <c r="AY11" s="410" t="s">
        <v>127</v>
      </c>
      <c r="AZ11" s="411"/>
      <c r="BA11" s="411"/>
      <c r="BB11" s="411"/>
      <c r="BC11" s="411"/>
      <c r="BD11" s="411"/>
      <c r="BE11" s="411"/>
      <c r="BF11" s="411"/>
      <c r="BG11" s="411"/>
      <c r="BH11" s="411"/>
      <c r="BI11" s="411"/>
      <c r="BJ11" s="411"/>
      <c r="BK11" s="411"/>
      <c r="BL11" s="411"/>
      <c r="BM11" s="412"/>
      <c r="BN11" s="430">
        <v>691483</v>
      </c>
      <c r="BO11" s="431"/>
      <c r="BP11" s="431"/>
      <c r="BQ11" s="431"/>
      <c r="BR11" s="431"/>
      <c r="BS11" s="431"/>
      <c r="BT11" s="431"/>
      <c r="BU11" s="432"/>
      <c r="BV11" s="430">
        <v>1112525</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2">
      <c r="A12" s="187"/>
      <c r="B12" s="546" t="s">
        <v>131</v>
      </c>
      <c r="C12" s="547"/>
      <c r="D12" s="547"/>
      <c r="E12" s="547"/>
      <c r="F12" s="547"/>
      <c r="G12" s="547"/>
      <c r="H12" s="547"/>
      <c r="I12" s="547"/>
      <c r="J12" s="547"/>
      <c r="K12" s="548"/>
      <c r="L12" s="555" t="s">
        <v>132</v>
      </c>
      <c r="M12" s="556"/>
      <c r="N12" s="556"/>
      <c r="O12" s="556"/>
      <c r="P12" s="556"/>
      <c r="Q12" s="557"/>
      <c r="R12" s="558">
        <v>2300949</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2500000</v>
      </c>
      <c r="BO12" s="431"/>
      <c r="BP12" s="431"/>
      <c r="BQ12" s="431"/>
      <c r="BR12" s="431"/>
      <c r="BS12" s="431"/>
      <c r="BT12" s="431"/>
      <c r="BU12" s="432"/>
      <c r="BV12" s="430">
        <v>6718736</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129</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140</v>
      </c>
      <c r="N13" s="531"/>
      <c r="O13" s="531"/>
      <c r="P13" s="531"/>
      <c r="Q13" s="532"/>
      <c r="R13" s="533">
        <v>2216840</v>
      </c>
      <c r="S13" s="534"/>
      <c r="T13" s="534"/>
      <c r="U13" s="534"/>
      <c r="V13" s="535"/>
      <c r="W13" s="521" t="s">
        <v>141</v>
      </c>
      <c r="X13" s="443"/>
      <c r="Y13" s="443"/>
      <c r="Z13" s="443"/>
      <c r="AA13" s="443"/>
      <c r="AB13" s="444"/>
      <c r="AC13" s="406">
        <v>2747</v>
      </c>
      <c r="AD13" s="407"/>
      <c r="AE13" s="407"/>
      <c r="AF13" s="407"/>
      <c r="AG13" s="408"/>
      <c r="AH13" s="406">
        <v>2568</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-1179714</v>
      </c>
      <c r="BO13" s="431"/>
      <c r="BP13" s="431"/>
      <c r="BQ13" s="431"/>
      <c r="BR13" s="431"/>
      <c r="BS13" s="431"/>
      <c r="BT13" s="431"/>
      <c r="BU13" s="432"/>
      <c r="BV13" s="430">
        <v>-2611319</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7.9</v>
      </c>
      <c r="CU13" s="401"/>
      <c r="CV13" s="401"/>
      <c r="CW13" s="401"/>
      <c r="CX13" s="401"/>
      <c r="CY13" s="401"/>
      <c r="CZ13" s="401"/>
      <c r="DA13" s="402"/>
      <c r="DB13" s="400">
        <v>8.1999999999999993</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146</v>
      </c>
      <c r="M14" s="567"/>
      <c r="N14" s="567"/>
      <c r="O14" s="567"/>
      <c r="P14" s="567"/>
      <c r="Q14" s="568"/>
      <c r="R14" s="533">
        <v>2301639</v>
      </c>
      <c r="S14" s="534"/>
      <c r="T14" s="534"/>
      <c r="U14" s="534"/>
      <c r="V14" s="535"/>
      <c r="W14" s="536"/>
      <c r="X14" s="446"/>
      <c r="Y14" s="446"/>
      <c r="Z14" s="446"/>
      <c r="AA14" s="446"/>
      <c r="AB14" s="447"/>
      <c r="AC14" s="526">
        <v>0.3</v>
      </c>
      <c r="AD14" s="527"/>
      <c r="AE14" s="527"/>
      <c r="AF14" s="527"/>
      <c r="AG14" s="528"/>
      <c r="AH14" s="526">
        <v>0.3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v>104.4</v>
      </c>
      <c r="CU14" s="538"/>
      <c r="CV14" s="538"/>
      <c r="CW14" s="538"/>
      <c r="CX14" s="538"/>
      <c r="CY14" s="538"/>
      <c r="CZ14" s="538"/>
      <c r="DA14" s="539"/>
      <c r="DB14" s="537">
        <v>104.8</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148</v>
      </c>
      <c r="N15" s="531"/>
      <c r="O15" s="531"/>
      <c r="P15" s="531"/>
      <c r="Q15" s="532"/>
      <c r="R15" s="533">
        <v>2213372</v>
      </c>
      <c r="S15" s="534"/>
      <c r="T15" s="534"/>
      <c r="U15" s="534"/>
      <c r="V15" s="535"/>
      <c r="W15" s="521" t="s">
        <v>149</v>
      </c>
      <c r="X15" s="443"/>
      <c r="Y15" s="443"/>
      <c r="Z15" s="443"/>
      <c r="AA15" s="443"/>
      <c r="AB15" s="444"/>
      <c r="AC15" s="406">
        <v>250784</v>
      </c>
      <c r="AD15" s="407"/>
      <c r="AE15" s="407"/>
      <c r="AF15" s="407"/>
      <c r="AG15" s="408"/>
      <c r="AH15" s="406">
        <v>242070</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507045605</v>
      </c>
      <c r="BO15" s="426"/>
      <c r="BP15" s="426"/>
      <c r="BQ15" s="426"/>
      <c r="BR15" s="426"/>
      <c r="BS15" s="426"/>
      <c r="BT15" s="426"/>
      <c r="BU15" s="427"/>
      <c r="BV15" s="425">
        <v>494895380</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24.6</v>
      </c>
      <c r="AD16" s="527"/>
      <c r="AE16" s="527"/>
      <c r="AF16" s="527"/>
      <c r="AG16" s="528"/>
      <c r="AH16" s="526">
        <v>24.3</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511100786</v>
      </c>
      <c r="BO16" s="431"/>
      <c r="BP16" s="431"/>
      <c r="BQ16" s="431"/>
      <c r="BR16" s="431"/>
      <c r="BS16" s="431"/>
      <c r="BT16" s="431"/>
      <c r="BU16" s="432"/>
      <c r="BV16" s="430">
        <v>500565137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764435</v>
      </c>
      <c r="AD17" s="407"/>
      <c r="AE17" s="407"/>
      <c r="AF17" s="407"/>
      <c r="AG17" s="408"/>
      <c r="AH17" s="406">
        <v>752501</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642105425</v>
      </c>
      <c r="BO17" s="431"/>
      <c r="BP17" s="431"/>
      <c r="BQ17" s="431"/>
      <c r="BR17" s="431"/>
      <c r="BS17" s="431"/>
      <c r="BT17" s="431"/>
      <c r="BU17" s="432"/>
      <c r="BV17" s="430">
        <v>629184842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159</v>
      </c>
      <c r="C18" s="493"/>
      <c r="D18" s="493"/>
      <c r="E18" s="494"/>
      <c r="F18" s="494"/>
      <c r="G18" s="494"/>
      <c r="H18" s="494"/>
      <c r="I18" s="494"/>
      <c r="J18" s="494"/>
      <c r="K18" s="494"/>
      <c r="L18" s="495">
        <v>326.5</v>
      </c>
      <c r="M18" s="495"/>
      <c r="N18" s="495"/>
      <c r="O18" s="495"/>
      <c r="P18" s="495"/>
      <c r="Q18" s="495"/>
      <c r="R18" s="496"/>
      <c r="S18" s="496"/>
      <c r="T18" s="496"/>
      <c r="U18" s="496"/>
      <c r="V18" s="497"/>
      <c r="W18" s="511"/>
      <c r="X18" s="512"/>
      <c r="Y18" s="512"/>
      <c r="Z18" s="512"/>
      <c r="AA18" s="512"/>
      <c r="AB18" s="522"/>
      <c r="AC18" s="394">
        <v>75.099999999999994</v>
      </c>
      <c r="AD18" s="395"/>
      <c r="AE18" s="395"/>
      <c r="AF18" s="395"/>
      <c r="AG18" s="498"/>
      <c r="AH18" s="394">
        <v>75.5</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657634053</v>
      </c>
      <c r="BO18" s="431"/>
      <c r="BP18" s="431"/>
      <c r="BQ18" s="431"/>
      <c r="BR18" s="431"/>
      <c r="BS18" s="431"/>
      <c r="BT18" s="431"/>
      <c r="BU18" s="432"/>
      <c r="BV18" s="430">
        <v>654984346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161</v>
      </c>
      <c r="C19" s="493"/>
      <c r="D19" s="493"/>
      <c r="E19" s="494"/>
      <c r="F19" s="494"/>
      <c r="G19" s="494"/>
      <c r="H19" s="494"/>
      <c r="I19" s="494"/>
      <c r="J19" s="494"/>
      <c r="K19" s="494"/>
      <c r="L19" s="500">
        <v>7143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773039934</v>
      </c>
      <c r="BO19" s="431"/>
      <c r="BP19" s="431"/>
      <c r="BQ19" s="431"/>
      <c r="BR19" s="431"/>
      <c r="BS19" s="431"/>
      <c r="BT19" s="431"/>
      <c r="BU19" s="432"/>
      <c r="BV19" s="430">
        <v>750862579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163</v>
      </c>
      <c r="C20" s="493"/>
      <c r="D20" s="493"/>
      <c r="E20" s="494"/>
      <c r="F20" s="494"/>
      <c r="G20" s="494"/>
      <c r="H20" s="494"/>
      <c r="I20" s="494"/>
      <c r="J20" s="494"/>
      <c r="K20" s="494"/>
      <c r="L20" s="500">
        <v>1122103</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1360580105</v>
      </c>
      <c r="BO23" s="431"/>
      <c r="BP23" s="431"/>
      <c r="BQ23" s="431"/>
      <c r="BR23" s="431"/>
      <c r="BS23" s="431"/>
      <c r="BT23" s="431"/>
      <c r="BU23" s="432"/>
      <c r="BV23" s="430">
        <v>1378105703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172</v>
      </c>
      <c r="F24" s="404"/>
      <c r="G24" s="404"/>
      <c r="H24" s="404"/>
      <c r="I24" s="404"/>
      <c r="J24" s="404"/>
      <c r="K24" s="405"/>
      <c r="L24" s="406">
        <v>1</v>
      </c>
      <c r="M24" s="407"/>
      <c r="N24" s="407"/>
      <c r="O24" s="407"/>
      <c r="P24" s="408"/>
      <c r="Q24" s="406">
        <v>5000</v>
      </c>
      <c r="R24" s="407"/>
      <c r="S24" s="407"/>
      <c r="T24" s="407"/>
      <c r="U24" s="407"/>
      <c r="V24" s="408"/>
      <c r="W24" s="472"/>
      <c r="X24" s="463"/>
      <c r="Y24" s="464"/>
      <c r="Z24" s="403" t="s">
        <v>173</v>
      </c>
      <c r="AA24" s="404"/>
      <c r="AB24" s="404"/>
      <c r="AC24" s="404"/>
      <c r="AD24" s="404"/>
      <c r="AE24" s="404"/>
      <c r="AF24" s="404"/>
      <c r="AG24" s="405"/>
      <c r="AH24" s="406">
        <v>16997</v>
      </c>
      <c r="AI24" s="407"/>
      <c r="AJ24" s="407"/>
      <c r="AK24" s="407"/>
      <c r="AL24" s="408"/>
      <c r="AM24" s="406">
        <v>52843673</v>
      </c>
      <c r="AN24" s="407"/>
      <c r="AO24" s="407"/>
      <c r="AP24" s="407"/>
      <c r="AQ24" s="407"/>
      <c r="AR24" s="408"/>
      <c r="AS24" s="406">
        <v>3109</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231379482</v>
      </c>
      <c r="BO24" s="431"/>
      <c r="BP24" s="431"/>
      <c r="BQ24" s="431"/>
      <c r="BR24" s="431"/>
      <c r="BS24" s="431"/>
      <c r="BT24" s="431"/>
      <c r="BU24" s="432"/>
      <c r="BV24" s="430">
        <v>246009203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175</v>
      </c>
      <c r="F25" s="404"/>
      <c r="G25" s="404"/>
      <c r="H25" s="404"/>
      <c r="I25" s="404"/>
      <c r="J25" s="404"/>
      <c r="K25" s="405"/>
      <c r="L25" s="406">
        <v>3</v>
      </c>
      <c r="M25" s="407"/>
      <c r="N25" s="407"/>
      <c r="O25" s="407"/>
      <c r="P25" s="408"/>
      <c r="Q25" s="406">
        <v>9468</v>
      </c>
      <c r="R25" s="407"/>
      <c r="S25" s="407"/>
      <c r="T25" s="407"/>
      <c r="U25" s="407"/>
      <c r="V25" s="408"/>
      <c r="W25" s="472"/>
      <c r="X25" s="463"/>
      <c r="Y25" s="464"/>
      <c r="Z25" s="403" t="s">
        <v>176</v>
      </c>
      <c r="AA25" s="404"/>
      <c r="AB25" s="404"/>
      <c r="AC25" s="404"/>
      <c r="AD25" s="404"/>
      <c r="AE25" s="404"/>
      <c r="AF25" s="404"/>
      <c r="AG25" s="405"/>
      <c r="AH25" s="406">
        <v>2379</v>
      </c>
      <c r="AI25" s="407"/>
      <c r="AJ25" s="407"/>
      <c r="AK25" s="407"/>
      <c r="AL25" s="408"/>
      <c r="AM25" s="406">
        <v>7098936</v>
      </c>
      <c r="AN25" s="407"/>
      <c r="AO25" s="407"/>
      <c r="AP25" s="407"/>
      <c r="AQ25" s="407"/>
      <c r="AR25" s="408"/>
      <c r="AS25" s="406">
        <v>2984</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246588779</v>
      </c>
      <c r="BO25" s="426"/>
      <c r="BP25" s="426"/>
      <c r="BQ25" s="426"/>
      <c r="BR25" s="426"/>
      <c r="BS25" s="426"/>
      <c r="BT25" s="426"/>
      <c r="BU25" s="427"/>
      <c r="BV25" s="425">
        <v>159400491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178</v>
      </c>
      <c r="F26" s="404"/>
      <c r="G26" s="404"/>
      <c r="H26" s="404"/>
      <c r="I26" s="404"/>
      <c r="J26" s="404"/>
      <c r="K26" s="405"/>
      <c r="L26" s="406">
        <v>1</v>
      </c>
      <c r="M26" s="407"/>
      <c r="N26" s="407"/>
      <c r="O26" s="407"/>
      <c r="P26" s="408"/>
      <c r="Q26" s="406">
        <v>5749</v>
      </c>
      <c r="R26" s="407"/>
      <c r="S26" s="407"/>
      <c r="T26" s="407"/>
      <c r="U26" s="407"/>
      <c r="V26" s="408"/>
      <c r="W26" s="472"/>
      <c r="X26" s="463"/>
      <c r="Y26" s="464"/>
      <c r="Z26" s="403" t="s">
        <v>179</v>
      </c>
      <c r="AA26" s="485"/>
      <c r="AB26" s="485"/>
      <c r="AC26" s="485"/>
      <c r="AD26" s="485"/>
      <c r="AE26" s="485"/>
      <c r="AF26" s="485"/>
      <c r="AG26" s="486"/>
      <c r="AH26" s="406">
        <v>2245</v>
      </c>
      <c r="AI26" s="407"/>
      <c r="AJ26" s="407"/>
      <c r="AK26" s="407"/>
      <c r="AL26" s="408"/>
      <c r="AM26" s="406">
        <v>7404010</v>
      </c>
      <c r="AN26" s="407"/>
      <c r="AO26" s="407"/>
      <c r="AP26" s="407"/>
      <c r="AQ26" s="407"/>
      <c r="AR26" s="408"/>
      <c r="AS26" s="406">
        <v>3298</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v>7873067</v>
      </c>
      <c r="BO26" s="431"/>
      <c r="BP26" s="431"/>
      <c r="BQ26" s="431"/>
      <c r="BR26" s="431"/>
      <c r="BS26" s="431"/>
      <c r="BT26" s="431"/>
      <c r="BU26" s="432"/>
      <c r="BV26" s="430">
        <v>8575377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181</v>
      </c>
      <c r="F27" s="404"/>
      <c r="G27" s="404"/>
      <c r="H27" s="404"/>
      <c r="I27" s="404"/>
      <c r="J27" s="404"/>
      <c r="K27" s="405"/>
      <c r="L27" s="406">
        <v>1</v>
      </c>
      <c r="M27" s="407"/>
      <c r="N27" s="407"/>
      <c r="O27" s="407"/>
      <c r="P27" s="408"/>
      <c r="Q27" s="406">
        <v>10413</v>
      </c>
      <c r="R27" s="407"/>
      <c r="S27" s="407"/>
      <c r="T27" s="407"/>
      <c r="U27" s="407"/>
      <c r="V27" s="408"/>
      <c r="W27" s="472"/>
      <c r="X27" s="463"/>
      <c r="Y27" s="464"/>
      <c r="Z27" s="403" t="s">
        <v>182</v>
      </c>
      <c r="AA27" s="404"/>
      <c r="AB27" s="404"/>
      <c r="AC27" s="404"/>
      <c r="AD27" s="404"/>
      <c r="AE27" s="404"/>
      <c r="AF27" s="404"/>
      <c r="AG27" s="405"/>
      <c r="AH27" s="406">
        <v>11299</v>
      </c>
      <c r="AI27" s="407"/>
      <c r="AJ27" s="407"/>
      <c r="AK27" s="407"/>
      <c r="AL27" s="408"/>
      <c r="AM27" s="406">
        <v>39934339</v>
      </c>
      <c r="AN27" s="407"/>
      <c r="AO27" s="407"/>
      <c r="AP27" s="407"/>
      <c r="AQ27" s="407"/>
      <c r="AR27" s="408"/>
      <c r="AS27" s="406">
        <v>3534</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2283000</v>
      </c>
      <c r="BO27" s="434"/>
      <c r="BP27" s="434"/>
      <c r="BQ27" s="434"/>
      <c r="BR27" s="434"/>
      <c r="BS27" s="434"/>
      <c r="BT27" s="434"/>
      <c r="BU27" s="435"/>
      <c r="BV27" s="433">
        <v>2283000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184</v>
      </c>
      <c r="F28" s="404"/>
      <c r="G28" s="404"/>
      <c r="H28" s="404"/>
      <c r="I28" s="404"/>
      <c r="J28" s="404"/>
      <c r="K28" s="405"/>
      <c r="L28" s="406">
        <v>1</v>
      </c>
      <c r="M28" s="407"/>
      <c r="N28" s="407"/>
      <c r="O28" s="407"/>
      <c r="P28" s="408"/>
      <c r="Q28" s="406">
        <v>9163</v>
      </c>
      <c r="R28" s="407"/>
      <c r="S28" s="407"/>
      <c r="T28" s="407"/>
      <c r="U28" s="407"/>
      <c r="V28" s="408"/>
      <c r="W28" s="472"/>
      <c r="X28" s="463"/>
      <c r="Y28" s="464"/>
      <c r="Z28" s="403" t="s">
        <v>185</v>
      </c>
      <c r="AA28" s="404"/>
      <c r="AB28" s="404"/>
      <c r="AC28" s="404"/>
      <c r="AD28" s="404"/>
      <c r="AE28" s="404"/>
      <c r="AF28" s="404"/>
      <c r="AG28" s="405"/>
      <c r="AH28" s="406">
        <v>98</v>
      </c>
      <c r="AI28" s="407"/>
      <c r="AJ28" s="407"/>
      <c r="AK28" s="407"/>
      <c r="AL28" s="408"/>
      <c r="AM28" s="406">
        <v>361914</v>
      </c>
      <c r="AN28" s="407"/>
      <c r="AO28" s="407"/>
      <c r="AP28" s="407"/>
      <c r="AQ28" s="407"/>
      <c r="AR28" s="408"/>
      <c r="AS28" s="406">
        <v>3693</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14252338</v>
      </c>
      <c r="BO28" s="426"/>
      <c r="BP28" s="426"/>
      <c r="BQ28" s="426"/>
      <c r="BR28" s="426"/>
      <c r="BS28" s="426"/>
      <c r="BT28" s="426"/>
      <c r="BU28" s="427"/>
      <c r="BV28" s="425">
        <v>12460599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187</v>
      </c>
      <c r="F29" s="404"/>
      <c r="G29" s="404"/>
      <c r="H29" s="404"/>
      <c r="I29" s="404"/>
      <c r="J29" s="404"/>
      <c r="K29" s="405"/>
      <c r="L29" s="406">
        <v>66</v>
      </c>
      <c r="M29" s="407"/>
      <c r="N29" s="407"/>
      <c r="O29" s="407"/>
      <c r="P29" s="408"/>
      <c r="Q29" s="406">
        <v>8415</v>
      </c>
      <c r="R29" s="407"/>
      <c r="S29" s="407"/>
      <c r="T29" s="407"/>
      <c r="U29" s="407"/>
      <c r="V29" s="408"/>
      <c r="W29" s="473"/>
      <c r="X29" s="474"/>
      <c r="Y29" s="475"/>
      <c r="Z29" s="403" t="s">
        <v>188</v>
      </c>
      <c r="AA29" s="404"/>
      <c r="AB29" s="404"/>
      <c r="AC29" s="404"/>
      <c r="AD29" s="404"/>
      <c r="AE29" s="404"/>
      <c r="AF29" s="404"/>
      <c r="AG29" s="405"/>
      <c r="AH29" s="406">
        <v>28394</v>
      </c>
      <c r="AI29" s="407"/>
      <c r="AJ29" s="407"/>
      <c r="AK29" s="407"/>
      <c r="AL29" s="408"/>
      <c r="AM29" s="406">
        <v>93139926</v>
      </c>
      <c r="AN29" s="407"/>
      <c r="AO29" s="407"/>
      <c r="AP29" s="407"/>
      <c r="AQ29" s="407"/>
      <c r="AR29" s="408"/>
      <c r="AS29" s="406">
        <v>3280</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5090943</v>
      </c>
      <c r="BO29" s="431"/>
      <c r="BP29" s="431"/>
      <c r="BQ29" s="431"/>
      <c r="BR29" s="431"/>
      <c r="BS29" s="431"/>
      <c r="BT29" s="431"/>
      <c r="BU29" s="432"/>
      <c r="BV29" s="430">
        <v>6500257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99.1</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31854254</v>
      </c>
      <c r="BO30" s="434"/>
      <c r="BP30" s="434"/>
      <c r="BQ30" s="434"/>
      <c r="BR30" s="434"/>
      <c r="BS30" s="434"/>
      <c r="BT30" s="434"/>
      <c r="BU30" s="435"/>
      <c r="BV30" s="433">
        <v>33370360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199</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8</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11</v>
      </c>
      <c r="AN34" s="389"/>
      <c r="AO34" s="388" t="str">
        <f>IF('各会計、関係団体の財政状況及び健全化判断比率'!B31="","",'各会計、関係団体の財政状況及び健全化判断比率'!B31)</f>
        <v>病院事業会計</v>
      </c>
      <c r="AP34" s="388"/>
      <c r="AQ34" s="388"/>
      <c r="AR34" s="388"/>
      <c r="AS34" s="388"/>
      <c r="AT34" s="388"/>
      <c r="AU34" s="388"/>
      <c r="AV34" s="388"/>
      <c r="AW34" s="388"/>
      <c r="AX34" s="388"/>
      <c r="AY34" s="388"/>
      <c r="AZ34" s="388"/>
      <c r="BA34" s="388"/>
      <c r="BB34" s="388"/>
      <c r="BC34" s="388"/>
      <c r="BD34" s="214"/>
      <c r="BE34" s="389">
        <f>IF(BG34="","",MAX(C34:D43,U34:V43,AM34:AN43)+1)</f>
        <v>17</v>
      </c>
      <c r="BF34" s="389"/>
      <c r="BG34" s="388" t="str">
        <f>IF('各会計、関係団体の財政状況及び健全化判断比率'!B37="","",'各会計、関係団体の財政状況及び健全化判断比率'!B37)</f>
        <v>市場及びと畜場特別会計</v>
      </c>
      <c r="BH34" s="388"/>
      <c r="BI34" s="388"/>
      <c r="BJ34" s="388"/>
      <c r="BK34" s="388"/>
      <c r="BL34" s="388"/>
      <c r="BM34" s="388"/>
      <c r="BN34" s="388"/>
      <c r="BO34" s="388"/>
      <c r="BP34" s="388"/>
      <c r="BQ34" s="388"/>
      <c r="BR34" s="388"/>
      <c r="BS34" s="388"/>
      <c r="BT34" s="388"/>
      <c r="BU34" s="388"/>
      <c r="BV34" s="214"/>
      <c r="BW34" s="389">
        <f>IF(BY34="","",MAX(C34:D43,U34:V43,AM34:AN43,BE34:BF43)+1)</f>
        <v>20</v>
      </c>
      <c r="BX34" s="389"/>
      <c r="BY34" s="388" t="str">
        <f>IF('各会計、関係団体の財政状況及び健全化判断比率'!B68="","",'各会計、関係団体の財政状況及び健全化判断比率'!B68)</f>
        <v>名古屋港管理組合　一般会計</v>
      </c>
      <c r="BZ34" s="388"/>
      <c r="CA34" s="388"/>
      <c r="CB34" s="388"/>
      <c r="CC34" s="388"/>
      <c r="CD34" s="388"/>
      <c r="CE34" s="388"/>
      <c r="CF34" s="388"/>
      <c r="CG34" s="388"/>
      <c r="CH34" s="388"/>
      <c r="CI34" s="388"/>
      <c r="CJ34" s="388"/>
      <c r="CK34" s="388"/>
      <c r="CL34" s="388"/>
      <c r="CM34" s="388"/>
      <c r="CN34" s="214"/>
      <c r="CO34" s="389">
        <f>IF(CQ34="","",MAX(C34:D43,U34:V43,AM34:AN43,BE34:BF43,BW34:BX43)+1)</f>
        <v>29</v>
      </c>
      <c r="CP34" s="389"/>
      <c r="CQ34" s="388" t="str">
        <f>IF('各会計、関係団体の財政状況及び健全化判断比率'!BS7="","",'各会計、関係団体の財政状況及び健全化判断比率'!BS7)</f>
        <v>名古屋国際センター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母子父子寡婦福祉資金貸付金特別会計</v>
      </c>
      <c r="F35" s="388"/>
      <c r="G35" s="388"/>
      <c r="H35" s="388"/>
      <c r="I35" s="388"/>
      <c r="J35" s="388"/>
      <c r="K35" s="388"/>
      <c r="L35" s="388"/>
      <c r="M35" s="388"/>
      <c r="N35" s="388"/>
      <c r="O35" s="388"/>
      <c r="P35" s="388"/>
      <c r="Q35" s="388"/>
      <c r="R35" s="388"/>
      <c r="S35" s="388"/>
      <c r="T35" s="214"/>
      <c r="U35" s="389">
        <f>IF(W35="","",U34+1)</f>
        <v>9</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f t="shared" ref="AM35:AM43" si="0">IF(AO35="","",AM34+1)</f>
        <v>12</v>
      </c>
      <c r="AN35" s="389"/>
      <c r="AO35" s="388" t="str">
        <f>IF('各会計、関係団体の財政状況及び健全化判断比率'!B32="","",'各会計、関係団体の財政状況及び健全化判断比率'!B32)</f>
        <v>水道事業会計</v>
      </c>
      <c r="AP35" s="388"/>
      <c r="AQ35" s="388"/>
      <c r="AR35" s="388"/>
      <c r="AS35" s="388"/>
      <c r="AT35" s="388"/>
      <c r="AU35" s="388"/>
      <c r="AV35" s="388"/>
      <c r="AW35" s="388"/>
      <c r="AX35" s="388"/>
      <c r="AY35" s="388"/>
      <c r="AZ35" s="388"/>
      <c r="BA35" s="388"/>
      <c r="BB35" s="388"/>
      <c r="BC35" s="388"/>
      <c r="BD35" s="214"/>
      <c r="BE35" s="389">
        <f t="shared" ref="BE35:BE43" si="1">IF(BG35="","",BE34+1)</f>
        <v>18</v>
      </c>
      <c r="BF35" s="389"/>
      <c r="BG35" s="388" t="str">
        <f>IF('各会計、関係団体の財政状況及び健全化判断比率'!B38="","",'各会計、関係団体の財政状況及び健全化判断比率'!B38)</f>
        <v>名古屋城天守閣特別会計</v>
      </c>
      <c r="BH35" s="388"/>
      <c r="BI35" s="388"/>
      <c r="BJ35" s="388"/>
      <c r="BK35" s="388"/>
      <c r="BL35" s="388"/>
      <c r="BM35" s="388"/>
      <c r="BN35" s="388"/>
      <c r="BO35" s="388"/>
      <c r="BP35" s="388"/>
      <c r="BQ35" s="388"/>
      <c r="BR35" s="388"/>
      <c r="BS35" s="388"/>
      <c r="BT35" s="388"/>
      <c r="BU35" s="388"/>
      <c r="BV35" s="214"/>
      <c r="BW35" s="389">
        <f t="shared" ref="BW35:BW43" si="2">IF(BY35="","",BW34+1)</f>
        <v>21</v>
      </c>
      <c r="BX35" s="389"/>
      <c r="BY35" s="388" t="str">
        <f>IF('各会計、関係団体の財政状況及び健全化判断比率'!B69="","",'各会計、関係団体の財政状況及び健全化判断比率'!B69)</f>
        <v>名古屋港管理組合　基金特別会計</v>
      </c>
      <c r="BZ35" s="388"/>
      <c r="CA35" s="388"/>
      <c r="CB35" s="388"/>
      <c r="CC35" s="388"/>
      <c r="CD35" s="388"/>
      <c r="CE35" s="388"/>
      <c r="CF35" s="388"/>
      <c r="CG35" s="388"/>
      <c r="CH35" s="388"/>
      <c r="CI35" s="388"/>
      <c r="CJ35" s="388"/>
      <c r="CK35" s="388"/>
      <c r="CL35" s="388"/>
      <c r="CM35" s="388"/>
      <c r="CN35" s="214"/>
      <c r="CO35" s="389">
        <f t="shared" ref="CO35:CO43" si="3">IF(CQ35="","",CO34+1)</f>
        <v>30</v>
      </c>
      <c r="CP35" s="389"/>
      <c r="CQ35" s="388" t="str">
        <f>IF('各会計、関係団体の財政状況及び健全化判断比率'!BS8="","",'各会計、関係団体の財政状況及び健全化判断比率'!BS8)</f>
        <v>名古屋市民休暇村管理公社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土地区画整理組合貸付金特別会計</v>
      </c>
      <c r="F36" s="388"/>
      <c r="G36" s="388"/>
      <c r="H36" s="388"/>
      <c r="I36" s="388"/>
      <c r="J36" s="388"/>
      <c r="K36" s="388"/>
      <c r="L36" s="388"/>
      <c r="M36" s="388"/>
      <c r="N36" s="388"/>
      <c r="O36" s="388"/>
      <c r="P36" s="388"/>
      <c r="Q36" s="388"/>
      <c r="R36" s="388"/>
      <c r="S36" s="388"/>
      <c r="T36" s="214"/>
      <c r="U36" s="389">
        <f t="shared" ref="U36:U43" si="4">IF(W36="","",U35+1)</f>
        <v>10</v>
      </c>
      <c r="V36" s="389"/>
      <c r="W36" s="388" t="str">
        <f>IF('各会計、関係団体の財政状況及び健全化判断比率'!B30="","",'各会計、関係団体の財政状況及び健全化判断比率'!B30)</f>
        <v>介護保険特別会計</v>
      </c>
      <c r="X36" s="388"/>
      <c r="Y36" s="388"/>
      <c r="Z36" s="388"/>
      <c r="AA36" s="388"/>
      <c r="AB36" s="388"/>
      <c r="AC36" s="388"/>
      <c r="AD36" s="388"/>
      <c r="AE36" s="388"/>
      <c r="AF36" s="388"/>
      <c r="AG36" s="388"/>
      <c r="AH36" s="388"/>
      <c r="AI36" s="388"/>
      <c r="AJ36" s="388"/>
      <c r="AK36" s="388"/>
      <c r="AL36" s="214"/>
      <c r="AM36" s="389">
        <f t="shared" si="0"/>
        <v>13</v>
      </c>
      <c r="AN36" s="389"/>
      <c r="AO36" s="388" t="str">
        <f>IF('各会計、関係団体の財政状況及び健全化判断比率'!B33="","",'各会計、関係団体の財政状況及び健全化判断比率'!B33)</f>
        <v>工業用水道事業会計</v>
      </c>
      <c r="AP36" s="388"/>
      <c r="AQ36" s="388"/>
      <c r="AR36" s="388"/>
      <c r="AS36" s="388"/>
      <c r="AT36" s="388"/>
      <c r="AU36" s="388"/>
      <c r="AV36" s="388"/>
      <c r="AW36" s="388"/>
      <c r="AX36" s="388"/>
      <c r="AY36" s="388"/>
      <c r="AZ36" s="388"/>
      <c r="BA36" s="388"/>
      <c r="BB36" s="388"/>
      <c r="BC36" s="388"/>
      <c r="BD36" s="214"/>
      <c r="BE36" s="389">
        <f t="shared" si="1"/>
        <v>19</v>
      </c>
      <c r="BF36" s="389"/>
      <c r="BG36" s="388" t="str">
        <f>IF('各会計、関係団体の財政状況及び健全化判断比率'!B39="","",'各会計、関係団体の財政状況及び健全化判断比率'!B39)</f>
        <v>市街地再開発事業特別会計</v>
      </c>
      <c r="BH36" s="388"/>
      <c r="BI36" s="388"/>
      <c r="BJ36" s="388"/>
      <c r="BK36" s="388"/>
      <c r="BL36" s="388"/>
      <c r="BM36" s="388"/>
      <c r="BN36" s="388"/>
      <c r="BO36" s="388"/>
      <c r="BP36" s="388"/>
      <c r="BQ36" s="388"/>
      <c r="BR36" s="388"/>
      <c r="BS36" s="388"/>
      <c r="BT36" s="388"/>
      <c r="BU36" s="388"/>
      <c r="BV36" s="214"/>
      <c r="BW36" s="389">
        <f t="shared" si="2"/>
        <v>22</v>
      </c>
      <c r="BX36" s="389"/>
      <c r="BY36" s="388" t="str">
        <f>IF('各会計、関係団体の財政状況及び健全化判断比率'!B70="","",'各会計、関係団体の財政状況及び健全化判断比率'!B70)</f>
        <v>名古屋港管理組合　施設運営事業会計</v>
      </c>
      <c r="BZ36" s="388"/>
      <c r="CA36" s="388"/>
      <c r="CB36" s="388"/>
      <c r="CC36" s="388"/>
      <c r="CD36" s="388"/>
      <c r="CE36" s="388"/>
      <c r="CF36" s="388"/>
      <c r="CG36" s="388"/>
      <c r="CH36" s="388"/>
      <c r="CI36" s="388"/>
      <c r="CJ36" s="388"/>
      <c r="CK36" s="388"/>
      <c r="CL36" s="388"/>
      <c r="CM36" s="388"/>
      <c r="CN36" s="214"/>
      <c r="CO36" s="389">
        <f t="shared" si="3"/>
        <v>31</v>
      </c>
      <c r="CP36" s="389"/>
      <c r="CQ36" s="388" t="str">
        <f>IF('各会計、関係団体の財政状況及び健全化判断比率'!BS9="","",'各会計、関係団体の財政状況及び健全化判断比率'!BS9)</f>
        <v>名古屋フィルハーモニー交響楽団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f>IF(E37="","",C36+1)</f>
        <v>4</v>
      </c>
      <c r="D37" s="389"/>
      <c r="E37" s="388" t="str">
        <f>IF('各会計、関係団体の財政状況及び健全化判断比率'!B10="","",'各会計、関係団体の財政状況及び健全化判断比率'!B10)</f>
        <v>墓地公園整備事業特別会計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14</v>
      </c>
      <c r="AN37" s="389"/>
      <c r="AO37" s="388" t="str">
        <f>IF('各会計、関係団体の財政状況及び健全化判断比率'!B34="","",'各会計、関係団体の財政状況及び健全化判断比率'!B34)</f>
        <v>下水道事業会計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23</v>
      </c>
      <c r="BX37" s="389"/>
      <c r="BY37" s="388" t="str">
        <f>IF('各会計、関係団体の財政状況及び健全化判断比率'!B71="","",'各会計、関係団体の財政状況及び健全化判断比率'!B71)</f>
        <v>名古屋港管理組合　埋立事業会計</v>
      </c>
      <c r="BZ37" s="388"/>
      <c r="CA37" s="388"/>
      <c r="CB37" s="388"/>
      <c r="CC37" s="388"/>
      <c r="CD37" s="388"/>
      <c r="CE37" s="388"/>
      <c r="CF37" s="388"/>
      <c r="CG37" s="388"/>
      <c r="CH37" s="388"/>
      <c r="CI37" s="388"/>
      <c r="CJ37" s="388"/>
      <c r="CK37" s="388"/>
      <c r="CL37" s="388"/>
      <c r="CM37" s="388"/>
      <c r="CN37" s="214"/>
      <c r="CO37" s="389">
        <f t="shared" si="3"/>
        <v>32</v>
      </c>
      <c r="CP37" s="389"/>
      <c r="CQ37" s="388" t="str">
        <f>IF('各会計、関係団体の財政状況及び健全化判断比率'!BS10="","",'各会計、関係団体の財政状況及び健全化判断比率'!BS10)</f>
        <v>名古屋市文化振興事業団</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f t="shared" ref="C38:C43" si="5">IF(E38="","",C37+1)</f>
        <v>5</v>
      </c>
      <c r="D38" s="389"/>
      <c r="E38" s="388" t="str">
        <f>IF('各会計、関係団体の財政状況及び健全化判断比率'!B11="","",'各会計、関係団体の財政状況及び健全化判断比率'!B11)</f>
        <v>基金特別会計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15</v>
      </c>
      <c r="AN38" s="389"/>
      <c r="AO38" s="388" t="str">
        <f>IF('各会計、関係団体の財政状況及び健全化判断比率'!B35="","",'各会計、関係団体の財政状況及び健全化判断比率'!B35)</f>
        <v>自動車運送事業会計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24</v>
      </c>
      <c r="BX38" s="389"/>
      <c r="BY38" s="388" t="str">
        <f>IF('各会計、関係団体の財政状況及び健全化判断比率'!B72="","",'各会計、関係団体の財政状況及び健全化判断比率'!B72)</f>
        <v>愛知県競馬組合</v>
      </c>
      <c r="BZ38" s="388"/>
      <c r="CA38" s="388"/>
      <c r="CB38" s="388"/>
      <c r="CC38" s="388"/>
      <c r="CD38" s="388"/>
      <c r="CE38" s="388"/>
      <c r="CF38" s="388"/>
      <c r="CG38" s="388"/>
      <c r="CH38" s="388"/>
      <c r="CI38" s="388"/>
      <c r="CJ38" s="388"/>
      <c r="CK38" s="388"/>
      <c r="CL38" s="388"/>
      <c r="CM38" s="388"/>
      <c r="CN38" s="214"/>
      <c r="CO38" s="389">
        <f t="shared" si="3"/>
        <v>33</v>
      </c>
      <c r="CP38" s="389"/>
      <c r="CQ38" s="388" t="str">
        <f>IF('各会計、関係団体の財政状況及び健全化判断比率'!BS11="","",'各会計、関係団体の財政状況及び健全化判断比率'!BS11)</f>
        <v>名古屋産業振興公社</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〇</v>
      </c>
      <c r="DH38" s="390"/>
      <c r="DI38" s="218"/>
      <c r="DJ38" s="186"/>
      <c r="DK38" s="186"/>
      <c r="DL38" s="186"/>
      <c r="DM38" s="186"/>
      <c r="DN38" s="186"/>
      <c r="DO38" s="186"/>
    </row>
    <row r="39" spans="1:119" ht="32.25" customHeight="1" x14ac:dyDescent="0.2">
      <c r="A39" s="187"/>
      <c r="B39" s="213"/>
      <c r="C39" s="389">
        <f t="shared" si="5"/>
        <v>6</v>
      </c>
      <c r="D39" s="389"/>
      <c r="E39" s="388" t="str">
        <f>IF('各会計、関係団体の財政状況及び健全化判断比率'!B12="","",'各会計、関係団体の財政状況及び健全化判断比率'!B12)</f>
        <v>用地先行取得特別会計</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f t="shared" si="0"/>
        <v>16</v>
      </c>
      <c r="AN39" s="389"/>
      <c r="AO39" s="388" t="str">
        <f>IF('各会計、関係団体の財政状況及び健全化判断比率'!B36="","",'各会計、関係団体の財政状況及び健全化判断比率'!B36)</f>
        <v>高速度鉄道事業会計</v>
      </c>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25</v>
      </c>
      <c r="BX39" s="389"/>
      <c r="BY39" s="388" t="str">
        <f>IF('各会計、関係団体の財政状況及び健全化判断比率'!B73="","",'各会計、関係団体の財政状況及び健全化判断比率'!B73)</f>
        <v>名古屋競輪組合　一般会計</v>
      </c>
      <c r="BZ39" s="388"/>
      <c r="CA39" s="388"/>
      <c r="CB39" s="388"/>
      <c r="CC39" s="388"/>
      <c r="CD39" s="388"/>
      <c r="CE39" s="388"/>
      <c r="CF39" s="388"/>
      <c r="CG39" s="388"/>
      <c r="CH39" s="388"/>
      <c r="CI39" s="388"/>
      <c r="CJ39" s="388"/>
      <c r="CK39" s="388"/>
      <c r="CL39" s="388"/>
      <c r="CM39" s="388"/>
      <c r="CN39" s="214"/>
      <c r="CO39" s="389">
        <f t="shared" si="3"/>
        <v>34</v>
      </c>
      <c r="CP39" s="389"/>
      <c r="CQ39" s="388" t="str">
        <f>IF('各会計、関係団体の財政状況及び健全化判断比率'!BS12="","",'各会計、関係団体の財政状況及び健全化判断比率'!BS12)</f>
        <v>名古屋市中小企業共済会</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f t="shared" si="5"/>
        <v>7</v>
      </c>
      <c r="D40" s="389"/>
      <c r="E40" s="388" t="str">
        <f>IF('各会計、関係団体の財政状況及び健全化判断比率'!B13="","",'各会計、関係団体の財政状況及び健全化判断比率'!B13)</f>
        <v>公債特別会計</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26</v>
      </c>
      <c r="BX40" s="389"/>
      <c r="BY40" s="388" t="str">
        <f>IF('各会計、関係団体の財政状況及び健全化判断比率'!B74="","",'各会計、関係団体の財政状況及び健全化判断比率'!B74)</f>
        <v>名古屋競輪組合　競輪事業特別会計</v>
      </c>
      <c r="BZ40" s="388"/>
      <c r="CA40" s="388"/>
      <c r="CB40" s="388"/>
      <c r="CC40" s="388"/>
      <c r="CD40" s="388"/>
      <c r="CE40" s="388"/>
      <c r="CF40" s="388"/>
      <c r="CG40" s="388"/>
      <c r="CH40" s="388"/>
      <c r="CI40" s="388"/>
      <c r="CJ40" s="388"/>
      <c r="CK40" s="388"/>
      <c r="CL40" s="388"/>
      <c r="CM40" s="388"/>
      <c r="CN40" s="214"/>
      <c r="CO40" s="389">
        <f t="shared" si="3"/>
        <v>35</v>
      </c>
      <c r="CP40" s="389"/>
      <c r="CQ40" s="388" t="str">
        <f>IF('各会計、関係団体の財政状況及び健全化判断比率'!BS13="","",'各会計、関係団体の財政状況及び健全化判断比率'!BS13)</f>
        <v>名古屋食肉公社</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27</v>
      </c>
      <c r="BX41" s="389"/>
      <c r="BY41" s="388" t="str">
        <f>IF('各会計、関係団体の財政状況及び健全化判断比率'!B75="","",'各会計、関係団体の財政状況及び健全化判断比率'!B75)</f>
        <v>愛知県後期高齢者医療広域連合　一般会計</v>
      </c>
      <c r="BZ41" s="388"/>
      <c r="CA41" s="388"/>
      <c r="CB41" s="388"/>
      <c r="CC41" s="388"/>
      <c r="CD41" s="388"/>
      <c r="CE41" s="388"/>
      <c r="CF41" s="388"/>
      <c r="CG41" s="388"/>
      <c r="CH41" s="388"/>
      <c r="CI41" s="388"/>
      <c r="CJ41" s="388"/>
      <c r="CK41" s="388"/>
      <c r="CL41" s="388"/>
      <c r="CM41" s="388"/>
      <c r="CN41" s="214"/>
      <c r="CO41" s="389">
        <f t="shared" si="3"/>
        <v>36</v>
      </c>
      <c r="CP41" s="389"/>
      <c r="CQ41" s="388" t="str">
        <f>IF('各会計、関係団体の財政状況及び健全化判断比率'!BS14="","",'各会計、関係団体の財政状況及び健全化判断比率'!BS14)</f>
        <v>名古屋市小規模事業金融公社</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28</v>
      </c>
      <c r="BX42" s="389"/>
      <c r="BY42" s="388" t="str">
        <f>IF('各会計、関係団体の財政状況及び健全化判断比率'!B76="","",'各会計、関係団体の財政状況及び健全化判断比率'!B76)</f>
        <v>愛知県後期高齢者医療広域連合　後期高齢者医療特別会計</v>
      </c>
      <c r="BZ42" s="388"/>
      <c r="CA42" s="388"/>
      <c r="CB42" s="388"/>
      <c r="CC42" s="388"/>
      <c r="CD42" s="388"/>
      <c r="CE42" s="388"/>
      <c r="CF42" s="388"/>
      <c r="CG42" s="388"/>
      <c r="CH42" s="388"/>
      <c r="CI42" s="388"/>
      <c r="CJ42" s="388"/>
      <c r="CK42" s="388"/>
      <c r="CL42" s="388"/>
      <c r="CM42" s="388"/>
      <c r="CN42" s="214"/>
      <c r="CO42" s="389">
        <f t="shared" si="3"/>
        <v>37</v>
      </c>
      <c r="CP42" s="389"/>
      <c r="CQ42" s="388" t="str">
        <f>IF('各会計、関係団体の財政状況及び健全化判断比率'!BS15="","",'各会計、関係団体の財政状況及び健全化判断比率'!BS15)</f>
        <v>名古屋観光コンベンションビューロー</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38</v>
      </c>
      <c r="CP43" s="389"/>
      <c r="CQ43" s="388" t="str">
        <f>IF('各会計、関係団体の財政状況及び健全化判断比率'!BS16="","",'各会計、関係団体の財政状況及び健全化判断比率'!BS16)</f>
        <v>名古屋まちづくり公社</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〇</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SfUnAVRQBzV9pKHI+0t2jf6Xf+l8N+msswtXu/2eQiux89tUjjJMGtrFfsTc5NBdvnWZ996bZUovz7ycGhLeew==" saltValue="ZdzUJKZN9Rd9PKANeHr4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3"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582</v>
      </c>
      <c r="G33" s="29" t="s">
        <v>583</v>
      </c>
      <c r="H33" s="29" t="s">
        <v>584</v>
      </c>
      <c r="I33" s="29" t="s">
        <v>585</v>
      </c>
      <c r="J33" s="30" t="s">
        <v>586</v>
      </c>
      <c r="K33" s="22"/>
      <c r="L33" s="22"/>
      <c r="M33" s="22"/>
      <c r="N33" s="22"/>
      <c r="O33" s="22"/>
      <c r="P33" s="22"/>
    </row>
    <row r="34" spans="1:16" ht="39" customHeight="1" x14ac:dyDescent="0.2">
      <c r="A34" s="22"/>
      <c r="B34" s="31"/>
      <c r="C34" s="1238" t="s">
        <v>590</v>
      </c>
      <c r="D34" s="1238"/>
      <c r="E34" s="1239"/>
      <c r="F34" s="32">
        <v>5.59</v>
      </c>
      <c r="G34" s="33">
        <v>4.9400000000000004</v>
      </c>
      <c r="H34" s="33">
        <v>4.95</v>
      </c>
      <c r="I34" s="33">
        <v>5.37</v>
      </c>
      <c r="J34" s="34">
        <v>4.8</v>
      </c>
      <c r="K34" s="22"/>
      <c r="L34" s="22"/>
      <c r="M34" s="22"/>
      <c r="N34" s="22"/>
      <c r="O34" s="22"/>
      <c r="P34" s="22"/>
    </row>
    <row r="35" spans="1:16" ht="39" customHeight="1" x14ac:dyDescent="0.2">
      <c r="A35" s="22"/>
      <c r="B35" s="35"/>
      <c r="C35" s="1232" t="s">
        <v>591</v>
      </c>
      <c r="D35" s="1233"/>
      <c r="E35" s="1234"/>
      <c r="F35" s="36">
        <v>3.96</v>
      </c>
      <c r="G35" s="37">
        <v>3.37</v>
      </c>
      <c r="H35" s="37">
        <v>3.9</v>
      </c>
      <c r="I35" s="37">
        <v>4.32</v>
      </c>
      <c r="J35" s="38">
        <v>3.42</v>
      </c>
      <c r="K35" s="22"/>
      <c r="L35" s="22"/>
      <c r="M35" s="22"/>
      <c r="N35" s="22"/>
      <c r="O35" s="22"/>
      <c r="P35" s="22"/>
    </row>
    <row r="36" spans="1:16" ht="39" customHeight="1" x14ac:dyDescent="0.2">
      <c r="A36" s="22"/>
      <c r="B36" s="35"/>
      <c r="C36" s="1232" t="s">
        <v>592</v>
      </c>
      <c r="D36" s="1233"/>
      <c r="E36" s="1234"/>
      <c r="F36" s="36">
        <v>0.53</v>
      </c>
      <c r="G36" s="37">
        <v>0.48</v>
      </c>
      <c r="H36" s="37">
        <v>0.76</v>
      </c>
      <c r="I36" s="37">
        <v>1.22</v>
      </c>
      <c r="J36" s="38">
        <v>1.27</v>
      </c>
      <c r="K36" s="22"/>
      <c r="L36" s="22"/>
      <c r="M36" s="22"/>
      <c r="N36" s="22"/>
      <c r="O36" s="22"/>
      <c r="P36" s="22"/>
    </row>
    <row r="37" spans="1:16" ht="39" customHeight="1" x14ac:dyDescent="0.2">
      <c r="A37" s="22"/>
      <c r="B37" s="35"/>
      <c r="C37" s="1232" t="s">
        <v>593</v>
      </c>
      <c r="D37" s="1233"/>
      <c r="E37" s="1234"/>
      <c r="F37" s="36">
        <v>0.55000000000000004</v>
      </c>
      <c r="G37" s="37">
        <v>0.61</v>
      </c>
      <c r="H37" s="37">
        <v>0.86</v>
      </c>
      <c r="I37" s="37">
        <v>0.6</v>
      </c>
      <c r="J37" s="38">
        <v>0.79</v>
      </c>
      <c r="K37" s="22"/>
      <c r="L37" s="22"/>
      <c r="M37" s="22"/>
      <c r="N37" s="22"/>
      <c r="O37" s="22"/>
      <c r="P37" s="22"/>
    </row>
    <row r="38" spans="1:16" ht="39" customHeight="1" x14ac:dyDescent="0.2">
      <c r="A38" s="22"/>
      <c r="B38" s="35"/>
      <c r="C38" s="1232" t="s">
        <v>594</v>
      </c>
      <c r="D38" s="1233"/>
      <c r="E38" s="1234"/>
      <c r="F38" s="36">
        <v>7.0000000000000007E-2</v>
      </c>
      <c r="G38" s="37">
        <v>0.23</v>
      </c>
      <c r="H38" s="37">
        <v>0.75</v>
      </c>
      <c r="I38" s="37">
        <v>0.86</v>
      </c>
      <c r="J38" s="38">
        <v>0.56999999999999995</v>
      </c>
      <c r="K38" s="22"/>
      <c r="L38" s="22"/>
      <c r="M38" s="22"/>
      <c r="N38" s="22"/>
      <c r="O38" s="22"/>
      <c r="P38" s="22"/>
    </row>
    <row r="39" spans="1:16" ht="39" customHeight="1" x14ac:dyDescent="0.2">
      <c r="A39" s="22"/>
      <c r="B39" s="35"/>
      <c r="C39" s="1232" t="s">
        <v>595</v>
      </c>
      <c r="D39" s="1233"/>
      <c r="E39" s="1234"/>
      <c r="F39" s="36">
        <v>0.71</v>
      </c>
      <c r="G39" s="37">
        <v>0.49</v>
      </c>
      <c r="H39" s="37">
        <v>0.5</v>
      </c>
      <c r="I39" s="37">
        <v>0.34</v>
      </c>
      <c r="J39" s="38">
        <v>0.51</v>
      </c>
      <c r="K39" s="22"/>
      <c r="L39" s="22"/>
      <c r="M39" s="22"/>
      <c r="N39" s="22"/>
      <c r="O39" s="22"/>
      <c r="P39" s="22"/>
    </row>
    <row r="40" spans="1:16" ht="39" customHeight="1" x14ac:dyDescent="0.2">
      <c r="A40" s="22"/>
      <c r="B40" s="35"/>
      <c r="C40" s="1232" t="s">
        <v>596</v>
      </c>
      <c r="D40" s="1233"/>
      <c r="E40" s="1234"/>
      <c r="F40" s="36">
        <v>0.34</v>
      </c>
      <c r="G40" s="37">
        <v>0.34</v>
      </c>
      <c r="H40" s="37">
        <v>0.36</v>
      </c>
      <c r="I40" s="37">
        <v>0.37</v>
      </c>
      <c r="J40" s="38">
        <v>0.38</v>
      </c>
      <c r="K40" s="22"/>
      <c r="L40" s="22"/>
      <c r="M40" s="22"/>
      <c r="N40" s="22"/>
      <c r="O40" s="22"/>
      <c r="P40" s="22"/>
    </row>
    <row r="41" spans="1:16" ht="39" customHeight="1" x14ac:dyDescent="0.2">
      <c r="A41" s="22"/>
      <c r="B41" s="35"/>
      <c r="C41" s="1232" t="s">
        <v>597</v>
      </c>
      <c r="D41" s="1233"/>
      <c r="E41" s="1234"/>
      <c r="F41" s="36">
        <v>0.21</v>
      </c>
      <c r="G41" s="37">
        <v>0.18</v>
      </c>
      <c r="H41" s="37">
        <v>0.19</v>
      </c>
      <c r="I41" s="37">
        <v>0.19</v>
      </c>
      <c r="J41" s="38">
        <v>0.21</v>
      </c>
      <c r="K41" s="22"/>
      <c r="L41" s="22"/>
      <c r="M41" s="22"/>
      <c r="N41" s="22"/>
      <c r="O41" s="22"/>
      <c r="P41" s="22"/>
    </row>
    <row r="42" spans="1:16" ht="39" customHeight="1" x14ac:dyDescent="0.2">
      <c r="A42" s="22"/>
      <c r="B42" s="39"/>
      <c r="C42" s="1232" t="s">
        <v>598</v>
      </c>
      <c r="D42" s="1233"/>
      <c r="E42" s="1234"/>
      <c r="F42" s="36" t="s">
        <v>541</v>
      </c>
      <c r="G42" s="37" t="s">
        <v>541</v>
      </c>
      <c r="H42" s="37" t="s">
        <v>541</v>
      </c>
      <c r="I42" s="37" t="s">
        <v>541</v>
      </c>
      <c r="J42" s="38" t="s">
        <v>541</v>
      </c>
      <c r="K42" s="22"/>
      <c r="L42" s="22"/>
      <c r="M42" s="22"/>
      <c r="N42" s="22"/>
      <c r="O42" s="22"/>
      <c r="P42" s="22"/>
    </row>
    <row r="43" spans="1:16" ht="39" customHeight="1" thickBot="1" x14ac:dyDescent="0.25">
      <c r="A43" s="22"/>
      <c r="B43" s="40"/>
      <c r="C43" s="1235" t="s">
        <v>599</v>
      </c>
      <c r="D43" s="1236"/>
      <c r="E43" s="1237"/>
      <c r="F43" s="41">
        <v>0.23</v>
      </c>
      <c r="G43" s="42">
        <v>0.51</v>
      </c>
      <c r="H43" s="42">
        <v>7.0000000000000007E-2</v>
      </c>
      <c r="I43" s="42">
        <v>0</v>
      </c>
      <c r="J43" s="43">
        <v>0.19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2JjA48BWcwRcnw9YP7T+xK89Sm/3JLWZQ8N1FFkSFf0EvMgnl9mxHD0zRE0QEbCve6yzGYr1PJO2uxJ8iwrug==" saltValue="MPG218MLMDwgIbb9C6FE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1" zoomScale="62" zoomScaleNormal="62" zoomScaleSheetLayoutView="55" workbookViewId="0">
      <selection activeCell="N61" sqref="N6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582</v>
      </c>
      <c r="L44" s="56" t="s">
        <v>583</v>
      </c>
      <c r="M44" s="56" t="s">
        <v>584</v>
      </c>
      <c r="N44" s="56" t="s">
        <v>585</v>
      </c>
      <c r="O44" s="57" t="s">
        <v>586</v>
      </c>
      <c r="P44" s="48"/>
      <c r="Q44" s="48"/>
      <c r="R44" s="48"/>
      <c r="S44" s="48"/>
      <c r="T44" s="48"/>
      <c r="U44" s="48"/>
    </row>
    <row r="45" spans="1:21" ht="30.75" customHeight="1" x14ac:dyDescent="0.2">
      <c r="A45" s="48"/>
      <c r="B45" s="1258" t="s">
        <v>11</v>
      </c>
      <c r="C45" s="1259"/>
      <c r="D45" s="58"/>
      <c r="E45" s="1264" t="s">
        <v>12</v>
      </c>
      <c r="F45" s="1264"/>
      <c r="G45" s="1264"/>
      <c r="H45" s="1264"/>
      <c r="I45" s="1264"/>
      <c r="J45" s="1265"/>
      <c r="K45" s="59">
        <v>78752</v>
      </c>
      <c r="L45" s="60">
        <v>75610</v>
      </c>
      <c r="M45" s="60">
        <v>75965</v>
      </c>
      <c r="N45" s="60">
        <v>68896</v>
      </c>
      <c r="O45" s="61">
        <v>69100</v>
      </c>
      <c r="P45" s="48"/>
      <c r="Q45" s="48"/>
      <c r="R45" s="48"/>
      <c r="S45" s="48"/>
      <c r="T45" s="48"/>
      <c r="U45" s="48"/>
    </row>
    <row r="46" spans="1:21" ht="30.75" customHeight="1" x14ac:dyDescent="0.2">
      <c r="A46" s="48"/>
      <c r="B46" s="1260"/>
      <c r="C46" s="1261"/>
      <c r="D46" s="62"/>
      <c r="E46" s="1242" t="s">
        <v>13</v>
      </c>
      <c r="F46" s="1242"/>
      <c r="G46" s="1242"/>
      <c r="H46" s="1242"/>
      <c r="I46" s="1242"/>
      <c r="J46" s="1243"/>
      <c r="K46" s="63">
        <v>13734</v>
      </c>
      <c r="L46" s="64">
        <v>10700</v>
      </c>
      <c r="M46" s="64">
        <v>9695</v>
      </c>
      <c r="N46" s="64">
        <v>11294</v>
      </c>
      <c r="O46" s="65">
        <v>8936</v>
      </c>
      <c r="P46" s="48"/>
      <c r="Q46" s="48"/>
      <c r="R46" s="48"/>
      <c r="S46" s="48"/>
      <c r="T46" s="48"/>
      <c r="U46" s="48"/>
    </row>
    <row r="47" spans="1:21" ht="30.75" customHeight="1" x14ac:dyDescent="0.2">
      <c r="A47" s="48"/>
      <c r="B47" s="1260"/>
      <c r="C47" s="1261"/>
      <c r="D47" s="62"/>
      <c r="E47" s="1242" t="s">
        <v>14</v>
      </c>
      <c r="F47" s="1242"/>
      <c r="G47" s="1242"/>
      <c r="H47" s="1242"/>
      <c r="I47" s="1242"/>
      <c r="J47" s="1243"/>
      <c r="K47" s="63">
        <v>52959</v>
      </c>
      <c r="L47" s="64">
        <v>52213</v>
      </c>
      <c r="M47" s="64">
        <v>51910</v>
      </c>
      <c r="N47" s="64">
        <v>52421</v>
      </c>
      <c r="O47" s="65">
        <v>50858</v>
      </c>
      <c r="P47" s="48"/>
      <c r="Q47" s="48"/>
      <c r="R47" s="48"/>
      <c r="S47" s="48"/>
      <c r="T47" s="48"/>
      <c r="U47" s="48"/>
    </row>
    <row r="48" spans="1:21" ht="30.75" customHeight="1" x14ac:dyDescent="0.2">
      <c r="A48" s="48"/>
      <c r="B48" s="1260"/>
      <c r="C48" s="1261"/>
      <c r="D48" s="62"/>
      <c r="E48" s="1242" t="s">
        <v>15</v>
      </c>
      <c r="F48" s="1242"/>
      <c r="G48" s="1242"/>
      <c r="H48" s="1242"/>
      <c r="I48" s="1242"/>
      <c r="J48" s="1243"/>
      <c r="K48" s="63">
        <v>43190</v>
      </c>
      <c r="L48" s="64">
        <v>42171</v>
      </c>
      <c r="M48" s="64">
        <v>40235</v>
      </c>
      <c r="N48" s="64">
        <v>38563</v>
      </c>
      <c r="O48" s="65">
        <v>36479</v>
      </c>
      <c r="P48" s="48"/>
      <c r="Q48" s="48"/>
      <c r="R48" s="48"/>
      <c r="S48" s="48"/>
      <c r="T48" s="48"/>
      <c r="U48" s="48"/>
    </row>
    <row r="49" spans="1:21" ht="30.75" customHeight="1" x14ac:dyDescent="0.2">
      <c r="A49" s="48"/>
      <c r="B49" s="1260"/>
      <c r="C49" s="1261"/>
      <c r="D49" s="62"/>
      <c r="E49" s="1242" t="s">
        <v>16</v>
      </c>
      <c r="F49" s="1242"/>
      <c r="G49" s="1242"/>
      <c r="H49" s="1242"/>
      <c r="I49" s="1242"/>
      <c r="J49" s="1243"/>
      <c r="K49" s="63">
        <v>4008</v>
      </c>
      <c r="L49" s="64">
        <v>3667</v>
      </c>
      <c r="M49" s="64">
        <v>3460</v>
      </c>
      <c r="N49" s="64">
        <v>3460</v>
      </c>
      <c r="O49" s="65">
        <v>3184</v>
      </c>
      <c r="P49" s="48"/>
      <c r="Q49" s="48"/>
      <c r="R49" s="48"/>
      <c r="S49" s="48"/>
      <c r="T49" s="48"/>
      <c r="U49" s="48"/>
    </row>
    <row r="50" spans="1:21" ht="30.75" customHeight="1" x14ac:dyDescent="0.2">
      <c r="A50" s="48"/>
      <c r="B50" s="1260"/>
      <c r="C50" s="1261"/>
      <c r="D50" s="62"/>
      <c r="E50" s="1242" t="s">
        <v>17</v>
      </c>
      <c r="F50" s="1242"/>
      <c r="G50" s="1242"/>
      <c r="H50" s="1242"/>
      <c r="I50" s="1242"/>
      <c r="J50" s="1243"/>
      <c r="K50" s="63">
        <v>328</v>
      </c>
      <c r="L50" s="64">
        <v>328</v>
      </c>
      <c r="M50" s="64">
        <v>1393</v>
      </c>
      <c r="N50" s="64">
        <v>1279</v>
      </c>
      <c r="O50" s="65">
        <v>4117</v>
      </c>
      <c r="P50" s="48"/>
      <c r="Q50" s="48"/>
      <c r="R50" s="48"/>
      <c r="S50" s="48"/>
      <c r="T50" s="48"/>
      <c r="U50" s="48"/>
    </row>
    <row r="51" spans="1:21" ht="30.75" customHeight="1" x14ac:dyDescent="0.2">
      <c r="A51" s="48"/>
      <c r="B51" s="1262"/>
      <c r="C51" s="1263"/>
      <c r="D51" s="66"/>
      <c r="E51" s="1242" t="s">
        <v>18</v>
      </c>
      <c r="F51" s="1242"/>
      <c r="G51" s="1242"/>
      <c r="H51" s="1242"/>
      <c r="I51" s="1242"/>
      <c r="J51" s="1243"/>
      <c r="K51" s="63" t="s">
        <v>541</v>
      </c>
      <c r="L51" s="64" t="s">
        <v>541</v>
      </c>
      <c r="M51" s="64" t="s">
        <v>541</v>
      </c>
      <c r="N51" s="64" t="s">
        <v>541</v>
      </c>
      <c r="O51" s="65" t="s">
        <v>541</v>
      </c>
      <c r="P51" s="48"/>
      <c r="Q51" s="48"/>
      <c r="R51" s="48"/>
      <c r="S51" s="48"/>
      <c r="T51" s="48"/>
      <c r="U51" s="48"/>
    </row>
    <row r="52" spans="1:21" ht="30.75" customHeight="1" x14ac:dyDescent="0.2">
      <c r="A52" s="48"/>
      <c r="B52" s="1240" t="s">
        <v>19</v>
      </c>
      <c r="C52" s="1241"/>
      <c r="D52" s="66"/>
      <c r="E52" s="1242" t="s">
        <v>20</v>
      </c>
      <c r="F52" s="1242"/>
      <c r="G52" s="1242"/>
      <c r="H52" s="1242"/>
      <c r="I52" s="1242"/>
      <c r="J52" s="1243"/>
      <c r="K52" s="63">
        <v>141283</v>
      </c>
      <c r="L52" s="64">
        <v>136606</v>
      </c>
      <c r="M52" s="64">
        <v>133661</v>
      </c>
      <c r="N52" s="64">
        <v>132657</v>
      </c>
      <c r="O52" s="65">
        <v>128276</v>
      </c>
      <c r="P52" s="48"/>
      <c r="Q52" s="48"/>
      <c r="R52" s="48"/>
      <c r="S52" s="48"/>
      <c r="T52" s="48"/>
      <c r="U52" s="48"/>
    </row>
    <row r="53" spans="1:21" ht="30.75" customHeight="1" thickBot="1" x14ac:dyDescent="0.25">
      <c r="A53" s="48"/>
      <c r="B53" s="1244" t="s">
        <v>21</v>
      </c>
      <c r="C53" s="1245"/>
      <c r="D53" s="67"/>
      <c r="E53" s="1246" t="s">
        <v>22</v>
      </c>
      <c r="F53" s="1246"/>
      <c r="G53" s="1246"/>
      <c r="H53" s="1246"/>
      <c r="I53" s="1246"/>
      <c r="J53" s="1247"/>
      <c r="K53" s="68">
        <v>51688</v>
      </c>
      <c r="L53" s="69">
        <v>48083</v>
      </c>
      <c r="M53" s="69">
        <v>48997</v>
      </c>
      <c r="N53" s="69">
        <v>43256</v>
      </c>
      <c r="O53" s="70">
        <v>44398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600</v>
      </c>
      <c r="P55" s="48"/>
      <c r="Q55" s="48"/>
      <c r="R55" s="48"/>
      <c r="S55" s="48"/>
      <c r="T55" s="48"/>
      <c r="U55" s="48"/>
    </row>
    <row r="56" spans="1:21" ht="31.5" customHeight="1" thickBot="1" x14ac:dyDescent="0.3">
      <c r="A56" s="48"/>
      <c r="B56" s="76"/>
      <c r="C56" s="77"/>
      <c r="D56" s="77"/>
      <c r="E56" s="78"/>
      <c r="F56" s="78"/>
      <c r="G56" s="78"/>
      <c r="H56" s="78"/>
      <c r="I56" s="78"/>
      <c r="J56" s="79" t="s">
        <v>2</v>
      </c>
      <c r="K56" s="80" t="s">
        <v>601</v>
      </c>
      <c r="L56" s="81" t="s">
        <v>602</v>
      </c>
      <c r="M56" s="81" t="s">
        <v>603</v>
      </c>
      <c r="N56" s="81" t="s">
        <v>604</v>
      </c>
      <c r="O56" s="82" t="s">
        <v>605</v>
      </c>
      <c r="P56" s="48"/>
      <c r="Q56" s="48"/>
      <c r="R56" s="48"/>
      <c r="S56" s="48"/>
      <c r="T56" s="48"/>
      <c r="U56" s="48"/>
    </row>
    <row r="57" spans="1:21" ht="31.5" customHeight="1" x14ac:dyDescent="0.2">
      <c r="B57" s="1248" t="s">
        <v>25</v>
      </c>
      <c r="C57" s="1249"/>
      <c r="D57" s="1252" t="s">
        <v>26</v>
      </c>
      <c r="E57" s="1253"/>
      <c r="F57" s="1253"/>
      <c r="G57" s="1253"/>
      <c r="H57" s="1253"/>
      <c r="I57" s="1253"/>
      <c r="J57" s="1254"/>
      <c r="K57" s="83">
        <v>187407</v>
      </c>
      <c r="L57" s="84">
        <v>182924</v>
      </c>
      <c r="M57" s="84">
        <v>193823</v>
      </c>
      <c r="N57" s="84">
        <v>209487</v>
      </c>
      <c r="O57" s="85">
        <v>214433</v>
      </c>
    </row>
    <row r="58" spans="1:21" ht="31.5" customHeight="1" thickBot="1" x14ac:dyDescent="0.25">
      <c r="B58" s="1250"/>
      <c r="C58" s="1251"/>
      <c r="D58" s="1255" t="s">
        <v>27</v>
      </c>
      <c r="E58" s="1256"/>
      <c r="F58" s="1256"/>
      <c r="G58" s="1256"/>
      <c r="H58" s="1256"/>
      <c r="I58" s="1256"/>
      <c r="J58" s="1257"/>
      <c r="K58" s="86">
        <v>264696</v>
      </c>
      <c r="L58" s="87">
        <v>259342</v>
      </c>
      <c r="M58" s="87">
        <v>269511</v>
      </c>
      <c r="N58" s="87">
        <v>283333</v>
      </c>
      <c r="O58" s="88">
        <v>289170</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nEmE/TpGd16ntHkgKJKKqEOytd0lOQfdlhWRaX0VOzKuGXdiVxC6XksBhXKKD9y028cZnFTOJCgI2+2nCI3fQ==" saltValue="MB5VPxcCfXgzwqLHz68H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33" zoomScaleNormal="33"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582</v>
      </c>
      <c r="J40" s="100" t="s">
        <v>583</v>
      </c>
      <c r="K40" s="100" t="s">
        <v>584</v>
      </c>
      <c r="L40" s="100" t="s">
        <v>585</v>
      </c>
      <c r="M40" s="101" t="s">
        <v>586</v>
      </c>
    </row>
    <row r="41" spans="2:13" ht="27.75" customHeight="1" x14ac:dyDescent="0.2">
      <c r="B41" s="1278" t="s">
        <v>30</v>
      </c>
      <c r="C41" s="1279"/>
      <c r="D41" s="102"/>
      <c r="E41" s="1280" t="s">
        <v>31</v>
      </c>
      <c r="F41" s="1280"/>
      <c r="G41" s="1280"/>
      <c r="H41" s="1281"/>
      <c r="I41" s="103">
        <v>1676816</v>
      </c>
      <c r="J41" s="104">
        <v>1643032</v>
      </c>
      <c r="K41" s="104">
        <v>1625291</v>
      </c>
      <c r="L41" s="104">
        <v>1598225</v>
      </c>
      <c r="M41" s="105">
        <v>1595842</v>
      </c>
    </row>
    <row r="42" spans="2:13" ht="27.75" customHeight="1" x14ac:dyDescent="0.2">
      <c r="B42" s="1268"/>
      <c r="C42" s="1269"/>
      <c r="D42" s="106"/>
      <c r="E42" s="1272" t="s">
        <v>32</v>
      </c>
      <c r="F42" s="1272"/>
      <c r="G42" s="1272"/>
      <c r="H42" s="1273"/>
      <c r="I42" s="107">
        <v>73137</v>
      </c>
      <c r="J42" s="108">
        <v>70293</v>
      </c>
      <c r="K42" s="108">
        <v>76975</v>
      </c>
      <c r="L42" s="108">
        <v>57000</v>
      </c>
      <c r="M42" s="109">
        <v>86715</v>
      </c>
    </row>
    <row r="43" spans="2:13" ht="27.75" customHeight="1" x14ac:dyDescent="0.2">
      <c r="B43" s="1268"/>
      <c r="C43" s="1269"/>
      <c r="D43" s="106"/>
      <c r="E43" s="1272" t="s">
        <v>33</v>
      </c>
      <c r="F43" s="1272"/>
      <c r="G43" s="1272"/>
      <c r="H43" s="1273"/>
      <c r="I43" s="107">
        <v>469130</v>
      </c>
      <c r="J43" s="108">
        <v>470916</v>
      </c>
      <c r="K43" s="108">
        <v>477475</v>
      </c>
      <c r="L43" s="108">
        <v>478036</v>
      </c>
      <c r="M43" s="109">
        <v>464249</v>
      </c>
    </row>
    <row r="44" spans="2:13" ht="27.75" customHeight="1" x14ac:dyDescent="0.2">
      <c r="B44" s="1268"/>
      <c r="C44" s="1269"/>
      <c r="D44" s="106"/>
      <c r="E44" s="1272" t="s">
        <v>34</v>
      </c>
      <c r="F44" s="1272"/>
      <c r="G44" s="1272"/>
      <c r="H44" s="1273"/>
      <c r="I44" s="107">
        <v>30663</v>
      </c>
      <c r="J44" s="108">
        <v>28886</v>
      </c>
      <c r="K44" s="108">
        <v>27513</v>
      </c>
      <c r="L44" s="108">
        <v>26920</v>
      </c>
      <c r="M44" s="109">
        <v>32000</v>
      </c>
    </row>
    <row r="45" spans="2:13" ht="27.75" customHeight="1" x14ac:dyDescent="0.2">
      <c r="B45" s="1268"/>
      <c r="C45" s="1269"/>
      <c r="D45" s="106"/>
      <c r="E45" s="1272" t="s">
        <v>35</v>
      </c>
      <c r="F45" s="1272"/>
      <c r="G45" s="1272"/>
      <c r="H45" s="1273"/>
      <c r="I45" s="107">
        <v>129477</v>
      </c>
      <c r="J45" s="108">
        <v>191580</v>
      </c>
      <c r="K45" s="108">
        <v>186548</v>
      </c>
      <c r="L45" s="108">
        <v>183847</v>
      </c>
      <c r="M45" s="109">
        <v>180361</v>
      </c>
    </row>
    <row r="46" spans="2:13" ht="27.75" customHeight="1" x14ac:dyDescent="0.2">
      <c r="B46" s="1268"/>
      <c r="C46" s="1269"/>
      <c r="D46" s="110"/>
      <c r="E46" s="1272" t="s">
        <v>36</v>
      </c>
      <c r="F46" s="1272"/>
      <c r="G46" s="1272"/>
      <c r="H46" s="1273"/>
      <c r="I46" s="107">
        <v>27027</v>
      </c>
      <c r="J46" s="108">
        <v>19639</v>
      </c>
      <c r="K46" s="108">
        <v>7489</v>
      </c>
      <c r="L46" s="108">
        <v>5255</v>
      </c>
      <c r="M46" s="109">
        <v>3158</v>
      </c>
    </row>
    <row r="47" spans="2:13" ht="27.75" customHeight="1" x14ac:dyDescent="0.2">
      <c r="B47" s="1268"/>
      <c r="C47" s="1269"/>
      <c r="D47" s="111"/>
      <c r="E47" s="1282" t="s">
        <v>37</v>
      </c>
      <c r="F47" s="1283"/>
      <c r="G47" s="1283"/>
      <c r="H47" s="1284"/>
      <c r="I47" s="107" t="s">
        <v>541</v>
      </c>
      <c r="J47" s="108" t="s">
        <v>541</v>
      </c>
      <c r="K47" s="108" t="s">
        <v>541</v>
      </c>
      <c r="L47" s="108" t="s">
        <v>541</v>
      </c>
      <c r="M47" s="109" t="s">
        <v>541</v>
      </c>
    </row>
    <row r="48" spans="2:13" ht="27.75" customHeight="1" x14ac:dyDescent="0.2">
      <c r="B48" s="1268"/>
      <c r="C48" s="1269"/>
      <c r="D48" s="106"/>
      <c r="E48" s="1272" t="s">
        <v>38</v>
      </c>
      <c r="F48" s="1272"/>
      <c r="G48" s="1272"/>
      <c r="H48" s="1273"/>
      <c r="I48" s="107" t="s">
        <v>541</v>
      </c>
      <c r="J48" s="108" t="s">
        <v>541</v>
      </c>
      <c r="K48" s="108" t="s">
        <v>541</v>
      </c>
      <c r="L48" s="108" t="s">
        <v>541</v>
      </c>
      <c r="M48" s="109" t="s">
        <v>541</v>
      </c>
    </row>
    <row r="49" spans="2:13" ht="27.75" customHeight="1" x14ac:dyDescent="0.2">
      <c r="B49" s="1270"/>
      <c r="C49" s="1271"/>
      <c r="D49" s="106"/>
      <c r="E49" s="1272" t="s">
        <v>39</v>
      </c>
      <c r="F49" s="1272"/>
      <c r="G49" s="1272"/>
      <c r="H49" s="1273"/>
      <c r="I49" s="107">
        <v>255</v>
      </c>
      <c r="J49" s="108" t="s">
        <v>541</v>
      </c>
      <c r="K49" s="108" t="s">
        <v>541</v>
      </c>
      <c r="L49" s="108" t="s">
        <v>541</v>
      </c>
      <c r="M49" s="109" t="s">
        <v>541</v>
      </c>
    </row>
    <row r="50" spans="2:13" ht="27.75" customHeight="1" x14ac:dyDescent="0.2">
      <c r="B50" s="1266" t="s">
        <v>40</v>
      </c>
      <c r="C50" s="1267"/>
      <c r="D50" s="112"/>
      <c r="E50" s="1272" t="s">
        <v>41</v>
      </c>
      <c r="F50" s="1272"/>
      <c r="G50" s="1272"/>
      <c r="H50" s="1273"/>
      <c r="I50" s="107">
        <v>229782</v>
      </c>
      <c r="J50" s="108">
        <v>238585</v>
      </c>
      <c r="K50" s="108">
        <v>258704</v>
      </c>
      <c r="L50" s="108">
        <v>273878</v>
      </c>
      <c r="M50" s="109">
        <v>284698</v>
      </c>
    </row>
    <row r="51" spans="2:13" ht="27.75" customHeight="1" x14ac:dyDescent="0.2">
      <c r="B51" s="1268"/>
      <c r="C51" s="1269"/>
      <c r="D51" s="106"/>
      <c r="E51" s="1272" t="s">
        <v>42</v>
      </c>
      <c r="F51" s="1272"/>
      <c r="G51" s="1272"/>
      <c r="H51" s="1273"/>
      <c r="I51" s="107">
        <v>564788</v>
      </c>
      <c r="J51" s="108">
        <v>565563</v>
      </c>
      <c r="K51" s="108">
        <v>571291</v>
      </c>
      <c r="L51" s="108">
        <v>591881</v>
      </c>
      <c r="M51" s="109">
        <v>603656</v>
      </c>
    </row>
    <row r="52" spans="2:13" ht="27.75" customHeight="1" x14ac:dyDescent="0.2">
      <c r="B52" s="1270"/>
      <c r="C52" s="1271"/>
      <c r="D52" s="106"/>
      <c r="E52" s="1272" t="s">
        <v>43</v>
      </c>
      <c r="F52" s="1272"/>
      <c r="G52" s="1272"/>
      <c r="H52" s="1273"/>
      <c r="I52" s="107">
        <v>937958</v>
      </c>
      <c r="J52" s="108">
        <v>915745</v>
      </c>
      <c r="K52" s="108">
        <v>898976</v>
      </c>
      <c r="L52" s="108">
        <v>882568</v>
      </c>
      <c r="M52" s="109">
        <v>863489</v>
      </c>
    </row>
    <row r="53" spans="2:13" ht="27.75" customHeight="1" thickBot="1" x14ac:dyDescent="0.25">
      <c r="B53" s="1274" t="s">
        <v>44</v>
      </c>
      <c r="C53" s="1275"/>
      <c r="D53" s="113"/>
      <c r="E53" s="1276" t="s">
        <v>45</v>
      </c>
      <c r="F53" s="1276"/>
      <c r="G53" s="1276"/>
      <c r="H53" s="1277"/>
      <c r="I53" s="114">
        <v>673978</v>
      </c>
      <c r="J53" s="115">
        <v>704454</v>
      </c>
      <c r="K53" s="115">
        <v>672321</v>
      </c>
      <c r="L53" s="115">
        <v>600956</v>
      </c>
      <c r="M53" s="116">
        <v>610481</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NB5IhO6RPUdNTAupuR4jc/o5PlMXR63mKu7wLahcBQYco3PHRKDDbY9nmexyejqPrUCkf99r7U1/XNlA1HIdg==" saltValue="ESyohf6aVqBdQHYEeeng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6" zoomScaleNormal="46" zoomScaleSheetLayoutView="100" workbookViewId="0">
      <selection activeCell="C53" sqref="C53"/>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584</v>
      </c>
      <c r="G54" s="125" t="s">
        <v>585</v>
      </c>
      <c r="H54" s="126" t="s">
        <v>586</v>
      </c>
    </row>
    <row r="55" spans="2:8" ht="52.5" customHeight="1" x14ac:dyDescent="0.2">
      <c r="B55" s="127"/>
      <c r="C55" s="1293" t="s">
        <v>48</v>
      </c>
      <c r="D55" s="1293"/>
      <c r="E55" s="1294"/>
      <c r="F55" s="128">
        <v>16688</v>
      </c>
      <c r="G55" s="128">
        <v>12461</v>
      </c>
      <c r="H55" s="129">
        <v>14252</v>
      </c>
    </row>
    <row r="56" spans="2:8" ht="52.5" customHeight="1" x14ac:dyDescent="0.2">
      <c r="B56" s="130"/>
      <c r="C56" s="1295" t="s">
        <v>49</v>
      </c>
      <c r="D56" s="1295"/>
      <c r="E56" s="1296"/>
      <c r="F56" s="131">
        <v>8357</v>
      </c>
      <c r="G56" s="131">
        <v>6500</v>
      </c>
      <c r="H56" s="132">
        <v>5091</v>
      </c>
    </row>
    <row r="57" spans="2:8" ht="53.25" customHeight="1" x14ac:dyDescent="0.2">
      <c r="B57" s="130"/>
      <c r="C57" s="1297" t="s">
        <v>50</v>
      </c>
      <c r="D57" s="1297"/>
      <c r="E57" s="1298"/>
      <c r="F57" s="133">
        <v>19045</v>
      </c>
      <c r="G57" s="133">
        <v>33370</v>
      </c>
      <c r="H57" s="134">
        <v>31854</v>
      </c>
    </row>
    <row r="58" spans="2:8" ht="45.75" customHeight="1" x14ac:dyDescent="0.2">
      <c r="B58" s="135"/>
      <c r="C58" s="1285" t="s">
        <v>665</v>
      </c>
      <c r="D58" s="1286"/>
      <c r="E58" s="1287"/>
      <c r="F58" s="136" t="s">
        <v>666</v>
      </c>
      <c r="G58" s="136">
        <v>10000</v>
      </c>
      <c r="H58" s="137">
        <v>10000</v>
      </c>
    </row>
    <row r="59" spans="2:8" ht="45.75" customHeight="1" x14ac:dyDescent="0.2">
      <c r="B59" s="135"/>
      <c r="C59" s="1285" t="s">
        <v>667</v>
      </c>
      <c r="D59" s="1286"/>
      <c r="E59" s="1287"/>
      <c r="F59" s="136">
        <v>4112</v>
      </c>
      <c r="G59" s="136">
        <v>4063</v>
      </c>
      <c r="H59" s="137">
        <v>4119</v>
      </c>
    </row>
    <row r="60" spans="2:8" ht="45.75" customHeight="1" x14ac:dyDescent="0.2">
      <c r="B60" s="135"/>
      <c r="C60" s="1285" t="s">
        <v>668</v>
      </c>
      <c r="D60" s="1286"/>
      <c r="E60" s="1287"/>
      <c r="F60" s="136">
        <v>1725</v>
      </c>
      <c r="G60" s="136">
        <v>4944</v>
      </c>
      <c r="H60" s="137">
        <v>3464</v>
      </c>
    </row>
    <row r="61" spans="2:8" ht="45.75" customHeight="1" x14ac:dyDescent="0.2">
      <c r="B61" s="135"/>
      <c r="C61" s="1285" t="s">
        <v>669</v>
      </c>
      <c r="D61" s="1286"/>
      <c r="E61" s="1287"/>
      <c r="F61" s="136">
        <v>2266</v>
      </c>
      <c r="G61" s="136">
        <v>2264</v>
      </c>
      <c r="H61" s="137">
        <v>2264</v>
      </c>
    </row>
    <row r="62" spans="2:8" ht="45.75" customHeight="1" thickBot="1" x14ac:dyDescent="0.25">
      <c r="B62" s="138"/>
      <c r="C62" s="1288" t="s">
        <v>670</v>
      </c>
      <c r="D62" s="1289"/>
      <c r="E62" s="1290"/>
      <c r="F62" s="136" t="s">
        <v>666</v>
      </c>
      <c r="G62" s="139">
        <v>2000</v>
      </c>
      <c r="H62" s="140">
        <v>2000</v>
      </c>
    </row>
    <row r="63" spans="2:8" ht="52.5" customHeight="1" thickBot="1" x14ac:dyDescent="0.25">
      <c r="B63" s="141"/>
      <c r="C63" s="1291" t="s">
        <v>51</v>
      </c>
      <c r="D63" s="1291"/>
      <c r="E63" s="1292"/>
      <c r="F63" s="142">
        <v>44090</v>
      </c>
      <c r="G63" s="142">
        <v>52331</v>
      </c>
      <c r="H63" s="143">
        <v>51198</v>
      </c>
    </row>
    <row r="64" spans="2:8" ht="15" customHeight="1" x14ac:dyDescent="0.2"/>
  </sheetData>
  <sheetProtection algorithmName="SHA-512" hashValue="9+zO36ofN1i3EfiRqd+JDZRkAn9ClRZaN94avD9n9f6JJBEuf6pBdqtAQDANTMfhBPJL4/y8LQ10QtqJ11OoRQ==" saltValue="IPK2sQCbX5607tBREAEV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0FA7D-F33F-40D8-8393-B44F9B514CD9}">
  <sheetPr>
    <pageSetUpPr fitToPage="1"/>
  </sheetPr>
  <dimension ref="A1:WZM160"/>
  <sheetViews>
    <sheetView showGridLines="0" zoomScale="80" zoomScaleNormal="80" zoomScaleSheetLayoutView="55" workbookViewId="0"/>
  </sheetViews>
  <sheetFormatPr defaultColWidth="0" defaultRowHeight="0" customHeight="1" zeroHeight="1" x14ac:dyDescent="0.2"/>
  <cols>
    <col min="1" max="1" width="6.36328125" style="1299" customWidth="1"/>
    <col min="2" max="107" width="2.453125" style="1299" customWidth="1"/>
    <col min="108" max="108" width="6.08984375" style="1301" customWidth="1"/>
    <col min="109" max="109" width="5.90625" style="1300" customWidth="1"/>
    <col min="110" max="110" width="19.08984375" style="1299" hidden="1"/>
    <col min="111" max="115" width="12.6328125" style="1299" hidden="1"/>
    <col min="116" max="349" width="8.6328125" style="1299" hidden="1"/>
    <col min="350" max="355" width="14.90625" style="1299" hidden="1"/>
    <col min="356" max="357" width="15.90625" style="1299" hidden="1"/>
    <col min="358" max="363" width="16.08984375" style="1299" hidden="1"/>
    <col min="364" max="364" width="6.08984375" style="1299" hidden="1"/>
    <col min="365" max="365" width="3" style="1299" hidden="1"/>
    <col min="366" max="605" width="8.6328125" style="1299" hidden="1"/>
    <col min="606" max="611" width="14.90625" style="1299" hidden="1"/>
    <col min="612" max="613" width="15.90625" style="1299" hidden="1"/>
    <col min="614" max="619" width="16.08984375" style="1299" hidden="1"/>
    <col min="620" max="620" width="6.08984375" style="1299" hidden="1"/>
    <col min="621" max="621" width="3" style="1299" hidden="1"/>
    <col min="622" max="861" width="8.6328125" style="1299" hidden="1"/>
    <col min="862" max="867" width="14.90625" style="1299" hidden="1"/>
    <col min="868" max="869" width="15.90625" style="1299" hidden="1"/>
    <col min="870" max="875" width="16.08984375" style="1299" hidden="1"/>
    <col min="876" max="876" width="6.08984375" style="1299" hidden="1"/>
    <col min="877" max="877" width="3" style="1299" hidden="1"/>
    <col min="878" max="1117" width="8.6328125" style="1299" hidden="1"/>
    <col min="1118" max="1123" width="14.90625" style="1299" hidden="1"/>
    <col min="1124" max="1125" width="15.90625" style="1299" hidden="1"/>
    <col min="1126" max="1131" width="16.08984375" style="1299" hidden="1"/>
    <col min="1132" max="1132" width="6.08984375" style="1299" hidden="1"/>
    <col min="1133" max="1133" width="3" style="1299" hidden="1"/>
    <col min="1134" max="1373" width="8.6328125" style="1299" hidden="1"/>
    <col min="1374" max="1379" width="14.90625" style="1299" hidden="1"/>
    <col min="1380" max="1381" width="15.90625" style="1299" hidden="1"/>
    <col min="1382" max="1387" width="16.08984375" style="1299" hidden="1"/>
    <col min="1388" max="1388" width="6.08984375" style="1299" hidden="1"/>
    <col min="1389" max="1389" width="3" style="1299" hidden="1"/>
    <col min="1390" max="1629" width="8.6328125" style="1299" hidden="1"/>
    <col min="1630" max="1635" width="14.90625" style="1299" hidden="1"/>
    <col min="1636" max="1637" width="15.90625" style="1299" hidden="1"/>
    <col min="1638" max="1643" width="16.08984375" style="1299" hidden="1"/>
    <col min="1644" max="1644" width="6.08984375" style="1299" hidden="1"/>
    <col min="1645" max="1645" width="3" style="1299" hidden="1"/>
    <col min="1646" max="1885" width="8.6328125" style="1299" hidden="1"/>
    <col min="1886" max="1891" width="14.90625" style="1299" hidden="1"/>
    <col min="1892" max="1893" width="15.90625" style="1299" hidden="1"/>
    <col min="1894" max="1899" width="16.08984375" style="1299" hidden="1"/>
    <col min="1900" max="1900" width="6.08984375" style="1299" hidden="1"/>
    <col min="1901" max="1901" width="3" style="1299" hidden="1"/>
    <col min="1902" max="2141" width="8.6328125" style="1299" hidden="1"/>
    <col min="2142" max="2147" width="14.90625" style="1299" hidden="1"/>
    <col min="2148" max="2149" width="15.90625" style="1299" hidden="1"/>
    <col min="2150" max="2155" width="16.08984375" style="1299" hidden="1"/>
    <col min="2156" max="2156" width="6.08984375" style="1299" hidden="1"/>
    <col min="2157" max="2157" width="3" style="1299" hidden="1"/>
    <col min="2158" max="2397" width="8.6328125" style="1299" hidden="1"/>
    <col min="2398" max="2403" width="14.90625" style="1299" hidden="1"/>
    <col min="2404" max="2405" width="15.90625" style="1299" hidden="1"/>
    <col min="2406" max="2411" width="16.08984375" style="1299" hidden="1"/>
    <col min="2412" max="2412" width="6.08984375" style="1299" hidden="1"/>
    <col min="2413" max="2413" width="3" style="1299" hidden="1"/>
    <col min="2414" max="2653" width="8.6328125" style="1299" hidden="1"/>
    <col min="2654" max="2659" width="14.90625" style="1299" hidden="1"/>
    <col min="2660" max="2661" width="15.90625" style="1299" hidden="1"/>
    <col min="2662" max="2667" width="16.08984375" style="1299" hidden="1"/>
    <col min="2668" max="2668" width="6.08984375" style="1299" hidden="1"/>
    <col min="2669" max="2669" width="3" style="1299" hidden="1"/>
    <col min="2670" max="2909" width="8.6328125" style="1299" hidden="1"/>
    <col min="2910" max="2915" width="14.90625" style="1299" hidden="1"/>
    <col min="2916" max="2917" width="15.90625" style="1299" hidden="1"/>
    <col min="2918" max="2923" width="16.08984375" style="1299" hidden="1"/>
    <col min="2924" max="2924" width="6.08984375" style="1299" hidden="1"/>
    <col min="2925" max="2925" width="3" style="1299" hidden="1"/>
    <col min="2926" max="3165" width="8.6328125" style="1299" hidden="1"/>
    <col min="3166" max="3171" width="14.90625" style="1299" hidden="1"/>
    <col min="3172" max="3173" width="15.90625" style="1299" hidden="1"/>
    <col min="3174" max="3179" width="16.08984375" style="1299" hidden="1"/>
    <col min="3180" max="3180" width="6.08984375" style="1299" hidden="1"/>
    <col min="3181" max="3181" width="3" style="1299" hidden="1"/>
    <col min="3182" max="3421" width="8.6328125" style="1299" hidden="1"/>
    <col min="3422" max="3427" width="14.90625" style="1299" hidden="1"/>
    <col min="3428" max="3429" width="15.90625" style="1299" hidden="1"/>
    <col min="3430" max="3435" width="16.08984375" style="1299" hidden="1"/>
    <col min="3436" max="3436" width="6.08984375" style="1299" hidden="1"/>
    <col min="3437" max="3437" width="3" style="1299" hidden="1"/>
    <col min="3438" max="3677" width="8.6328125" style="1299" hidden="1"/>
    <col min="3678" max="3683" width="14.90625" style="1299" hidden="1"/>
    <col min="3684" max="3685" width="15.90625" style="1299" hidden="1"/>
    <col min="3686" max="3691" width="16.08984375" style="1299" hidden="1"/>
    <col min="3692" max="3692" width="6.08984375" style="1299" hidden="1"/>
    <col min="3693" max="3693" width="3" style="1299" hidden="1"/>
    <col min="3694" max="3933" width="8.6328125" style="1299" hidden="1"/>
    <col min="3934" max="3939" width="14.90625" style="1299" hidden="1"/>
    <col min="3940" max="3941" width="15.90625" style="1299" hidden="1"/>
    <col min="3942" max="3947" width="16.08984375" style="1299" hidden="1"/>
    <col min="3948" max="3948" width="6.08984375" style="1299" hidden="1"/>
    <col min="3949" max="3949" width="3" style="1299" hidden="1"/>
    <col min="3950" max="4189" width="8.6328125" style="1299" hidden="1"/>
    <col min="4190" max="4195" width="14.90625" style="1299" hidden="1"/>
    <col min="4196" max="4197" width="15.90625" style="1299" hidden="1"/>
    <col min="4198" max="4203" width="16.08984375" style="1299" hidden="1"/>
    <col min="4204" max="4204" width="6.08984375" style="1299" hidden="1"/>
    <col min="4205" max="4205" width="3" style="1299" hidden="1"/>
    <col min="4206" max="4445" width="8.6328125" style="1299" hidden="1"/>
    <col min="4446" max="4451" width="14.90625" style="1299" hidden="1"/>
    <col min="4452" max="4453" width="15.90625" style="1299" hidden="1"/>
    <col min="4454" max="4459" width="16.08984375" style="1299" hidden="1"/>
    <col min="4460" max="4460" width="6.08984375" style="1299" hidden="1"/>
    <col min="4461" max="4461" width="3" style="1299" hidden="1"/>
    <col min="4462" max="4701" width="8.6328125" style="1299" hidden="1"/>
    <col min="4702" max="4707" width="14.90625" style="1299" hidden="1"/>
    <col min="4708" max="4709" width="15.90625" style="1299" hidden="1"/>
    <col min="4710" max="4715" width="16.08984375" style="1299" hidden="1"/>
    <col min="4716" max="4716" width="6.08984375" style="1299" hidden="1"/>
    <col min="4717" max="4717" width="3" style="1299" hidden="1"/>
    <col min="4718" max="4957" width="8.6328125" style="1299" hidden="1"/>
    <col min="4958" max="4963" width="14.90625" style="1299" hidden="1"/>
    <col min="4964" max="4965" width="15.90625" style="1299" hidden="1"/>
    <col min="4966" max="4971" width="16.08984375" style="1299" hidden="1"/>
    <col min="4972" max="4972" width="6.08984375" style="1299" hidden="1"/>
    <col min="4973" max="4973" width="3" style="1299" hidden="1"/>
    <col min="4974" max="5213" width="8.6328125" style="1299" hidden="1"/>
    <col min="5214" max="5219" width="14.90625" style="1299" hidden="1"/>
    <col min="5220" max="5221" width="15.90625" style="1299" hidden="1"/>
    <col min="5222" max="5227" width="16.08984375" style="1299" hidden="1"/>
    <col min="5228" max="5228" width="6.08984375" style="1299" hidden="1"/>
    <col min="5229" max="5229" width="3" style="1299" hidden="1"/>
    <col min="5230" max="5469" width="8.6328125" style="1299" hidden="1"/>
    <col min="5470" max="5475" width="14.90625" style="1299" hidden="1"/>
    <col min="5476" max="5477" width="15.90625" style="1299" hidden="1"/>
    <col min="5478" max="5483" width="16.08984375" style="1299" hidden="1"/>
    <col min="5484" max="5484" width="6.08984375" style="1299" hidden="1"/>
    <col min="5485" max="5485" width="3" style="1299" hidden="1"/>
    <col min="5486" max="5725" width="8.6328125" style="1299" hidden="1"/>
    <col min="5726" max="5731" width="14.90625" style="1299" hidden="1"/>
    <col min="5732" max="5733" width="15.90625" style="1299" hidden="1"/>
    <col min="5734" max="5739" width="16.08984375" style="1299" hidden="1"/>
    <col min="5740" max="5740" width="6.08984375" style="1299" hidden="1"/>
    <col min="5741" max="5741" width="3" style="1299" hidden="1"/>
    <col min="5742" max="5981" width="8.6328125" style="1299" hidden="1"/>
    <col min="5982" max="5987" width="14.90625" style="1299" hidden="1"/>
    <col min="5988" max="5989" width="15.90625" style="1299" hidden="1"/>
    <col min="5990" max="5995" width="16.08984375" style="1299" hidden="1"/>
    <col min="5996" max="5996" width="6.08984375" style="1299" hidden="1"/>
    <col min="5997" max="5997" width="3" style="1299" hidden="1"/>
    <col min="5998" max="6237" width="8.6328125" style="1299" hidden="1"/>
    <col min="6238" max="6243" width="14.90625" style="1299" hidden="1"/>
    <col min="6244" max="6245" width="15.90625" style="1299" hidden="1"/>
    <col min="6246" max="6251" width="16.08984375" style="1299" hidden="1"/>
    <col min="6252" max="6252" width="6.08984375" style="1299" hidden="1"/>
    <col min="6253" max="6253" width="3" style="1299" hidden="1"/>
    <col min="6254" max="6493" width="8.6328125" style="1299" hidden="1"/>
    <col min="6494" max="6499" width="14.90625" style="1299" hidden="1"/>
    <col min="6500" max="6501" width="15.90625" style="1299" hidden="1"/>
    <col min="6502" max="6507" width="16.08984375" style="1299" hidden="1"/>
    <col min="6508" max="6508" width="6.08984375" style="1299" hidden="1"/>
    <col min="6509" max="6509" width="3" style="1299" hidden="1"/>
    <col min="6510" max="6749" width="8.6328125" style="1299" hidden="1"/>
    <col min="6750" max="6755" width="14.90625" style="1299" hidden="1"/>
    <col min="6756" max="6757" width="15.90625" style="1299" hidden="1"/>
    <col min="6758" max="6763" width="16.08984375" style="1299" hidden="1"/>
    <col min="6764" max="6764" width="6.08984375" style="1299" hidden="1"/>
    <col min="6765" max="6765" width="3" style="1299" hidden="1"/>
    <col min="6766" max="7005" width="8.6328125" style="1299" hidden="1"/>
    <col min="7006" max="7011" width="14.90625" style="1299" hidden="1"/>
    <col min="7012" max="7013" width="15.90625" style="1299" hidden="1"/>
    <col min="7014" max="7019" width="16.08984375" style="1299" hidden="1"/>
    <col min="7020" max="7020" width="6.08984375" style="1299" hidden="1"/>
    <col min="7021" max="7021" width="3" style="1299" hidden="1"/>
    <col min="7022" max="7261" width="8.6328125" style="1299" hidden="1"/>
    <col min="7262" max="7267" width="14.90625" style="1299" hidden="1"/>
    <col min="7268" max="7269" width="15.90625" style="1299" hidden="1"/>
    <col min="7270" max="7275" width="16.08984375" style="1299" hidden="1"/>
    <col min="7276" max="7276" width="6.08984375" style="1299" hidden="1"/>
    <col min="7277" max="7277" width="3" style="1299" hidden="1"/>
    <col min="7278" max="7517" width="8.6328125" style="1299" hidden="1"/>
    <col min="7518" max="7523" width="14.90625" style="1299" hidden="1"/>
    <col min="7524" max="7525" width="15.90625" style="1299" hidden="1"/>
    <col min="7526" max="7531" width="16.08984375" style="1299" hidden="1"/>
    <col min="7532" max="7532" width="6.08984375" style="1299" hidden="1"/>
    <col min="7533" max="7533" width="3" style="1299" hidden="1"/>
    <col min="7534" max="7773" width="8.6328125" style="1299" hidden="1"/>
    <col min="7774" max="7779" width="14.90625" style="1299" hidden="1"/>
    <col min="7780" max="7781" width="15.90625" style="1299" hidden="1"/>
    <col min="7782" max="7787" width="16.08984375" style="1299" hidden="1"/>
    <col min="7788" max="7788" width="6.08984375" style="1299" hidden="1"/>
    <col min="7789" max="7789" width="3" style="1299" hidden="1"/>
    <col min="7790" max="8029" width="8.6328125" style="1299" hidden="1"/>
    <col min="8030" max="8035" width="14.90625" style="1299" hidden="1"/>
    <col min="8036" max="8037" width="15.90625" style="1299" hidden="1"/>
    <col min="8038" max="8043" width="16.08984375" style="1299" hidden="1"/>
    <col min="8044" max="8044" width="6.08984375" style="1299" hidden="1"/>
    <col min="8045" max="8045" width="3" style="1299" hidden="1"/>
    <col min="8046" max="8285" width="8.6328125" style="1299" hidden="1"/>
    <col min="8286" max="8291" width="14.90625" style="1299" hidden="1"/>
    <col min="8292" max="8293" width="15.90625" style="1299" hidden="1"/>
    <col min="8294" max="8299" width="16.08984375" style="1299" hidden="1"/>
    <col min="8300" max="8300" width="6.08984375" style="1299" hidden="1"/>
    <col min="8301" max="8301" width="3" style="1299" hidden="1"/>
    <col min="8302" max="8541" width="8.6328125" style="1299" hidden="1"/>
    <col min="8542" max="8547" width="14.90625" style="1299" hidden="1"/>
    <col min="8548" max="8549" width="15.90625" style="1299" hidden="1"/>
    <col min="8550" max="8555" width="16.08984375" style="1299" hidden="1"/>
    <col min="8556" max="8556" width="6.08984375" style="1299" hidden="1"/>
    <col min="8557" max="8557" width="3" style="1299" hidden="1"/>
    <col min="8558" max="8797" width="8.6328125" style="1299" hidden="1"/>
    <col min="8798" max="8803" width="14.90625" style="1299" hidden="1"/>
    <col min="8804" max="8805" width="15.90625" style="1299" hidden="1"/>
    <col min="8806" max="8811" width="16.08984375" style="1299" hidden="1"/>
    <col min="8812" max="8812" width="6.08984375" style="1299" hidden="1"/>
    <col min="8813" max="8813" width="3" style="1299" hidden="1"/>
    <col min="8814" max="9053" width="8.6328125" style="1299" hidden="1"/>
    <col min="9054" max="9059" width="14.90625" style="1299" hidden="1"/>
    <col min="9060" max="9061" width="15.90625" style="1299" hidden="1"/>
    <col min="9062" max="9067" width="16.08984375" style="1299" hidden="1"/>
    <col min="9068" max="9068" width="6.08984375" style="1299" hidden="1"/>
    <col min="9069" max="9069" width="3" style="1299" hidden="1"/>
    <col min="9070" max="9309" width="8.6328125" style="1299" hidden="1"/>
    <col min="9310" max="9315" width="14.90625" style="1299" hidden="1"/>
    <col min="9316" max="9317" width="15.90625" style="1299" hidden="1"/>
    <col min="9318" max="9323" width="16.08984375" style="1299" hidden="1"/>
    <col min="9324" max="9324" width="6.08984375" style="1299" hidden="1"/>
    <col min="9325" max="9325" width="3" style="1299" hidden="1"/>
    <col min="9326" max="9565" width="8.6328125" style="1299" hidden="1"/>
    <col min="9566" max="9571" width="14.90625" style="1299" hidden="1"/>
    <col min="9572" max="9573" width="15.90625" style="1299" hidden="1"/>
    <col min="9574" max="9579" width="16.08984375" style="1299" hidden="1"/>
    <col min="9580" max="9580" width="6.08984375" style="1299" hidden="1"/>
    <col min="9581" max="9581" width="3" style="1299" hidden="1"/>
    <col min="9582" max="9821" width="8.6328125" style="1299" hidden="1"/>
    <col min="9822" max="9827" width="14.90625" style="1299" hidden="1"/>
    <col min="9828" max="9829" width="15.90625" style="1299" hidden="1"/>
    <col min="9830" max="9835" width="16.08984375" style="1299" hidden="1"/>
    <col min="9836" max="9836" width="6.08984375" style="1299" hidden="1"/>
    <col min="9837" max="9837" width="3" style="1299" hidden="1"/>
    <col min="9838" max="10077" width="8.6328125" style="1299" hidden="1"/>
    <col min="10078" max="10083" width="14.90625" style="1299" hidden="1"/>
    <col min="10084" max="10085" width="15.90625" style="1299" hidden="1"/>
    <col min="10086" max="10091" width="16.08984375" style="1299" hidden="1"/>
    <col min="10092" max="10092" width="6.08984375" style="1299" hidden="1"/>
    <col min="10093" max="10093" width="3" style="1299" hidden="1"/>
    <col min="10094" max="10333" width="8.6328125" style="1299" hidden="1"/>
    <col min="10334" max="10339" width="14.90625" style="1299" hidden="1"/>
    <col min="10340" max="10341" width="15.90625" style="1299" hidden="1"/>
    <col min="10342" max="10347" width="16.08984375" style="1299" hidden="1"/>
    <col min="10348" max="10348" width="6.08984375" style="1299" hidden="1"/>
    <col min="10349" max="10349" width="3" style="1299" hidden="1"/>
    <col min="10350" max="10589" width="8.6328125" style="1299" hidden="1"/>
    <col min="10590" max="10595" width="14.90625" style="1299" hidden="1"/>
    <col min="10596" max="10597" width="15.90625" style="1299" hidden="1"/>
    <col min="10598" max="10603" width="16.08984375" style="1299" hidden="1"/>
    <col min="10604" max="10604" width="6.08984375" style="1299" hidden="1"/>
    <col min="10605" max="10605" width="3" style="1299" hidden="1"/>
    <col min="10606" max="10845" width="8.6328125" style="1299" hidden="1"/>
    <col min="10846" max="10851" width="14.90625" style="1299" hidden="1"/>
    <col min="10852" max="10853" width="15.90625" style="1299" hidden="1"/>
    <col min="10854" max="10859" width="16.08984375" style="1299" hidden="1"/>
    <col min="10860" max="10860" width="6.08984375" style="1299" hidden="1"/>
    <col min="10861" max="10861" width="3" style="1299" hidden="1"/>
    <col min="10862" max="11101" width="8.6328125" style="1299" hidden="1"/>
    <col min="11102" max="11107" width="14.90625" style="1299" hidden="1"/>
    <col min="11108" max="11109" width="15.90625" style="1299" hidden="1"/>
    <col min="11110" max="11115" width="16.08984375" style="1299" hidden="1"/>
    <col min="11116" max="11116" width="6.08984375" style="1299" hidden="1"/>
    <col min="11117" max="11117" width="3" style="1299" hidden="1"/>
    <col min="11118" max="11357" width="8.6328125" style="1299" hidden="1"/>
    <col min="11358" max="11363" width="14.90625" style="1299" hidden="1"/>
    <col min="11364" max="11365" width="15.90625" style="1299" hidden="1"/>
    <col min="11366" max="11371" width="16.08984375" style="1299" hidden="1"/>
    <col min="11372" max="11372" width="6.08984375" style="1299" hidden="1"/>
    <col min="11373" max="11373" width="3" style="1299" hidden="1"/>
    <col min="11374" max="11613" width="8.6328125" style="1299" hidden="1"/>
    <col min="11614" max="11619" width="14.90625" style="1299" hidden="1"/>
    <col min="11620" max="11621" width="15.90625" style="1299" hidden="1"/>
    <col min="11622" max="11627" width="16.08984375" style="1299" hidden="1"/>
    <col min="11628" max="11628" width="6.08984375" style="1299" hidden="1"/>
    <col min="11629" max="11629" width="3" style="1299" hidden="1"/>
    <col min="11630" max="11869" width="8.6328125" style="1299" hidden="1"/>
    <col min="11870" max="11875" width="14.90625" style="1299" hidden="1"/>
    <col min="11876" max="11877" width="15.90625" style="1299" hidden="1"/>
    <col min="11878" max="11883" width="16.08984375" style="1299" hidden="1"/>
    <col min="11884" max="11884" width="6.08984375" style="1299" hidden="1"/>
    <col min="11885" max="11885" width="3" style="1299" hidden="1"/>
    <col min="11886" max="12125" width="8.6328125" style="1299" hidden="1"/>
    <col min="12126" max="12131" width="14.90625" style="1299" hidden="1"/>
    <col min="12132" max="12133" width="15.90625" style="1299" hidden="1"/>
    <col min="12134" max="12139" width="16.08984375" style="1299" hidden="1"/>
    <col min="12140" max="12140" width="6.08984375" style="1299" hidden="1"/>
    <col min="12141" max="12141" width="3" style="1299" hidden="1"/>
    <col min="12142" max="12381" width="8.6328125" style="1299" hidden="1"/>
    <col min="12382" max="12387" width="14.90625" style="1299" hidden="1"/>
    <col min="12388" max="12389" width="15.90625" style="1299" hidden="1"/>
    <col min="12390" max="12395" width="16.08984375" style="1299" hidden="1"/>
    <col min="12396" max="12396" width="6.08984375" style="1299" hidden="1"/>
    <col min="12397" max="12397" width="3" style="1299" hidden="1"/>
    <col min="12398" max="12637" width="8.6328125" style="1299" hidden="1"/>
    <col min="12638" max="12643" width="14.90625" style="1299" hidden="1"/>
    <col min="12644" max="12645" width="15.90625" style="1299" hidden="1"/>
    <col min="12646" max="12651" width="16.08984375" style="1299" hidden="1"/>
    <col min="12652" max="12652" width="6.08984375" style="1299" hidden="1"/>
    <col min="12653" max="12653" width="3" style="1299" hidden="1"/>
    <col min="12654" max="12893" width="8.6328125" style="1299" hidden="1"/>
    <col min="12894" max="12899" width="14.90625" style="1299" hidden="1"/>
    <col min="12900" max="12901" width="15.90625" style="1299" hidden="1"/>
    <col min="12902" max="12907" width="16.08984375" style="1299" hidden="1"/>
    <col min="12908" max="12908" width="6.08984375" style="1299" hidden="1"/>
    <col min="12909" max="12909" width="3" style="1299" hidden="1"/>
    <col min="12910" max="13149" width="8.6328125" style="1299" hidden="1"/>
    <col min="13150" max="13155" width="14.90625" style="1299" hidden="1"/>
    <col min="13156" max="13157" width="15.90625" style="1299" hidden="1"/>
    <col min="13158" max="13163" width="16.08984375" style="1299" hidden="1"/>
    <col min="13164" max="13164" width="6.08984375" style="1299" hidden="1"/>
    <col min="13165" max="13165" width="3" style="1299" hidden="1"/>
    <col min="13166" max="13405" width="8.6328125" style="1299" hidden="1"/>
    <col min="13406" max="13411" width="14.90625" style="1299" hidden="1"/>
    <col min="13412" max="13413" width="15.90625" style="1299" hidden="1"/>
    <col min="13414" max="13419" width="16.08984375" style="1299" hidden="1"/>
    <col min="13420" max="13420" width="6.08984375" style="1299" hidden="1"/>
    <col min="13421" max="13421" width="3" style="1299" hidden="1"/>
    <col min="13422" max="13661" width="8.6328125" style="1299" hidden="1"/>
    <col min="13662" max="13667" width="14.90625" style="1299" hidden="1"/>
    <col min="13668" max="13669" width="15.90625" style="1299" hidden="1"/>
    <col min="13670" max="13675" width="16.08984375" style="1299" hidden="1"/>
    <col min="13676" max="13676" width="6.08984375" style="1299" hidden="1"/>
    <col min="13677" max="13677" width="3" style="1299" hidden="1"/>
    <col min="13678" max="13917" width="8.6328125" style="1299" hidden="1"/>
    <col min="13918" max="13923" width="14.90625" style="1299" hidden="1"/>
    <col min="13924" max="13925" width="15.90625" style="1299" hidden="1"/>
    <col min="13926" max="13931" width="16.08984375" style="1299" hidden="1"/>
    <col min="13932" max="13932" width="6.08984375" style="1299" hidden="1"/>
    <col min="13933" max="13933" width="3" style="1299" hidden="1"/>
    <col min="13934" max="14173" width="8.6328125" style="1299" hidden="1"/>
    <col min="14174" max="14179" width="14.90625" style="1299" hidden="1"/>
    <col min="14180" max="14181" width="15.90625" style="1299" hidden="1"/>
    <col min="14182" max="14187" width="16.08984375" style="1299" hidden="1"/>
    <col min="14188" max="14188" width="6.08984375" style="1299" hidden="1"/>
    <col min="14189" max="14189" width="3" style="1299" hidden="1"/>
    <col min="14190" max="14429" width="8.6328125" style="1299" hidden="1"/>
    <col min="14430" max="14435" width="14.90625" style="1299" hidden="1"/>
    <col min="14436" max="14437" width="15.90625" style="1299" hidden="1"/>
    <col min="14438" max="14443" width="16.08984375" style="1299" hidden="1"/>
    <col min="14444" max="14444" width="6.08984375" style="1299" hidden="1"/>
    <col min="14445" max="14445" width="3" style="1299" hidden="1"/>
    <col min="14446" max="14685" width="8.6328125" style="1299" hidden="1"/>
    <col min="14686" max="14691" width="14.90625" style="1299" hidden="1"/>
    <col min="14692" max="14693" width="15.90625" style="1299" hidden="1"/>
    <col min="14694" max="14699" width="16.08984375" style="1299" hidden="1"/>
    <col min="14700" max="14700" width="6.08984375" style="1299" hidden="1"/>
    <col min="14701" max="14701" width="3" style="1299" hidden="1"/>
    <col min="14702" max="14941" width="8.6328125" style="1299" hidden="1"/>
    <col min="14942" max="14947" width="14.90625" style="1299" hidden="1"/>
    <col min="14948" max="14949" width="15.90625" style="1299" hidden="1"/>
    <col min="14950" max="14955" width="16.08984375" style="1299" hidden="1"/>
    <col min="14956" max="14956" width="6.08984375" style="1299" hidden="1"/>
    <col min="14957" max="14957" width="3" style="1299" hidden="1"/>
    <col min="14958" max="15197" width="8.6328125" style="1299" hidden="1"/>
    <col min="15198" max="15203" width="14.90625" style="1299" hidden="1"/>
    <col min="15204" max="15205" width="15.90625" style="1299" hidden="1"/>
    <col min="15206" max="15211" width="16.08984375" style="1299" hidden="1"/>
    <col min="15212" max="15212" width="6.08984375" style="1299" hidden="1"/>
    <col min="15213" max="15213" width="3" style="1299" hidden="1"/>
    <col min="15214" max="15453" width="8.6328125" style="1299" hidden="1"/>
    <col min="15454" max="15459" width="14.90625" style="1299" hidden="1"/>
    <col min="15460" max="15461" width="15.90625" style="1299" hidden="1"/>
    <col min="15462" max="15467" width="16.08984375" style="1299" hidden="1"/>
    <col min="15468" max="15468" width="6.08984375" style="1299" hidden="1"/>
    <col min="15469" max="15469" width="3" style="1299" hidden="1"/>
    <col min="15470" max="15709" width="8.6328125" style="1299" hidden="1"/>
    <col min="15710" max="15715" width="14.90625" style="1299" hidden="1"/>
    <col min="15716" max="15717" width="15.90625" style="1299" hidden="1"/>
    <col min="15718" max="15723" width="16.08984375" style="1299" hidden="1"/>
    <col min="15724" max="15724" width="6.08984375" style="1299" hidden="1"/>
    <col min="15725" max="15725" width="3" style="1299" hidden="1"/>
    <col min="15726" max="15965" width="8.6328125" style="1299" hidden="1"/>
    <col min="15966" max="15971" width="14.90625" style="1299" hidden="1"/>
    <col min="15972" max="15973" width="15.90625" style="1299" hidden="1"/>
    <col min="15974" max="15979" width="16.08984375" style="1299" hidden="1"/>
    <col min="15980" max="15980" width="6.08984375" style="1299" hidden="1"/>
    <col min="15981" max="15981" width="3" style="1299" hidden="1"/>
    <col min="15982" max="16221" width="8.6328125" style="1299" hidden="1"/>
    <col min="16222" max="16227" width="14.90625" style="1299" hidden="1"/>
    <col min="16228" max="16229" width="15.90625" style="1299" hidden="1"/>
    <col min="16230" max="16235" width="16.08984375" style="1299" hidden="1"/>
    <col min="16236" max="16236" width="6.08984375" style="1299" hidden="1"/>
    <col min="16237" max="16237" width="3" style="1299" hidden="1"/>
    <col min="16238" max="16384" width="8.6328125" style="1299" hidden="1"/>
  </cols>
  <sheetData>
    <row r="1" spans="1:143" ht="42.75" customHeight="1" x14ac:dyDescent="0.2">
      <c r="A1" s="1367"/>
      <c r="B1" s="1366"/>
      <c r="DD1" s="1299"/>
      <c r="DE1" s="1299"/>
    </row>
    <row r="2" spans="1:143" ht="25.5" customHeight="1" x14ac:dyDescent="0.2">
      <c r="A2" s="1365"/>
      <c r="C2" s="1365"/>
      <c r="O2" s="1365"/>
      <c r="P2" s="1365"/>
      <c r="Q2" s="1365"/>
      <c r="R2" s="1365"/>
      <c r="S2" s="1365"/>
      <c r="T2" s="1365"/>
      <c r="U2" s="1365"/>
      <c r="V2" s="1365"/>
      <c r="W2" s="1365"/>
      <c r="X2" s="1365"/>
      <c r="Y2" s="1365"/>
      <c r="Z2" s="1365"/>
      <c r="AA2" s="1365"/>
      <c r="AB2" s="1365"/>
      <c r="AC2" s="1365"/>
      <c r="AD2" s="1365"/>
      <c r="AE2" s="1365"/>
      <c r="AF2" s="1365"/>
      <c r="AG2" s="1365"/>
      <c r="AH2" s="1365"/>
      <c r="AI2" s="1365"/>
      <c r="AU2" s="1365"/>
      <c r="BG2" s="1365"/>
      <c r="BS2" s="1365"/>
      <c r="CE2" s="1365"/>
      <c r="CQ2" s="1365"/>
      <c r="DD2" s="1299"/>
      <c r="DE2" s="1299"/>
    </row>
    <row r="3" spans="1:143" ht="25.5" customHeight="1" x14ac:dyDescent="0.2">
      <c r="A3" s="1365"/>
      <c r="C3" s="1365"/>
      <c r="O3" s="1365"/>
      <c r="P3" s="1365"/>
      <c r="Q3" s="1365"/>
      <c r="R3" s="1365"/>
      <c r="S3" s="1365"/>
      <c r="T3" s="1365"/>
      <c r="U3" s="1365"/>
      <c r="V3" s="1365"/>
      <c r="W3" s="1365"/>
      <c r="X3" s="1365"/>
      <c r="Y3" s="1365"/>
      <c r="Z3" s="1365"/>
      <c r="AA3" s="1365"/>
      <c r="AB3" s="1365"/>
      <c r="AC3" s="1365"/>
      <c r="AD3" s="1365"/>
      <c r="AE3" s="1365"/>
      <c r="AF3" s="1365"/>
      <c r="AG3" s="1365"/>
      <c r="AH3" s="1365"/>
      <c r="AI3" s="1365"/>
      <c r="AU3" s="1365"/>
      <c r="BG3" s="1365"/>
      <c r="BS3" s="1365"/>
      <c r="CE3" s="1365"/>
      <c r="CQ3" s="1365"/>
      <c r="DD3" s="1299"/>
      <c r="DE3" s="1299"/>
    </row>
    <row r="4" spans="1:143" s="292" customFormat="1" ht="13" x14ac:dyDescent="0.2">
      <c r="A4" s="1365"/>
      <c r="B4" s="1365"/>
      <c r="C4" s="1365"/>
      <c r="D4" s="1365"/>
      <c r="E4" s="1365"/>
      <c r="F4" s="1365"/>
      <c r="G4" s="1365"/>
      <c r="H4" s="1365"/>
      <c r="I4" s="1365"/>
      <c r="J4" s="1365"/>
      <c r="K4" s="1365"/>
      <c r="L4" s="1365"/>
      <c r="M4" s="1365"/>
      <c r="N4" s="1365"/>
      <c r="O4" s="1365"/>
      <c r="P4" s="1365"/>
      <c r="Q4" s="1365"/>
      <c r="R4" s="1365"/>
      <c r="S4" s="1365"/>
      <c r="T4" s="1365"/>
      <c r="U4" s="1365"/>
      <c r="V4" s="1365"/>
      <c r="W4" s="1365"/>
      <c r="X4" s="1365"/>
      <c r="Y4" s="1365"/>
      <c r="Z4" s="1365"/>
      <c r="AA4" s="1365"/>
      <c r="AB4" s="1365"/>
      <c r="AC4" s="1365"/>
      <c r="AD4" s="1365"/>
      <c r="AE4" s="1365"/>
      <c r="AF4" s="1365"/>
      <c r="AG4" s="1365"/>
      <c r="AH4" s="1365"/>
      <c r="AI4" s="1365"/>
      <c r="AJ4" s="1365"/>
      <c r="AK4" s="1365"/>
      <c r="AL4" s="1365"/>
      <c r="AM4" s="1365"/>
      <c r="AN4" s="1365"/>
      <c r="AO4" s="1365"/>
      <c r="AP4" s="1365"/>
      <c r="AQ4" s="1365"/>
      <c r="AR4" s="1365"/>
      <c r="AS4" s="1365"/>
      <c r="AT4" s="1365"/>
      <c r="AU4" s="1365"/>
      <c r="AV4" s="1365"/>
      <c r="AW4" s="1365"/>
      <c r="AX4" s="1365"/>
      <c r="AY4" s="1365"/>
      <c r="AZ4" s="1365"/>
      <c r="BA4" s="1365"/>
      <c r="BB4" s="1365"/>
      <c r="BC4" s="1365"/>
      <c r="BD4" s="1365"/>
      <c r="BE4" s="1365"/>
      <c r="BF4" s="1365"/>
      <c r="BG4" s="1365"/>
      <c r="BH4" s="1365"/>
      <c r="BI4" s="1365"/>
      <c r="BJ4" s="1365"/>
      <c r="BK4" s="1365"/>
      <c r="BL4" s="1365"/>
      <c r="BM4" s="1365"/>
      <c r="BN4" s="1365"/>
      <c r="BO4" s="1365"/>
      <c r="BP4" s="1365"/>
      <c r="BQ4" s="1365"/>
      <c r="BR4" s="1365"/>
      <c r="BS4" s="1365"/>
      <c r="BT4" s="1365"/>
      <c r="BU4" s="1365"/>
      <c r="BV4" s="1365"/>
      <c r="BW4" s="1365"/>
      <c r="BX4" s="1365"/>
      <c r="BY4" s="1365"/>
      <c r="BZ4" s="1365"/>
      <c r="CA4" s="1365"/>
      <c r="CB4" s="1365"/>
      <c r="CC4" s="1365"/>
      <c r="CD4" s="1365"/>
      <c r="CE4" s="1365"/>
      <c r="CF4" s="1365"/>
      <c r="CG4" s="1365"/>
      <c r="CH4" s="1365"/>
      <c r="CI4" s="1365"/>
      <c r="CJ4" s="1365"/>
      <c r="CK4" s="1365"/>
      <c r="CL4" s="1365"/>
      <c r="CM4" s="1365"/>
      <c r="CN4" s="1365"/>
      <c r="CO4" s="1365"/>
      <c r="CP4" s="1365"/>
      <c r="CQ4" s="1365"/>
      <c r="CR4" s="1365"/>
      <c r="CS4" s="1365"/>
      <c r="CT4" s="1365"/>
      <c r="CU4" s="1365"/>
      <c r="CV4" s="1365"/>
      <c r="CW4" s="1365"/>
      <c r="CX4" s="1365"/>
      <c r="CY4" s="1365"/>
      <c r="CZ4" s="1365"/>
      <c r="DA4" s="1365"/>
      <c r="DB4" s="1365"/>
      <c r="DC4" s="1365"/>
      <c r="DD4" s="1365"/>
      <c r="DE4" s="1365"/>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365"/>
      <c r="B5" s="1365"/>
      <c r="C5" s="1365"/>
      <c r="D5" s="1365"/>
      <c r="E5" s="1365"/>
      <c r="F5" s="1365"/>
      <c r="G5" s="1365"/>
      <c r="H5" s="1365"/>
      <c r="I5" s="1365"/>
      <c r="J5" s="1365"/>
      <c r="K5" s="1365"/>
      <c r="L5" s="1365"/>
      <c r="M5" s="1365"/>
      <c r="N5" s="1365"/>
      <c r="O5" s="1365"/>
      <c r="P5" s="1365"/>
      <c r="Q5" s="1365"/>
      <c r="R5" s="1365"/>
      <c r="S5" s="1365"/>
      <c r="T5" s="1365"/>
      <c r="U5" s="1365"/>
      <c r="V5" s="1365"/>
      <c r="W5" s="1365"/>
      <c r="X5" s="1365"/>
      <c r="Y5" s="1365"/>
      <c r="Z5" s="1365"/>
      <c r="AA5" s="1365"/>
      <c r="AB5" s="1365"/>
      <c r="AC5" s="1365"/>
      <c r="AD5" s="1365"/>
      <c r="AE5" s="1365"/>
      <c r="AF5" s="1365"/>
      <c r="AG5" s="1365"/>
      <c r="AH5" s="1365"/>
      <c r="AI5" s="1365"/>
      <c r="AJ5" s="1365"/>
      <c r="AK5" s="1365"/>
      <c r="AL5" s="1365"/>
      <c r="AM5" s="1365"/>
      <c r="AN5" s="1365"/>
      <c r="AO5" s="1365"/>
      <c r="AP5" s="1365"/>
      <c r="AQ5" s="1365"/>
      <c r="AR5" s="1365"/>
      <c r="AS5" s="1365"/>
      <c r="AT5" s="1365"/>
      <c r="AU5" s="1365"/>
      <c r="AV5" s="1365"/>
      <c r="AW5" s="1365"/>
      <c r="AX5" s="1365"/>
      <c r="AY5" s="1365"/>
      <c r="AZ5" s="1365"/>
      <c r="BA5" s="1365"/>
      <c r="BB5" s="1365"/>
      <c r="BC5" s="1365"/>
      <c r="BD5" s="1365"/>
      <c r="BE5" s="1365"/>
      <c r="BF5" s="1365"/>
      <c r="BG5" s="1365"/>
      <c r="BH5" s="1365"/>
      <c r="BI5" s="1365"/>
      <c r="BJ5" s="1365"/>
      <c r="BK5" s="1365"/>
      <c r="BL5" s="1365"/>
      <c r="BM5" s="1365"/>
      <c r="BN5" s="1365"/>
      <c r="BO5" s="1365"/>
      <c r="BP5" s="1365"/>
      <c r="BQ5" s="1365"/>
      <c r="BR5" s="1365"/>
      <c r="BS5" s="1365"/>
      <c r="BT5" s="1365"/>
      <c r="BU5" s="1365"/>
      <c r="BV5" s="1365"/>
      <c r="BW5" s="1365"/>
      <c r="BX5" s="1365"/>
      <c r="BY5" s="1365"/>
      <c r="BZ5" s="1365"/>
      <c r="CA5" s="1365"/>
      <c r="CB5" s="1365"/>
      <c r="CC5" s="1365"/>
      <c r="CD5" s="1365"/>
      <c r="CE5" s="1365"/>
      <c r="CF5" s="1365"/>
      <c r="CG5" s="1365"/>
      <c r="CH5" s="1365"/>
      <c r="CI5" s="1365"/>
      <c r="CJ5" s="1365"/>
      <c r="CK5" s="1365"/>
      <c r="CL5" s="1365"/>
      <c r="CM5" s="1365"/>
      <c r="CN5" s="1365"/>
      <c r="CO5" s="1365"/>
      <c r="CP5" s="1365"/>
      <c r="CQ5" s="1365"/>
      <c r="CR5" s="1365"/>
      <c r="CS5" s="1365"/>
      <c r="CT5" s="1365"/>
      <c r="CU5" s="1365"/>
      <c r="CV5" s="1365"/>
      <c r="CW5" s="1365"/>
      <c r="CX5" s="1365"/>
      <c r="CY5" s="1365"/>
      <c r="CZ5" s="1365"/>
      <c r="DA5" s="1365"/>
      <c r="DB5" s="1365"/>
      <c r="DC5" s="1365"/>
      <c r="DD5" s="1365"/>
      <c r="DE5" s="1365"/>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365"/>
      <c r="B6" s="1365"/>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c r="AE6" s="1365"/>
      <c r="AF6" s="1365"/>
      <c r="AG6" s="1365"/>
      <c r="AH6" s="1365"/>
      <c r="AI6" s="1365"/>
      <c r="AJ6" s="1365"/>
      <c r="AK6" s="1365"/>
      <c r="AL6" s="1365"/>
      <c r="AM6" s="1365"/>
      <c r="AN6" s="1365"/>
      <c r="AO6" s="1365"/>
      <c r="AP6" s="1365"/>
      <c r="AQ6" s="1365"/>
      <c r="AR6" s="1365"/>
      <c r="AS6" s="1365"/>
      <c r="AT6" s="1365"/>
      <c r="AU6" s="1365"/>
      <c r="AV6" s="1365"/>
      <c r="AW6" s="1365"/>
      <c r="AX6" s="1365"/>
      <c r="AY6" s="1365"/>
      <c r="AZ6" s="1365"/>
      <c r="BA6" s="1365"/>
      <c r="BB6" s="1365"/>
      <c r="BC6" s="1365"/>
      <c r="BD6" s="1365"/>
      <c r="BE6" s="1365"/>
      <c r="BF6" s="1365"/>
      <c r="BG6" s="1365"/>
      <c r="BH6" s="1365"/>
      <c r="BI6" s="1365"/>
      <c r="BJ6" s="1365"/>
      <c r="BK6" s="1365"/>
      <c r="BL6" s="1365"/>
      <c r="BM6" s="1365"/>
      <c r="BN6" s="1365"/>
      <c r="BO6" s="1365"/>
      <c r="BP6" s="1365"/>
      <c r="BQ6" s="1365"/>
      <c r="BR6" s="1365"/>
      <c r="BS6" s="1365"/>
      <c r="BT6" s="1365"/>
      <c r="BU6" s="1365"/>
      <c r="BV6" s="1365"/>
      <c r="BW6" s="1365"/>
      <c r="BX6" s="1365"/>
      <c r="BY6" s="1365"/>
      <c r="BZ6" s="1365"/>
      <c r="CA6" s="1365"/>
      <c r="CB6" s="1365"/>
      <c r="CC6" s="1365"/>
      <c r="CD6" s="1365"/>
      <c r="CE6" s="1365"/>
      <c r="CF6" s="1365"/>
      <c r="CG6" s="1365"/>
      <c r="CH6" s="1365"/>
      <c r="CI6" s="1365"/>
      <c r="CJ6" s="1365"/>
      <c r="CK6" s="1365"/>
      <c r="CL6" s="1365"/>
      <c r="CM6" s="1365"/>
      <c r="CN6" s="1365"/>
      <c r="CO6" s="1365"/>
      <c r="CP6" s="1365"/>
      <c r="CQ6" s="1365"/>
      <c r="CR6" s="1365"/>
      <c r="CS6" s="1365"/>
      <c r="CT6" s="1365"/>
      <c r="CU6" s="1365"/>
      <c r="CV6" s="1365"/>
      <c r="CW6" s="1365"/>
      <c r="CX6" s="1365"/>
      <c r="CY6" s="1365"/>
      <c r="CZ6" s="1365"/>
      <c r="DA6" s="1365"/>
      <c r="DB6" s="1365"/>
      <c r="DC6" s="1365"/>
      <c r="DD6" s="1365"/>
      <c r="DE6" s="1365"/>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365"/>
      <c r="B7" s="1365"/>
      <c r="C7" s="1365"/>
      <c r="D7" s="1365"/>
      <c r="E7" s="1365"/>
      <c r="F7" s="1365"/>
      <c r="G7" s="1365"/>
      <c r="H7" s="1365"/>
      <c r="I7" s="1365"/>
      <c r="J7" s="1365"/>
      <c r="K7" s="1365"/>
      <c r="L7" s="1365"/>
      <c r="M7" s="1365"/>
      <c r="N7" s="1365"/>
      <c r="O7" s="1365"/>
      <c r="P7" s="1365"/>
      <c r="Q7" s="1365"/>
      <c r="R7" s="1365"/>
      <c r="S7" s="1365"/>
      <c r="T7" s="1365"/>
      <c r="U7" s="1365"/>
      <c r="V7" s="1365"/>
      <c r="W7" s="1365"/>
      <c r="X7" s="1365"/>
      <c r="Y7" s="1365"/>
      <c r="Z7" s="1365"/>
      <c r="AA7" s="1365"/>
      <c r="AB7" s="1365"/>
      <c r="AC7" s="1365"/>
      <c r="AD7" s="1365"/>
      <c r="AE7" s="1365"/>
      <c r="AF7" s="1365"/>
      <c r="AG7" s="1365"/>
      <c r="AH7" s="1365"/>
      <c r="AI7" s="1365"/>
      <c r="AJ7" s="1365"/>
      <c r="AK7" s="1365"/>
      <c r="AL7" s="1365"/>
      <c r="AM7" s="1365"/>
      <c r="AN7" s="1365"/>
      <c r="AO7" s="1365"/>
      <c r="AP7" s="1365"/>
      <c r="AQ7" s="1365"/>
      <c r="AR7" s="1365"/>
      <c r="AS7" s="1365"/>
      <c r="AT7" s="1365"/>
      <c r="AU7" s="1365"/>
      <c r="AV7" s="1365"/>
      <c r="AW7" s="1365"/>
      <c r="AX7" s="1365"/>
      <c r="AY7" s="1365"/>
      <c r="AZ7" s="1365"/>
      <c r="BA7" s="1365"/>
      <c r="BB7" s="1365"/>
      <c r="BC7" s="1365"/>
      <c r="BD7" s="1365"/>
      <c r="BE7" s="1365"/>
      <c r="BF7" s="1365"/>
      <c r="BG7" s="1365"/>
      <c r="BH7" s="1365"/>
      <c r="BI7" s="1365"/>
      <c r="BJ7" s="1365"/>
      <c r="BK7" s="1365"/>
      <c r="BL7" s="1365"/>
      <c r="BM7" s="1365"/>
      <c r="BN7" s="1365"/>
      <c r="BO7" s="1365"/>
      <c r="BP7" s="1365"/>
      <c r="BQ7" s="1365"/>
      <c r="BR7" s="1365"/>
      <c r="BS7" s="1365"/>
      <c r="BT7" s="1365"/>
      <c r="BU7" s="1365"/>
      <c r="BV7" s="1365"/>
      <c r="BW7" s="1365"/>
      <c r="BX7" s="1365"/>
      <c r="BY7" s="1365"/>
      <c r="BZ7" s="1365"/>
      <c r="CA7" s="1365"/>
      <c r="CB7" s="1365"/>
      <c r="CC7" s="1365"/>
      <c r="CD7" s="1365"/>
      <c r="CE7" s="1365"/>
      <c r="CF7" s="1365"/>
      <c r="CG7" s="1365"/>
      <c r="CH7" s="1365"/>
      <c r="CI7" s="1365"/>
      <c r="CJ7" s="1365"/>
      <c r="CK7" s="1365"/>
      <c r="CL7" s="1365"/>
      <c r="CM7" s="1365"/>
      <c r="CN7" s="1365"/>
      <c r="CO7" s="1365"/>
      <c r="CP7" s="1365"/>
      <c r="CQ7" s="1365"/>
      <c r="CR7" s="1365"/>
      <c r="CS7" s="1365"/>
      <c r="CT7" s="1365"/>
      <c r="CU7" s="1365"/>
      <c r="CV7" s="1365"/>
      <c r="CW7" s="1365"/>
      <c r="CX7" s="1365"/>
      <c r="CY7" s="1365"/>
      <c r="CZ7" s="1365"/>
      <c r="DA7" s="1365"/>
      <c r="DB7" s="1365"/>
      <c r="DC7" s="1365"/>
      <c r="DD7" s="1365"/>
      <c r="DE7" s="1365"/>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365"/>
      <c r="B8" s="1365"/>
      <c r="C8" s="1365"/>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1365"/>
      <c r="AF8" s="1365"/>
      <c r="AG8" s="1365"/>
      <c r="AH8" s="1365"/>
      <c r="AI8" s="1365"/>
      <c r="AJ8" s="1365"/>
      <c r="AK8" s="1365"/>
      <c r="AL8" s="1365"/>
      <c r="AM8" s="1365"/>
      <c r="AN8" s="1365"/>
      <c r="AO8" s="1365"/>
      <c r="AP8" s="1365"/>
      <c r="AQ8" s="1365"/>
      <c r="AR8" s="1365"/>
      <c r="AS8" s="1365"/>
      <c r="AT8" s="1365"/>
      <c r="AU8" s="1365"/>
      <c r="AV8" s="1365"/>
      <c r="AW8" s="1365"/>
      <c r="AX8" s="1365"/>
      <c r="AY8" s="1365"/>
      <c r="AZ8" s="1365"/>
      <c r="BA8" s="1365"/>
      <c r="BB8" s="1365"/>
      <c r="BC8" s="1365"/>
      <c r="BD8" s="1365"/>
      <c r="BE8" s="1365"/>
      <c r="BF8" s="1365"/>
      <c r="BG8" s="1365"/>
      <c r="BH8" s="1365"/>
      <c r="BI8" s="1365"/>
      <c r="BJ8" s="1365"/>
      <c r="BK8" s="1365"/>
      <c r="BL8" s="1365"/>
      <c r="BM8" s="1365"/>
      <c r="BN8" s="1365"/>
      <c r="BO8" s="1365"/>
      <c r="BP8" s="1365"/>
      <c r="BQ8" s="1365"/>
      <c r="BR8" s="1365"/>
      <c r="BS8" s="1365"/>
      <c r="BT8" s="1365"/>
      <c r="BU8" s="1365"/>
      <c r="BV8" s="1365"/>
      <c r="BW8" s="1365"/>
      <c r="BX8" s="1365"/>
      <c r="BY8" s="1365"/>
      <c r="BZ8" s="1365"/>
      <c r="CA8" s="1365"/>
      <c r="CB8" s="1365"/>
      <c r="CC8" s="1365"/>
      <c r="CD8" s="1365"/>
      <c r="CE8" s="1365"/>
      <c r="CF8" s="1365"/>
      <c r="CG8" s="1365"/>
      <c r="CH8" s="1365"/>
      <c r="CI8" s="1365"/>
      <c r="CJ8" s="1365"/>
      <c r="CK8" s="1365"/>
      <c r="CL8" s="1365"/>
      <c r="CM8" s="1365"/>
      <c r="CN8" s="1365"/>
      <c r="CO8" s="1365"/>
      <c r="CP8" s="1365"/>
      <c r="CQ8" s="1365"/>
      <c r="CR8" s="1365"/>
      <c r="CS8" s="1365"/>
      <c r="CT8" s="1365"/>
      <c r="CU8" s="1365"/>
      <c r="CV8" s="1365"/>
      <c r="CW8" s="1365"/>
      <c r="CX8" s="1365"/>
      <c r="CY8" s="1365"/>
      <c r="CZ8" s="1365"/>
      <c r="DA8" s="1365"/>
      <c r="DB8" s="1365"/>
      <c r="DC8" s="1365"/>
      <c r="DD8" s="1365"/>
      <c r="DE8" s="1365"/>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365"/>
      <c r="B9" s="1365"/>
      <c r="C9" s="1365"/>
      <c r="D9" s="1365"/>
      <c r="E9" s="1365"/>
      <c r="F9" s="1365"/>
      <c r="G9" s="1365"/>
      <c r="H9" s="1365"/>
      <c r="I9" s="1365"/>
      <c r="J9" s="1365"/>
      <c r="K9" s="1365"/>
      <c r="L9" s="1365"/>
      <c r="M9" s="1365"/>
      <c r="N9" s="1365"/>
      <c r="O9" s="1365"/>
      <c r="P9" s="1365"/>
      <c r="Q9" s="1365"/>
      <c r="R9" s="1365"/>
      <c r="S9" s="1365"/>
      <c r="T9" s="1365"/>
      <c r="U9" s="1365"/>
      <c r="V9" s="1365"/>
      <c r="W9" s="1365"/>
      <c r="X9" s="1365"/>
      <c r="Y9" s="1365"/>
      <c r="Z9" s="1365"/>
      <c r="AA9" s="1365"/>
      <c r="AB9" s="1365"/>
      <c r="AC9" s="1365"/>
      <c r="AD9" s="1365"/>
      <c r="AE9" s="1365"/>
      <c r="AF9" s="1365"/>
      <c r="AG9" s="1365"/>
      <c r="AH9" s="1365"/>
      <c r="AI9" s="1365"/>
      <c r="AJ9" s="1365"/>
      <c r="AK9" s="1365"/>
      <c r="AL9" s="1365"/>
      <c r="AM9" s="1365"/>
      <c r="AN9" s="1365"/>
      <c r="AO9" s="1365"/>
      <c r="AP9" s="1365"/>
      <c r="AQ9" s="1365"/>
      <c r="AR9" s="1365"/>
      <c r="AS9" s="1365"/>
      <c r="AT9" s="1365"/>
      <c r="AU9" s="1365"/>
      <c r="AV9" s="1365"/>
      <c r="AW9" s="1365"/>
      <c r="AX9" s="1365"/>
      <c r="AY9" s="1365"/>
      <c r="AZ9" s="1365"/>
      <c r="BA9" s="1365"/>
      <c r="BB9" s="1365"/>
      <c r="BC9" s="1365"/>
      <c r="BD9" s="1365"/>
      <c r="BE9" s="1365"/>
      <c r="BF9" s="1365"/>
      <c r="BG9" s="1365"/>
      <c r="BH9" s="1365"/>
      <c r="BI9" s="1365"/>
      <c r="BJ9" s="1365"/>
      <c r="BK9" s="1365"/>
      <c r="BL9" s="1365"/>
      <c r="BM9" s="1365"/>
      <c r="BN9" s="1365"/>
      <c r="BO9" s="1365"/>
      <c r="BP9" s="1365"/>
      <c r="BQ9" s="1365"/>
      <c r="BR9" s="1365"/>
      <c r="BS9" s="1365"/>
      <c r="BT9" s="1365"/>
      <c r="BU9" s="1365"/>
      <c r="BV9" s="1365"/>
      <c r="BW9" s="1365"/>
      <c r="BX9" s="1365"/>
      <c r="BY9" s="1365"/>
      <c r="BZ9" s="1365"/>
      <c r="CA9" s="1365"/>
      <c r="CB9" s="1365"/>
      <c r="CC9" s="1365"/>
      <c r="CD9" s="1365"/>
      <c r="CE9" s="1365"/>
      <c r="CF9" s="1365"/>
      <c r="CG9" s="1365"/>
      <c r="CH9" s="1365"/>
      <c r="CI9" s="1365"/>
      <c r="CJ9" s="1365"/>
      <c r="CK9" s="1365"/>
      <c r="CL9" s="1365"/>
      <c r="CM9" s="1365"/>
      <c r="CN9" s="1365"/>
      <c r="CO9" s="1365"/>
      <c r="CP9" s="1365"/>
      <c r="CQ9" s="1365"/>
      <c r="CR9" s="1365"/>
      <c r="CS9" s="1365"/>
      <c r="CT9" s="1365"/>
      <c r="CU9" s="1365"/>
      <c r="CV9" s="1365"/>
      <c r="CW9" s="1365"/>
      <c r="CX9" s="1365"/>
      <c r="CY9" s="1365"/>
      <c r="CZ9" s="1365"/>
      <c r="DA9" s="1365"/>
      <c r="DB9" s="1365"/>
      <c r="DC9" s="1365"/>
      <c r="DD9" s="1365"/>
      <c r="DE9" s="1365"/>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365"/>
      <c r="B10" s="1365"/>
      <c r="C10" s="1365"/>
      <c r="D10" s="1365"/>
      <c r="E10" s="1365"/>
      <c r="F10" s="1365"/>
      <c r="G10" s="1365"/>
      <c r="H10" s="1365"/>
      <c r="I10" s="1365"/>
      <c r="J10" s="1365"/>
      <c r="K10" s="1365"/>
      <c r="L10" s="1365"/>
      <c r="M10" s="1365"/>
      <c r="N10" s="1365"/>
      <c r="O10" s="1365"/>
      <c r="P10" s="1365"/>
      <c r="Q10" s="1365"/>
      <c r="R10" s="1365"/>
      <c r="S10" s="1365"/>
      <c r="T10" s="1365"/>
      <c r="U10" s="1365"/>
      <c r="V10" s="1365"/>
      <c r="W10" s="1365"/>
      <c r="X10" s="1365"/>
      <c r="Y10" s="1365"/>
      <c r="Z10" s="1365"/>
      <c r="AA10" s="1365"/>
      <c r="AB10" s="1365"/>
      <c r="AC10" s="1365"/>
      <c r="AD10" s="1365"/>
      <c r="AE10" s="1365"/>
      <c r="AF10" s="1365"/>
      <c r="AG10" s="1365"/>
      <c r="AH10" s="1365"/>
      <c r="AI10" s="1365"/>
      <c r="AJ10" s="1365"/>
      <c r="AK10" s="1365"/>
      <c r="AL10" s="1365"/>
      <c r="AM10" s="1365"/>
      <c r="AN10" s="1365"/>
      <c r="AO10" s="1365"/>
      <c r="AP10" s="1365"/>
      <c r="AQ10" s="1365"/>
      <c r="AR10" s="1365"/>
      <c r="AS10" s="1365"/>
      <c r="AT10" s="1365"/>
      <c r="AU10" s="1365"/>
      <c r="AV10" s="1365"/>
      <c r="AW10" s="1365"/>
      <c r="AX10" s="1365"/>
      <c r="AY10" s="1365"/>
      <c r="AZ10" s="1365"/>
      <c r="BA10" s="1365"/>
      <c r="BB10" s="1365"/>
      <c r="BC10" s="1365"/>
      <c r="BD10" s="1365"/>
      <c r="BE10" s="1365"/>
      <c r="BF10" s="1365"/>
      <c r="BG10" s="1365"/>
      <c r="BH10" s="1365"/>
      <c r="BI10" s="1365"/>
      <c r="BJ10" s="1365"/>
      <c r="BK10" s="1365"/>
      <c r="BL10" s="1365"/>
      <c r="BM10" s="1365"/>
      <c r="BN10" s="1365"/>
      <c r="BO10" s="1365"/>
      <c r="BP10" s="1365"/>
      <c r="BQ10" s="1365"/>
      <c r="BR10" s="1365"/>
      <c r="BS10" s="1365"/>
      <c r="BT10" s="1365"/>
      <c r="BU10" s="1365"/>
      <c r="BV10" s="1365"/>
      <c r="BW10" s="1365"/>
      <c r="BX10" s="1365"/>
      <c r="BY10" s="1365"/>
      <c r="BZ10" s="1365"/>
      <c r="CA10" s="1365"/>
      <c r="CB10" s="1365"/>
      <c r="CC10" s="1365"/>
      <c r="CD10" s="1365"/>
      <c r="CE10" s="1365"/>
      <c r="CF10" s="1365"/>
      <c r="CG10" s="1365"/>
      <c r="CH10" s="1365"/>
      <c r="CI10" s="1365"/>
      <c r="CJ10" s="1365"/>
      <c r="CK10" s="1365"/>
      <c r="CL10" s="1365"/>
      <c r="CM10" s="1365"/>
      <c r="CN10" s="1365"/>
      <c r="CO10" s="1365"/>
      <c r="CP10" s="1365"/>
      <c r="CQ10" s="1365"/>
      <c r="CR10" s="1365"/>
      <c r="CS10" s="1365"/>
      <c r="CT10" s="1365"/>
      <c r="CU10" s="1365"/>
      <c r="CV10" s="1365"/>
      <c r="CW10" s="1365"/>
      <c r="CX10" s="1365"/>
      <c r="CY10" s="1365"/>
      <c r="CZ10" s="1365"/>
      <c r="DA10" s="1365"/>
      <c r="DB10" s="1365"/>
      <c r="DC10" s="1365"/>
      <c r="DD10" s="1365"/>
      <c r="DE10" s="1365"/>
      <c r="DF10" s="293"/>
      <c r="DG10" s="293"/>
      <c r="DH10" s="293"/>
      <c r="DI10" s="293"/>
      <c r="DJ10" s="293"/>
      <c r="DK10" s="293"/>
      <c r="DL10" s="293"/>
      <c r="DM10" s="293"/>
      <c r="DN10" s="293"/>
      <c r="DO10" s="293"/>
      <c r="DP10" s="293"/>
      <c r="DQ10" s="293"/>
      <c r="DR10" s="293"/>
      <c r="DS10" s="293"/>
      <c r="DT10" s="293"/>
      <c r="DU10" s="293"/>
      <c r="DV10" s="293"/>
      <c r="DW10" s="293"/>
      <c r="EM10" s="292" t="s">
        <v>682</v>
      </c>
    </row>
    <row r="11" spans="1:143" s="292" customFormat="1" ht="13" x14ac:dyDescent="0.2">
      <c r="A11" s="1365"/>
      <c r="B11" s="1365"/>
      <c r="C11" s="1365"/>
      <c r="D11" s="1365"/>
      <c r="E11" s="1365"/>
      <c r="F11" s="1365"/>
      <c r="G11" s="1365"/>
      <c r="H11" s="1365"/>
      <c r="I11" s="1365"/>
      <c r="J11" s="1365"/>
      <c r="K11" s="1365"/>
      <c r="L11" s="1365"/>
      <c r="M11" s="1365"/>
      <c r="N11" s="1365"/>
      <c r="O11" s="1365"/>
      <c r="P11" s="1365"/>
      <c r="Q11" s="1365"/>
      <c r="R11" s="1365"/>
      <c r="S11" s="1365"/>
      <c r="T11" s="1365"/>
      <c r="U11" s="1365"/>
      <c r="V11" s="1365"/>
      <c r="W11" s="1365"/>
      <c r="X11" s="1365"/>
      <c r="Y11" s="1365"/>
      <c r="Z11" s="1365"/>
      <c r="AA11" s="1365"/>
      <c r="AB11" s="1365"/>
      <c r="AC11" s="1365"/>
      <c r="AD11" s="1365"/>
      <c r="AE11" s="1365"/>
      <c r="AF11" s="1365"/>
      <c r="AG11" s="1365"/>
      <c r="AH11" s="1365"/>
      <c r="AI11" s="1365"/>
      <c r="AJ11" s="1365"/>
      <c r="AK11" s="1365"/>
      <c r="AL11" s="1365"/>
      <c r="AM11" s="1365"/>
      <c r="AN11" s="1365"/>
      <c r="AO11" s="1365"/>
      <c r="AP11" s="1365"/>
      <c r="AQ11" s="1365"/>
      <c r="AR11" s="1365"/>
      <c r="AS11" s="1365"/>
      <c r="AT11" s="1365"/>
      <c r="AU11" s="1365"/>
      <c r="AV11" s="1365"/>
      <c r="AW11" s="1365"/>
      <c r="AX11" s="1365"/>
      <c r="AY11" s="1365"/>
      <c r="AZ11" s="1365"/>
      <c r="BA11" s="1365"/>
      <c r="BB11" s="1365"/>
      <c r="BC11" s="1365"/>
      <c r="BD11" s="1365"/>
      <c r="BE11" s="1365"/>
      <c r="BF11" s="1365"/>
      <c r="BG11" s="1365"/>
      <c r="BH11" s="1365"/>
      <c r="BI11" s="1365"/>
      <c r="BJ11" s="1365"/>
      <c r="BK11" s="1365"/>
      <c r="BL11" s="1365"/>
      <c r="BM11" s="1365"/>
      <c r="BN11" s="1365"/>
      <c r="BO11" s="1365"/>
      <c r="BP11" s="1365"/>
      <c r="BQ11" s="1365"/>
      <c r="BR11" s="1365"/>
      <c r="BS11" s="1365"/>
      <c r="BT11" s="1365"/>
      <c r="BU11" s="1365"/>
      <c r="BV11" s="1365"/>
      <c r="BW11" s="1365"/>
      <c r="BX11" s="1365"/>
      <c r="BY11" s="1365"/>
      <c r="BZ11" s="1365"/>
      <c r="CA11" s="1365"/>
      <c r="CB11" s="1365"/>
      <c r="CC11" s="1365"/>
      <c r="CD11" s="1365"/>
      <c r="CE11" s="1365"/>
      <c r="CF11" s="1365"/>
      <c r="CG11" s="1365"/>
      <c r="CH11" s="1365"/>
      <c r="CI11" s="1365"/>
      <c r="CJ11" s="1365"/>
      <c r="CK11" s="1365"/>
      <c r="CL11" s="1365"/>
      <c r="CM11" s="1365"/>
      <c r="CN11" s="1365"/>
      <c r="CO11" s="1365"/>
      <c r="CP11" s="1365"/>
      <c r="CQ11" s="1365"/>
      <c r="CR11" s="1365"/>
      <c r="CS11" s="1365"/>
      <c r="CT11" s="1365"/>
      <c r="CU11" s="1365"/>
      <c r="CV11" s="1365"/>
      <c r="CW11" s="1365"/>
      <c r="CX11" s="1365"/>
      <c r="CY11" s="1365"/>
      <c r="CZ11" s="1365"/>
      <c r="DA11" s="1365"/>
      <c r="DB11" s="1365"/>
      <c r="DC11" s="1365"/>
      <c r="DD11" s="1365"/>
      <c r="DE11" s="1365"/>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365"/>
      <c r="B12" s="1365"/>
      <c r="C12" s="1365"/>
      <c r="D12" s="1365"/>
      <c r="E12" s="1365"/>
      <c r="F12" s="1365"/>
      <c r="G12" s="1365"/>
      <c r="H12" s="1365"/>
      <c r="I12" s="1365"/>
      <c r="J12" s="1365"/>
      <c r="K12" s="1365"/>
      <c r="L12" s="1365"/>
      <c r="M12" s="1365"/>
      <c r="N12" s="1365"/>
      <c r="O12" s="1365"/>
      <c r="P12" s="1365"/>
      <c r="Q12" s="1365"/>
      <c r="R12" s="1365"/>
      <c r="S12" s="1365"/>
      <c r="T12" s="1365"/>
      <c r="U12" s="1365"/>
      <c r="V12" s="1365"/>
      <c r="W12" s="1365"/>
      <c r="X12" s="1365"/>
      <c r="Y12" s="1365"/>
      <c r="Z12" s="1365"/>
      <c r="AA12" s="1365"/>
      <c r="AB12" s="1365"/>
      <c r="AC12" s="1365"/>
      <c r="AD12" s="1365"/>
      <c r="AE12" s="1365"/>
      <c r="AF12" s="1365"/>
      <c r="AG12" s="1365"/>
      <c r="AH12" s="1365"/>
      <c r="AI12" s="1365"/>
      <c r="AJ12" s="1365"/>
      <c r="AK12" s="1365"/>
      <c r="AL12" s="1365"/>
      <c r="AM12" s="1365"/>
      <c r="AN12" s="1365"/>
      <c r="AO12" s="1365"/>
      <c r="AP12" s="1365"/>
      <c r="AQ12" s="1365"/>
      <c r="AR12" s="1365"/>
      <c r="AS12" s="1365"/>
      <c r="AT12" s="1365"/>
      <c r="AU12" s="1365"/>
      <c r="AV12" s="1365"/>
      <c r="AW12" s="1365"/>
      <c r="AX12" s="1365"/>
      <c r="AY12" s="1365"/>
      <c r="AZ12" s="1365"/>
      <c r="BA12" s="1365"/>
      <c r="BB12" s="1365"/>
      <c r="BC12" s="1365"/>
      <c r="BD12" s="1365"/>
      <c r="BE12" s="1365"/>
      <c r="BF12" s="1365"/>
      <c r="BG12" s="1365"/>
      <c r="BH12" s="1365"/>
      <c r="BI12" s="1365"/>
      <c r="BJ12" s="1365"/>
      <c r="BK12" s="1365"/>
      <c r="BL12" s="1365"/>
      <c r="BM12" s="1365"/>
      <c r="BN12" s="1365"/>
      <c r="BO12" s="1365"/>
      <c r="BP12" s="1365"/>
      <c r="BQ12" s="1365"/>
      <c r="BR12" s="1365"/>
      <c r="BS12" s="1365"/>
      <c r="BT12" s="1365"/>
      <c r="BU12" s="1365"/>
      <c r="BV12" s="1365"/>
      <c r="BW12" s="1365"/>
      <c r="BX12" s="1365"/>
      <c r="BY12" s="1365"/>
      <c r="BZ12" s="1365"/>
      <c r="CA12" s="1365"/>
      <c r="CB12" s="1365"/>
      <c r="CC12" s="1365"/>
      <c r="CD12" s="1365"/>
      <c r="CE12" s="1365"/>
      <c r="CF12" s="1365"/>
      <c r="CG12" s="1365"/>
      <c r="CH12" s="1365"/>
      <c r="CI12" s="1365"/>
      <c r="CJ12" s="1365"/>
      <c r="CK12" s="1365"/>
      <c r="CL12" s="1365"/>
      <c r="CM12" s="1365"/>
      <c r="CN12" s="1365"/>
      <c r="CO12" s="1365"/>
      <c r="CP12" s="1365"/>
      <c r="CQ12" s="1365"/>
      <c r="CR12" s="1365"/>
      <c r="CS12" s="1365"/>
      <c r="CT12" s="1365"/>
      <c r="CU12" s="1365"/>
      <c r="CV12" s="1365"/>
      <c r="CW12" s="1365"/>
      <c r="CX12" s="1365"/>
      <c r="CY12" s="1365"/>
      <c r="CZ12" s="1365"/>
      <c r="DA12" s="1365"/>
      <c r="DB12" s="1365"/>
      <c r="DC12" s="1365"/>
      <c r="DD12" s="1365"/>
      <c r="DE12" s="1365"/>
      <c r="DF12" s="293"/>
      <c r="DG12" s="293"/>
      <c r="DH12" s="293"/>
      <c r="DI12" s="293"/>
      <c r="DJ12" s="293"/>
      <c r="DK12" s="293"/>
      <c r="DL12" s="293"/>
      <c r="DM12" s="293"/>
      <c r="DN12" s="293"/>
      <c r="DO12" s="293"/>
      <c r="DP12" s="293"/>
      <c r="DQ12" s="293"/>
      <c r="DR12" s="293"/>
      <c r="DS12" s="293"/>
      <c r="DT12" s="293"/>
      <c r="DU12" s="293"/>
      <c r="DV12" s="293"/>
      <c r="DW12" s="293"/>
      <c r="EM12" s="292" t="s">
        <v>682</v>
      </c>
    </row>
    <row r="13" spans="1:143" s="292" customFormat="1" ht="13" x14ac:dyDescent="0.2">
      <c r="A13" s="1365"/>
      <c r="B13" s="1365"/>
      <c r="C13" s="1365"/>
      <c r="D13" s="1365"/>
      <c r="E13" s="1365"/>
      <c r="F13" s="1365"/>
      <c r="G13" s="1365"/>
      <c r="H13" s="1365"/>
      <c r="I13" s="1365"/>
      <c r="J13" s="1365"/>
      <c r="K13" s="1365"/>
      <c r="L13" s="1365"/>
      <c r="M13" s="1365"/>
      <c r="N13" s="1365"/>
      <c r="O13" s="1365"/>
      <c r="P13" s="1365"/>
      <c r="Q13" s="1365"/>
      <c r="R13" s="1365"/>
      <c r="S13" s="1365"/>
      <c r="T13" s="1365"/>
      <c r="U13" s="1365"/>
      <c r="V13" s="1365"/>
      <c r="W13" s="1365"/>
      <c r="X13" s="1365"/>
      <c r="Y13" s="1365"/>
      <c r="Z13" s="1365"/>
      <c r="AA13" s="1365"/>
      <c r="AB13" s="1365"/>
      <c r="AC13" s="1365"/>
      <c r="AD13" s="1365"/>
      <c r="AE13" s="1365"/>
      <c r="AF13" s="1365"/>
      <c r="AG13" s="1365"/>
      <c r="AH13" s="1365"/>
      <c r="AI13" s="1365"/>
      <c r="AJ13" s="1365"/>
      <c r="AK13" s="1365"/>
      <c r="AL13" s="1365"/>
      <c r="AM13" s="1365"/>
      <c r="AN13" s="1365"/>
      <c r="AO13" s="1365"/>
      <c r="AP13" s="1365"/>
      <c r="AQ13" s="1365"/>
      <c r="AR13" s="1365"/>
      <c r="AS13" s="1365"/>
      <c r="AT13" s="1365"/>
      <c r="AU13" s="1365"/>
      <c r="AV13" s="1365"/>
      <c r="AW13" s="1365"/>
      <c r="AX13" s="1365"/>
      <c r="AY13" s="1365"/>
      <c r="AZ13" s="1365"/>
      <c r="BA13" s="1365"/>
      <c r="BB13" s="1365"/>
      <c r="BC13" s="1365"/>
      <c r="BD13" s="1365"/>
      <c r="BE13" s="1365"/>
      <c r="BF13" s="1365"/>
      <c r="BG13" s="1365"/>
      <c r="BH13" s="1365"/>
      <c r="BI13" s="1365"/>
      <c r="BJ13" s="1365"/>
      <c r="BK13" s="1365"/>
      <c r="BL13" s="1365"/>
      <c r="BM13" s="1365"/>
      <c r="BN13" s="1365"/>
      <c r="BO13" s="1365"/>
      <c r="BP13" s="1365"/>
      <c r="BQ13" s="1365"/>
      <c r="BR13" s="1365"/>
      <c r="BS13" s="1365"/>
      <c r="BT13" s="1365"/>
      <c r="BU13" s="1365"/>
      <c r="BV13" s="1365"/>
      <c r="BW13" s="1365"/>
      <c r="BX13" s="1365"/>
      <c r="BY13" s="1365"/>
      <c r="BZ13" s="1365"/>
      <c r="CA13" s="1365"/>
      <c r="CB13" s="1365"/>
      <c r="CC13" s="1365"/>
      <c r="CD13" s="1365"/>
      <c r="CE13" s="1365"/>
      <c r="CF13" s="1365"/>
      <c r="CG13" s="1365"/>
      <c r="CH13" s="1365"/>
      <c r="CI13" s="1365"/>
      <c r="CJ13" s="1365"/>
      <c r="CK13" s="1365"/>
      <c r="CL13" s="1365"/>
      <c r="CM13" s="1365"/>
      <c r="CN13" s="1365"/>
      <c r="CO13" s="1365"/>
      <c r="CP13" s="1365"/>
      <c r="CQ13" s="1365"/>
      <c r="CR13" s="1365"/>
      <c r="CS13" s="1365"/>
      <c r="CT13" s="1365"/>
      <c r="CU13" s="1365"/>
      <c r="CV13" s="1365"/>
      <c r="CW13" s="1365"/>
      <c r="CX13" s="1365"/>
      <c r="CY13" s="1365"/>
      <c r="CZ13" s="1365"/>
      <c r="DA13" s="1365"/>
      <c r="DB13" s="1365"/>
      <c r="DC13" s="1365"/>
      <c r="DD13" s="1365"/>
      <c r="DE13" s="1365"/>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365"/>
      <c r="B14" s="1365"/>
      <c r="C14" s="1365"/>
      <c r="D14" s="1365"/>
      <c r="E14" s="1365"/>
      <c r="F14" s="1365"/>
      <c r="G14" s="1365"/>
      <c r="H14" s="1365"/>
      <c r="I14" s="1365"/>
      <c r="J14" s="1365"/>
      <c r="K14" s="1365"/>
      <c r="L14" s="1365"/>
      <c r="M14" s="1365"/>
      <c r="N14" s="1365"/>
      <c r="O14" s="1365"/>
      <c r="P14" s="1365"/>
      <c r="Q14" s="1365"/>
      <c r="R14" s="1365"/>
      <c r="S14" s="1365"/>
      <c r="T14" s="1365"/>
      <c r="U14" s="1365"/>
      <c r="V14" s="1365"/>
      <c r="W14" s="1365"/>
      <c r="X14" s="1365"/>
      <c r="Y14" s="1365"/>
      <c r="Z14" s="1365"/>
      <c r="AA14" s="1365"/>
      <c r="AB14" s="1365"/>
      <c r="AC14" s="1365"/>
      <c r="AD14" s="1365"/>
      <c r="AE14" s="1365"/>
      <c r="AF14" s="1365"/>
      <c r="AG14" s="1365"/>
      <c r="AH14" s="1365"/>
      <c r="AI14" s="1365"/>
      <c r="AJ14" s="1365"/>
      <c r="AK14" s="1365"/>
      <c r="AL14" s="1365"/>
      <c r="AM14" s="1365"/>
      <c r="AN14" s="1365"/>
      <c r="AO14" s="1365"/>
      <c r="AP14" s="1365"/>
      <c r="AQ14" s="1365"/>
      <c r="AR14" s="1365"/>
      <c r="AS14" s="1365"/>
      <c r="AT14" s="1365"/>
      <c r="AU14" s="1365"/>
      <c r="AV14" s="1365"/>
      <c r="AW14" s="1365"/>
      <c r="AX14" s="1365"/>
      <c r="AY14" s="1365"/>
      <c r="AZ14" s="1365"/>
      <c r="BA14" s="1365"/>
      <c r="BB14" s="1365"/>
      <c r="BC14" s="1365"/>
      <c r="BD14" s="1365"/>
      <c r="BE14" s="1365"/>
      <c r="BF14" s="1365"/>
      <c r="BG14" s="1365"/>
      <c r="BH14" s="1365"/>
      <c r="BI14" s="1365"/>
      <c r="BJ14" s="1365"/>
      <c r="BK14" s="1365"/>
      <c r="BL14" s="1365"/>
      <c r="BM14" s="1365"/>
      <c r="BN14" s="1365"/>
      <c r="BO14" s="1365"/>
      <c r="BP14" s="1365"/>
      <c r="BQ14" s="1365"/>
      <c r="BR14" s="1365"/>
      <c r="BS14" s="1365"/>
      <c r="BT14" s="1365"/>
      <c r="BU14" s="1365"/>
      <c r="BV14" s="1365"/>
      <c r="BW14" s="1365"/>
      <c r="BX14" s="1365"/>
      <c r="BY14" s="1365"/>
      <c r="BZ14" s="1365"/>
      <c r="CA14" s="1365"/>
      <c r="CB14" s="1365"/>
      <c r="CC14" s="1365"/>
      <c r="CD14" s="1365"/>
      <c r="CE14" s="1365"/>
      <c r="CF14" s="1365"/>
      <c r="CG14" s="1365"/>
      <c r="CH14" s="1365"/>
      <c r="CI14" s="1365"/>
      <c r="CJ14" s="1365"/>
      <c r="CK14" s="1365"/>
      <c r="CL14" s="1365"/>
      <c r="CM14" s="1365"/>
      <c r="CN14" s="1365"/>
      <c r="CO14" s="1365"/>
      <c r="CP14" s="1365"/>
      <c r="CQ14" s="1365"/>
      <c r="CR14" s="1365"/>
      <c r="CS14" s="1365"/>
      <c r="CT14" s="1365"/>
      <c r="CU14" s="1365"/>
      <c r="CV14" s="1365"/>
      <c r="CW14" s="1365"/>
      <c r="CX14" s="1365"/>
      <c r="CY14" s="1365"/>
      <c r="CZ14" s="1365"/>
      <c r="DA14" s="1365"/>
      <c r="DB14" s="1365"/>
      <c r="DC14" s="1365"/>
      <c r="DD14" s="1365"/>
      <c r="DE14" s="1365"/>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99"/>
      <c r="B15" s="1365"/>
      <c r="C15" s="1365"/>
      <c r="D15" s="1365"/>
      <c r="E15" s="1365"/>
      <c r="F15" s="1365"/>
      <c r="G15" s="1365"/>
      <c r="H15" s="1365"/>
      <c r="I15" s="1365"/>
      <c r="J15" s="1365"/>
      <c r="K15" s="1365"/>
      <c r="L15" s="1365"/>
      <c r="M15" s="1365"/>
      <c r="N15" s="1365"/>
      <c r="O15" s="1365"/>
      <c r="P15" s="1365"/>
      <c r="Q15" s="1365"/>
      <c r="R15" s="1365"/>
      <c r="S15" s="1365"/>
      <c r="T15" s="1365"/>
      <c r="U15" s="1365"/>
      <c r="V15" s="1365"/>
      <c r="W15" s="1365"/>
      <c r="X15" s="1365"/>
      <c r="Y15" s="1365"/>
      <c r="Z15" s="1365"/>
      <c r="AA15" s="1365"/>
      <c r="AB15" s="1365"/>
      <c r="AC15" s="1365"/>
      <c r="AD15" s="1365"/>
      <c r="AE15" s="1365"/>
      <c r="AF15" s="1365"/>
      <c r="AG15" s="1365"/>
      <c r="AH15" s="1365"/>
      <c r="AI15" s="1365"/>
      <c r="AJ15" s="1365"/>
      <c r="AK15" s="1365"/>
      <c r="AL15" s="1365"/>
      <c r="AM15" s="1365"/>
      <c r="AN15" s="1365"/>
      <c r="AO15" s="1365"/>
      <c r="AP15" s="1365"/>
      <c r="AQ15" s="1365"/>
      <c r="AR15" s="1365"/>
      <c r="AS15" s="1365"/>
      <c r="AT15" s="1365"/>
      <c r="AU15" s="1365"/>
      <c r="AV15" s="1365"/>
      <c r="AW15" s="1365"/>
      <c r="AX15" s="1365"/>
      <c r="AY15" s="1365"/>
      <c r="AZ15" s="1365"/>
      <c r="BA15" s="1365"/>
      <c r="BB15" s="1365"/>
      <c r="BC15" s="1365"/>
      <c r="BD15" s="1365"/>
      <c r="BE15" s="1365"/>
      <c r="BF15" s="1365"/>
      <c r="BG15" s="1365"/>
      <c r="BH15" s="1365"/>
      <c r="BI15" s="1365"/>
      <c r="BJ15" s="1365"/>
      <c r="BK15" s="1365"/>
      <c r="BL15" s="1365"/>
      <c r="BM15" s="1365"/>
      <c r="BN15" s="1365"/>
      <c r="BO15" s="1365"/>
      <c r="BP15" s="1365"/>
      <c r="BQ15" s="1365"/>
      <c r="BR15" s="1365"/>
      <c r="BS15" s="1365"/>
      <c r="BT15" s="1365"/>
      <c r="BU15" s="1365"/>
      <c r="BV15" s="1365"/>
      <c r="BW15" s="1365"/>
      <c r="BX15" s="1365"/>
      <c r="BY15" s="1365"/>
      <c r="BZ15" s="1365"/>
      <c r="CA15" s="1365"/>
      <c r="CB15" s="1365"/>
      <c r="CC15" s="1365"/>
      <c r="CD15" s="1365"/>
      <c r="CE15" s="1365"/>
      <c r="CF15" s="1365"/>
      <c r="CG15" s="1365"/>
      <c r="CH15" s="1365"/>
      <c r="CI15" s="1365"/>
      <c r="CJ15" s="1365"/>
      <c r="CK15" s="1365"/>
      <c r="CL15" s="1365"/>
      <c r="CM15" s="1365"/>
      <c r="CN15" s="1365"/>
      <c r="CO15" s="1365"/>
      <c r="CP15" s="1365"/>
      <c r="CQ15" s="1365"/>
      <c r="CR15" s="1365"/>
      <c r="CS15" s="1365"/>
      <c r="CT15" s="1365"/>
      <c r="CU15" s="1365"/>
      <c r="CV15" s="1365"/>
      <c r="CW15" s="1365"/>
      <c r="CX15" s="1365"/>
      <c r="CY15" s="1365"/>
      <c r="CZ15" s="1365"/>
      <c r="DA15" s="1365"/>
      <c r="DB15" s="1365"/>
      <c r="DC15" s="1365"/>
      <c r="DD15" s="1365"/>
      <c r="DE15" s="1365"/>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99"/>
      <c r="B16" s="1365"/>
      <c r="C16" s="1365"/>
      <c r="D16" s="1365"/>
      <c r="E16" s="1365"/>
      <c r="F16" s="1365"/>
      <c r="G16" s="1365"/>
      <c r="H16" s="1365"/>
      <c r="I16" s="1365"/>
      <c r="J16" s="1365"/>
      <c r="K16" s="1365"/>
      <c r="L16" s="1365"/>
      <c r="M16" s="1365"/>
      <c r="N16" s="1365"/>
      <c r="O16" s="1365"/>
      <c r="P16" s="1365"/>
      <c r="Q16" s="1365"/>
      <c r="R16" s="1365"/>
      <c r="S16" s="1365"/>
      <c r="T16" s="1365"/>
      <c r="U16" s="1365"/>
      <c r="V16" s="1365"/>
      <c r="W16" s="1365"/>
      <c r="X16" s="1365"/>
      <c r="Y16" s="1365"/>
      <c r="Z16" s="1365"/>
      <c r="AA16" s="1365"/>
      <c r="AB16" s="1365"/>
      <c r="AC16" s="1365"/>
      <c r="AD16" s="1365"/>
      <c r="AE16" s="1365"/>
      <c r="AF16" s="1365"/>
      <c r="AG16" s="1365"/>
      <c r="AH16" s="1365"/>
      <c r="AI16" s="1365"/>
      <c r="AJ16" s="1365"/>
      <c r="AK16" s="1365"/>
      <c r="AL16" s="1365"/>
      <c r="AM16" s="1365"/>
      <c r="AN16" s="1365"/>
      <c r="AO16" s="1365"/>
      <c r="AP16" s="1365"/>
      <c r="AQ16" s="1365"/>
      <c r="AR16" s="1365"/>
      <c r="AS16" s="1365"/>
      <c r="AT16" s="1365"/>
      <c r="AU16" s="1365"/>
      <c r="AV16" s="1365"/>
      <c r="AW16" s="1365"/>
      <c r="AX16" s="1365"/>
      <c r="AY16" s="1365"/>
      <c r="AZ16" s="1365"/>
      <c r="BA16" s="1365"/>
      <c r="BB16" s="1365"/>
      <c r="BC16" s="1365"/>
      <c r="BD16" s="1365"/>
      <c r="BE16" s="1365"/>
      <c r="BF16" s="1365"/>
      <c r="BG16" s="1365"/>
      <c r="BH16" s="1365"/>
      <c r="BI16" s="1365"/>
      <c r="BJ16" s="1365"/>
      <c r="BK16" s="1365"/>
      <c r="BL16" s="1365"/>
      <c r="BM16" s="1365"/>
      <c r="BN16" s="1365"/>
      <c r="BO16" s="1365"/>
      <c r="BP16" s="1365"/>
      <c r="BQ16" s="1365"/>
      <c r="BR16" s="1365"/>
      <c r="BS16" s="1365"/>
      <c r="BT16" s="1365"/>
      <c r="BU16" s="1365"/>
      <c r="BV16" s="1365"/>
      <c r="BW16" s="1365"/>
      <c r="BX16" s="1365"/>
      <c r="BY16" s="1365"/>
      <c r="BZ16" s="1365"/>
      <c r="CA16" s="1365"/>
      <c r="CB16" s="1365"/>
      <c r="CC16" s="1365"/>
      <c r="CD16" s="1365"/>
      <c r="CE16" s="1365"/>
      <c r="CF16" s="1365"/>
      <c r="CG16" s="1365"/>
      <c r="CH16" s="1365"/>
      <c r="CI16" s="1365"/>
      <c r="CJ16" s="1365"/>
      <c r="CK16" s="1365"/>
      <c r="CL16" s="1365"/>
      <c r="CM16" s="1365"/>
      <c r="CN16" s="1365"/>
      <c r="CO16" s="1365"/>
      <c r="CP16" s="1365"/>
      <c r="CQ16" s="1365"/>
      <c r="CR16" s="1365"/>
      <c r="CS16" s="1365"/>
      <c r="CT16" s="1365"/>
      <c r="CU16" s="1365"/>
      <c r="CV16" s="1365"/>
      <c r="CW16" s="1365"/>
      <c r="CX16" s="1365"/>
      <c r="CY16" s="1365"/>
      <c r="CZ16" s="1365"/>
      <c r="DA16" s="1365"/>
      <c r="DB16" s="1365"/>
      <c r="DC16" s="1365"/>
      <c r="DD16" s="1365"/>
      <c r="DE16" s="1365"/>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99"/>
      <c r="B17" s="1365"/>
      <c r="C17" s="1365"/>
      <c r="D17" s="1365"/>
      <c r="E17" s="1365"/>
      <c r="F17" s="1365"/>
      <c r="G17" s="1365"/>
      <c r="H17" s="1365"/>
      <c r="I17" s="1365"/>
      <c r="J17" s="1365"/>
      <c r="K17" s="1365"/>
      <c r="L17" s="1365"/>
      <c r="M17" s="1365"/>
      <c r="N17" s="1365"/>
      <c r="O17" s="1365"/>
      <c r="P17" s="1365"/>
      <c r="Q17" s="1365"/>
      <c r="R17" s="1365"/>
      <c r="S17" s="1365"/>
      <c r="T17" s="1365"/>
      <c r="U17" s="1365"/>
      <c r="V17" s="1365"/>
      <c r="W17" s="1365"/>
      <c r="X17" s="1365"/>
      <c r="Y17" s="1365"/>
      <c r="Z17" s="1365"/>
      <c r="AA17" s="1365"/>
      <c r="AB17" s="1365"/>
      <c r="AC17" s="1365"/>
      <c r="AD17" s="1365"/>
      <c r="AE17" s="1365"/>
      <c r="AF17" s="1365"/>
      <c r="AG17" s="1365"/>
      <c r="AH17" s="1365"/>
      <c r="AI17" s="1365"/>
      <c r="AJ17" s="1365"/>
      <c r="AK17" s="1365"/>
      <c r="AL17" s="1365"/>
      <c r="AM17" s="1365"/>
      <c r="AN17" s="1365"/>
      <c r="AO17" s="1365"/>
      <c r="AP17" s="1365"/>
      <c r="AQ17" s="1365"/>
      <c r="AR17" s="1365"/>
      <c r="AS17" s="1365"/>
      <c r="AT17" s="1365"/>
      <c r="AU17" s="1365"/>
      <c r="AV17" s="1365"/>
      <c r="AW17" s="1365"/>
      <c r="AX17" s="1365"/>
      <c r="AY17" s="1365"/>
      <c r="AZ17" s="1365"/>
      <c r="BA17" s="1365"/>
      <c r="BB17" s="1365"/>
      <c r="BC17" s="1365"/>
      <c r="BD17" s="1365"/>
      <c r="BE17" s="1365"/>
      <c r="BF17" s="1365"/>
      <c r="BG17" s="1365"/>
      <c r="BH17" s="1365"/>
      <c r="BI17" s="1365"/>
      <c r="BJ17" s="1365"/>
      <c r="BK17" s="1365"/>
      <c r="BL17" s="1365"/>
      <c r="BM17" s="1365"/>
      <c r="BN17" s="1365"/>
      <c r="BO17" s="1365"/>
      <c r="BP17" s="1365"/>
      <c r="BQ17" s="1365"/>
      <c r="BR17" s="1365"/>
      <c r="BS17" s="1365"/>
      <c r="BT17" s="1365"/>
      <c r="BU17" s="1365"/>
      <c r="BV17" s="1365"/>
      <c r="BW17" s="1365"/>
      <c r="BX17" s="1365"/>
      <c r="BY17" s="1365"/>
      <c r="BZ17" s="1365"/>
      <c r="CA17" s="1365"/>
      <c r="CB17" s="1365"/>
      <c r="CC17" s="1365"/>
      <c r="CD17" s="1365"/>
      <c r="CE17" s="1365"/>
      <c r="CF17" s="1365"/>
      <c r="CG17" s="1365"/>
      <c r="CH17" s="1365"/>
      <c r="CI17" s="1365"/>
      <c r="CJ17" s="1365"/>
      <c r="CK17" s="1365"/>
      <c r="CL17" s="1365"/>
      <c r="CM17" s="1365"/>
      <c r="CN17" s="1365"/>
      <c r="CO17" s="1365"/>
      <c r="CP17" s="1365"/>
      <c r="CQ17" s="1365"/>
      <c r="CR17" s="1365"/>
      <c r="CS17" s="1365"/>
      <c r="CT17" s="1365"/>
      <c r="CU17" s="1365"/>
      <c r="CV17" s="1365"/>
      <c r="CW17" s="1365"/>
      <c r="CX17" s="1365"/>
      <c r="CY17" s="1365"/>
      <c r="CZ17" s="1365"/>
      <c r="DA17" s="1365"/>
      <c r="DB17" s="1365"/>
      <c r="DC17" s="1365"/>
      <c r="DD17" s="1365"/>
      <c r="DE17" s="1365"/>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99"/>
      <c r="B18" s="1365"/>
      <c r="C18" s="1365"/>
      <c r="D18" s="1365"/>
      <c r="E18" s="1365"/>
      <c r="F18" s="1365"/>
      <c r="G18" s="1365"/>
      <c r="H18" s="1365"/>
      <c r="I18" s="1365"/>
      <c r="J18" s="1365"/>
      <c r="K18" s="1365"/>
      <c r="L18" s="1365"/>
      <c r="M18" s="1365"/>
      <c r="N18" s="1365"/>
      <c r="O18" s="1365"/>
      <c r="P18" s="1365"/>
      <c r="Q18" s="1365"/>
      <c r="R18" s="1365"/>
      <c r="S18" s="1365"/>
      <c r="T18" s="1365"/>
      <c r="U18" s="1365"/>
      <c r="V18" s="1365"/>
      <c r="W18" s="1365"/>
      <c r="X18" s="1365"/>
      <c r="Y18" s="1365"/>
      <c r="Z18" s="1365"/>
      <c r="AA18" s="1365"/>
      <c r="AB18" s="1365"/>
      <c r="AC18" s="1365"/>
      <c r="AD18" s="1365"/>
      <c r="AE18" s="1365"/>
      <c r="AF18" s="1365"/>
      <c r="AG18" s="1365"/>
      <c r="AH18" s="1365"/>
      <c r="AI18" s="1365"/>
      <c r="AJ18" s="1365"/>
      <c r="AK18" s="1365"/>
      <c r="AL18" s="1365"/>
      <c r="AM18" s="1365"/>
      <c r="AN18" s="1365"/>
      <c r="AO18" s="1365"/>
      <c r="AP18" s="1365"/>
      <c r="AQ18" s="1365"/>
      <c r="AR18" s="1365"/>
      <c r="AS18" s="1365"/>
      <c r="AT18" s="1365"/>
      <c r="AU18" s="1365"/>
      <c r="AV18" s="1365"/>
      <c r="AW18" s="1365"/>
      <c r="AX18" s="1365"/>
      <c r="AY18" s="1365"/>
      <c r="AZ18" s="1365"/>
      <c r="BA18" s="1365"/>
      <c r="BB18" s="1365"/>
      <c r="BC18" s="1365"/>
      <c r="BD18" s="1365"/>
      <c r="BE18" s="1365"/>
      <c r="BF18" s="1365"/>
      <c r="BG18" s="1365"/>
      <c r="BH18" s="1365"/>
      <c r="BI18" s="1365"/>
      <c r="BJ18" s="1365"/>
      <c r="BK18" s="1365"/>
      <c r="BL18" s="1365"/>
      <c r="BM18" s="1365"/>
      <c r="BN18" s="1365"/>
      <c r="BO18" s="1365"/>
      <c r="BP18" s="1365"/>
      <c r="BQ18" s="1365"/>
      <c r="BR18" s="1365"/>
      <c r="BS18" s="1365"/>
      <c r="BT18" s="1365"/>
      <c r="BU18" s="1365"/>
      <c r="BV18" s="1365"/>
      <c r="BW18" s="1365"/>
      <c r="BX18" s="1365"/>
      <c r="BY18" s="1365"/>
      <c r="BZ18" s="1365"/>
      <c r="CA18" s="1365"/>
      <c r="CB18" s="1365"/>
      <c r="CC18" s="1365"/>
      <c r="CD18" s="1365"/>
      <c r="CE18" s="1365"/>
      <c r="CF18" s="1365"/>
      <c r="CG18" s="1365"/>
      <c r="CH18" s="1365"/>
      <c r="CI18" s="1365"/>
      <c r="CJ18" s="1365"/>
      <c r="CK18" s="1365"/>
      <c r="CL18" s="1365"/>
      <c r="CM18" s="1365"/>
      <c r="CN18" s="1365"/>
      <c r="CO18" s="1365"/>
      <c r="CP18" s="1365"/>
      <c r="CQ18" s="1365"/>
      <c r="CR18" s="1365"/>
      <c r="CS18" s="1365"/>
      <c r="CT18" s="1365"/>
      <c r="CU18" s="1365"/>
      <c r="CV18" s="1365"/>
      <c r="CW18" s="1365"/>
      <c r="CX18" s="1365"/>
      <c r="CY18" s="1365"/>
      <c r="CZ18" s="1365"/>
      <c r="DA18" s="1365"/>
      <c r="DB18" s="1365"/>
      <c r="DC18" s="1365"/>
      <c r="DD18" s="1365"/>
      <c r="DE18" s="1365"/>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99"/>
      <c r="DE19" s="1299"/>
    </row>
    <row r="20" spans="1:351" ht="13" x14ac:dyDescent="0.2">
      <c r="DD20" s="1299"/>
      <c r="DE20" s="1299"/>
    </row>
    <row r="21" spans="1:351" ht="16.5" x14ac:dyDescent="0.2">
      <c r="B21" s="1364"/>
      <c r="C21" s="1360"/>
      <c r="D21" s="1360"/>
      <c r="E21" s="1360"/>
      <c r="F21" s="1360"/>
      <c r="G21" s="1360"/>
      <c r="H21" s="1360"/>
      <c r="I21" s="1360"/>
      <c r="J21" s="1360"/>
      <c r="K21" s="1360"/>
      <c r="L21" s="1360"/>
      <c r="M21" s="1360"/>
      <c r="N21" s="1363"/>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1360"/>
      <c r="AM21" s="1360"/>
      <c r="AN21" s="1360"/>
      <c r="AO21" s="1360"/>
      <c r="AP21" s="1360"/>
      <c r="AQ21" s="1360"/>
      <c r="AR21" s="1360"/>
      <c r="AS21" s="1360"/>
      <c r="AT21" s="1363"/>
      <c r="AU21" s="1360"/>
      <c r="AV21" s="1360"/>
      <c r="AW21" s="1360"/>
      <c r="AX21" s="1360"/>
      <c r="AY21" s="1360"/>
      <c r="AZ21" s="1360"/>
      <c r="BA21" s="1360"/>
      <c r="BB21" s="1360"/>
      <c r="BC21" s="1360"/>
      <c r="BD21" s="1360"/>
      <c r="BE21" s="1360"/>
      <c r="BF21" s="1363"/>
      <c r="BG21" s="1360"/>
      <c r="BH21" s="1360"/>
      <c r="BI21" s="1360"/>
      <c r="BJ21" s="1360"/>
      <c r="BK21" s="1360"/>
      <c r="BL21" s="1360"/>
      <c r="BM21" s="1360"/>
      <c r="BN21" s="1360"/>
      <c r="BO21" s="1360"/>
      <c r="BP21" s="1360"/>
      <c r="BQ21" s="1360"/>
      <c r="BR21" s="1363"/>
      <c r="BS21" s="1360"/>
      <c r="BT21" s="1360"/>
      <c r="BU21" s="1360"/>
      <c r="BV21" s="1360"/>
      <c r="BW21" s="1360"/>
      <c r="BX21" s="1360"/>
      <c r="BY21" s="1360"/>
      <c r="BZ21" s="1360"/>
      <c r="CA21" s="1360"/>
      <c r="CB21" s="1360"/>
      <c r="CC21" s="1360"/>
      <c r="CD21" s="1363"/>
      <c r="CE21" s="1360"/>
      <c r="CF21" s="1360"/>
      <c r="CG21" s="1360"/>
      <c r="CH21" s="1360"/>
      <c r="CI21" s="1360"/>
      <c r="CJ21" s="1360"/>
      <c r="CK21" s="1360"/>
      <c r="CL21" s="1360"/>
      <c r="CM21" s="1360"/>
      <c r="CN21" s="1360"/>
      <c r="CO21" s="1360"/>
      <c r="CP21" s="1363"/>
      <c r="CQ21" s="1360"/>
      <c r="CR21" s="1360"/>
      <c r="CS21" s="1360"/>
      <c r="CT21" s="1360"/>
      <c r="CU21" s="1360"/>
      <c r="CV21" s="1360"/>
      <c r="CW21" s="1360"/>
      <c r="CX21" s="1360"/>
      <c r="CY21" s="1360"/>
      <c r="CZ21" s="1360"/>
      <c r="DA21" s="1360"/>
      <c r="DB21" s="1363"/>
      <c r="DC21" s="1360"/>
      <c r="DD21" s="1359"/>
      <c r="DE21" s="1299"/>
      <c r="MM21" s="1362"/>
    </row>
    <row r="22" spans="1:351" ht="16.5" x14ac:dyDescent="0.2">
      <c r="B22" s="1300"/>
      <c r="MM22" s="1362"/>
    </row>
    <row r="23" spans="1:351" ht="13" x14ac:dyDescent="0.2">
      <c r="B23" s="1300"/>
    </row>
    <row r="24" spans="1:351" ht="13" x14ac:dyDescent="0.2">
      <c r="B24" s="1300"/>
    </row>
    <row r="25" spans="1:351" ht="13" x14ac:dyDescent="0.2">
      <c r="B25" s="1300"/>
    </row>
    <row r="26" spans="1:351" ht="13" x14ac:dyDescent="0.2">
      <c r="B26" s="1300"/>
    </row>
    <row r="27" spans="1:351" ht="13" x14ac:dyDescent="0.2">
      <c r="B27" s="1300"/>
    </row>
    <row r="28" spans="1:351" ht="13" x14ac:dyDescent="0.2">
      <c r="B28" s="1300"/>
    </row>
    <row r="29" spans="1:351" ht="13" x14ac:dyDescent="0.2">
      <c r="B29" s="1300"/>
    </row>
    <row r="30" spans="1:351" ht="13" x14ac:dyDescent="0.2">
      <c r="B30" s="1300"/>
    </row>
    <row r="31" spans="1:351" ht="13" x14ac:dyDescent="0.2">
      <c r="B31" s="1300"/>
    </row>
    <row r="32" spans="1:351" ht="13" x14ac:dyDescent="0.2">
      <c r="B32" s="1300"/>
    </row>
    <row r="33" spans="2:109" ht="13" x14ac:dyDescent="0.2">
      <c r="B33" s="1300"/>
    </row>
    <row r="34" spans="2:109" ht="13" x14ac:dyDescent="0.2">
      <c r="B34" s="1300"/>
    </row>
    <row r="35" spans="2:109" ht="13" x14ac:dyDescent="0.2">
      <c r="B35" s="1300"/>
    </row>
    <row r="36" spans="2:109" ht="13" x14ac:dyDescent="0.2">
      <c r="B36" s="1300"/>
    </row>
    <row r="37" spans="2:109" ht="13" x14ac:dyDescent="0.2">
      <c r="B37" s="1300"/>
    </row>
    <row r="38" spans="2:109" ht="13" x14ac:dyDescent="0.2">
      <c r="B38" s="1300"/>
    </row>
    <row r="39" spans="2:109" ht="13" x14ac:dyDescent="0.2">
      <c r="B39" s="1305"/>
      <c r="C39" s="1304"/>
      <c r="D39" s="1304"/>
      <c r="E39" s="1304"/>
      <c r="F39" s="1304"/>
      <c r="G39" s="1304"/>
      <c r="H39" s="1304"/>
      <c r="I39" s="1304"/>
      <c r="J39" s="1304"/>
      <c r="K39" s="1304"/>
      <c r="L39" s="1304"/>
      <c r="M39" s="1304"/>
      <c r="N39" s="1304"/>
      <c r="O39" s="1304"/>
      <c r="P39" s="1304"/>
      <c r="Q39" s="1304"/>
      <c r="R39" s="1304"/>
      <c r="S39" s="1304"/>
      <c r="T39" s="1304"/>
      <c r="U39" s="1304"/>
      <c r="V39" s="1304"/>
      <c r="W39" s="1304"/>
      <c r="X39" s="1304"/>
      <c r="Y39" s="1304"/>
      <c r="Z39" s="1304"/>
      <c r="AA39" s="1304"/>
      <c r="AB39" s="1304"/>
      <c r="AC39" s="1304"/>
      <c r="AD39" s="1304"/>
      <c r="AE39" s="1304"/>
      <c r="AF39" s="1304"/>
      <c r="AG39" s="1304"/>
      <c r="AH39" s="1304"/>
      <c r="AI39" s="1304"/>
      <c r="AJ39" s="1304"/>
      <c r="AK39" s="1304"/>
      <c r="AL39" s="1304"/>
      <c r="AM39" s="1304"/>
      <c r="AN39" s="1304"/>
      <c r="AO39" s="1304"/>
      <c r="AP39" s="1304"/>
      <c r="AQ39" s="1304"/>
      <c r="AR39" s="1304"/>
      <c r="AS39" s="1304"/>
      <c r="AT39" s="1304"/>
      <c r="AU39" s="1304"/>
      <c r="AV39" s="1304"/>
      <c r="AW39" s="1304"/>
      <c r="AX39" s="1304"/>
      <c r="AY39" s="1304"/>
      <c r="AZ39" s="1304"/>
      <c r="BA39" s="1304"/>
      <c r="BB39" s="1304"/>
      <c r="BC39" s="1304"/>
      <c r="BD39" s="1304"/>
      <c r="BE39" s="1304"/>
      <c r="BF39" s="1304"/>
      <c r="BG39" s="1304"/>
      <c r="BH39" s="1304"/>
      <c r="BI39" s="1304"/>
      <c r="BJ39" s="1304"/>
      <c r="BK39" s="1304"/>
      <c r="BL39" s="1304"/>
      <c r="BM39" s="1304"/>
      <c r="BN39" s="1304"/>
      <c r="BO39" s="1304"/>
      <c r="BP39" s="1304"/>
      <c r="BQ39" s="1304"/>
      <c r="BR39" s="1304"/>
      <c r="BS39" s="1304"/>
      <c r="BT39" s="1304"/>
      <c r="BU39" s="1304"/>
      <c r="BV39" s="1304"/>
      <c r="BW39" s="1304"/>
      <c r="BX39" s="1304"/>
      <c r="BY39" s="1304"/>
      <c r="BZ39" s="1304"/>
      <c r="CA39" s="1304"/>
      <c r="CB39" s="1304"/>
      <c r="CC39" s="1304"/>
      <c r="CD39" s="1304"/>
      <c r="CE39" s="1304"/>
      <c r="CF39" s="1304"/>
      <c r="CG39" s="1304"/>
      <c r="CH39" s="1304"/>
      <c r="CI39" s="1304"/>
      <c r="CJ39" s="1304"/>
      <c r="CK39" s="1304"/>
      <c r="CL39" s="1304"/>
      <c r="CM39" s="1304"/>
      <c r="CN39" s="1304"/>
      <c r="CO39" s="1304"/>
      <c r="CP39" s="1304"/>
      <c r="CQ39" s="1304"/>
      <c r="CR39" s="1304"/>
      <c r="CS39" s="1304"/>
      <c r="CT39" s="1304"/>
      <c r="CU39" s="1304"/>
      <c r="CV39" s="1304"/>
      <c r="CW39" s="1304"/>
      <c r="CX39" s="1304"/>
      <c r="CY39" s="1304"/>
      <c r="CZ39" s="1304"/>
      <c r="DA39" s="1304"/>
      <c r="DB39" s="1304"/>
      <c r="DC39" s="1304"/>
      <c r="DD39" s="1303"/>
    </row>
    <row r="40" spans="2:109" ht="13" x14ac:dyDescent="0.2">
      <c r="B40" s="1341"/>
      <c r="DD40" s="1341"/>
      <c r="DE40" s="1299"/>
    </row>
    <row r="41" spans="2:109" ht="16.5" x14ac:dyDescent="0.2">
      <c r="B41" s="1361" t="s">
        <v>681</v>
      </c>
      <c r="C41" s="1360"/>
      <c r="D41" s="1360"/>
      <c r="E41" s="1360"/>
      <c r="F41" s="1360"/>
      <c r="G41" s="1360"/>
      <c r="H41" s="1360"/>
      <c r="I41" s="1360"/>
      <c r="J41" s="1360"/>
      <c r="K41" s="1360"/>
      <c r="L41" s="1360"/>
      <c r="M41" s="1360"/>
      <c r="N41" s="1360"/>
      <c r="O41" s="1360"/>
      <c r="P41" s="1360"/>
      <c r="Q41" s="1360"/>
      <c r="R41" s="1360"/>
      <c r="S41" s="1360"/>
      <c r="T41" s="1360"/>
      <c r="U41" s="1360"/>
      <c r="V41" s="1360"/>
      <c r="W41" s="1360"/>
      <c r="X41" s="1360"/>
      <c r="Y41" s="1360"/>
      <c r="Z41" s="1360"/>
      <c r="AA41" s="1360"/>
      <c r="AB41" s="1360"/>
      <c r="AC41" s="1360"/>
      <c r="AD41" s="1360"/>
      <c r="AE41" s="1360"/>
      <c r="AF41" s="1360"/>
      <c r="AG41" s="1360"/>
      <c r="AH41" s="1360"/>
      <c r="AI41" s="1360"/>
      <c r="AJ41" s="1360"/>
      <c r="AK41" s="1360"/>
      <c r="AL41" s="1360"/>
      <c r="AM41" s="1360"/>
      <c r="AN41" s="1360"/>
      <c r="AO41" s="1360"/>
      <c r="AP41" s="1360"/>
      <c r="AQ41" s="1360"/>
      <c r="AR41" s="1360"/>
      <c r="AS41" s="1360"/>
      <c r="AT41" s="1360"/>
      <c r="AU41" s="1360"/>
      <c r="AV41" s="1360"/>
      <c r="AW41" s="1360"/>
      <c r="AX41" s="1360"/>
      <c r="AY41" s="1360"/>
      <c r="AZ41" s="1360"/>
      <c r="BA41" s="1360"/>
      <c r="BB41" s="1360"/>
      <c r="BC41" s="1360"/>
      <c r="BD41" s="1360"/>
      <c r="BE41" s="1360"/>
      <c r="BF41" s="1360"/>
      <c r="BG41" s="1360"/>
      <c r="BH41" s="1360"/>
      <c r="BI41" s="1360"/>
      <c r="BJ41" s="1360"/>
      <c r="BK41" s="1360"/>
      <c r="BL41" s="1360"/>
      <c r="BM41" s="1360"/>
      <c r="BN41" s="1360"/>
      <c r="BO41" s="1360"/>
      <c r="BP41" s="1360"/>
      <c r="BQ41" s="1360"/>
      <c r="BR41" s="1360"/>
      <c r="BS41" s="1360"/>
      <c r="BT41" s="1360"/>
      <c r="BU41" s="1360"/>
      <c r="BV41" s="1360"/>
      <c r="BW41" s="1360"/>
      <c r="BX41" s="1360"/>
      <c r="BY41" s="1360"/>
      <c r="BZ41" s="1360"/>
      <c r="CA41" s="1360"/>
      <c r="CB41" s="1360"/>
      <c r="CC41" s="1360"/>
      <c r="CD41" s="1360"/>
      <c r="CE41" s="1360"/>
      <c r="CF41" s="1360"/>
      <c r="CG41" s="1360"/>
      <c r="CH41" s="1360"/>
      <c r="CI41" s="1360"/>
      <c r="CJ41" s="1360"/>
      <c r="CK41" s="1360"/>
      <c r="CL41" s="1360"/>
      <c r="CM41" s="1360"/>
      <c r="CN41" s="1360"/>
      <c r="CO41" s="1360"/>
      <c r="CP41" s="1360"/>
      <c r="CQ41" s="1360"/>
      <c r="CR41" s="1360"/>
      <c r="CS41" s="1360"/>
      <c r="CT41" s="1360"/>
      <c r="CU41" s="1360"/>
      <c r="CV41" s="1360"/>
      <c r="CW41" s="1360"/>
      <c r="CX41" s="1360"/>
      <c r="CY41" s="1360"/>
      <c r="CZ41" s="1360"/>
      <c r="DA41" s="1360"/>
      <c r="DB41" s="1360"/>
      <c r="DC41" s="1360"/>
      <c r="DD41" s="1359"/>
    </row>
    <row r="42" spans="2:109" ht="13" x14ac:dyDescent="0.2">
      <c r="B42" s="1300"/>
      <c r="G42" s="1337"/>
      <c r="I42" s="1336"/>
      <c r="J42" s="1336"/>
      <c r="K42" s="1336"/>
      <c r="AM42" s="1337"/>
      <c r="AN42" s="1337" t="s">
        <v>677</v>
      </c>
      <c r="AP42" s="1336"/>
      <c r="AQ42" s="1336"/>
      <c r="AR42" s="1336"/>
      <c r="AY42" s="1337"/>
      <c r="BA42" s="1336"/>
      <c r="BB42" s="1336"/>
      <c r="BC42" s="1336"/>
      <c r="BK42" s="1337"/>
      <c r="BM42" s="1336"/>
      <c r="BN42" s="1336"/>
      <c r="BO42" s="1336"/>
      <c r="BW42" s="1337"/>
      <c r="BY42" s="1336"/>
      <c r="BZ42" s="1336"/>
      <c r="CA42" s="1336"/>
      <c r="CI42" s="1337"/>
      <c r="CK42" s="1336"/>
      <c r="CL42" s="1336"/>
      <c r="CM42" s="1336"/>
      <c r="CU42" s="1337"/>
      <c r="CW42" s="1336"/>
      <c r="CX42" s="1336"/>
      <c r="CY42" s="1336"/>
    </row>
    <row r="43" spans="2:109" ht="13.5" customHeight="1" x14ac:dyDescent="0.2">
      <c r="B43" s="1300"/>
      <c r="AN43" s="1358" t="s">
        <v>680</v>
      </c>
      <c r="AO43" s="1357"/>
      <c r="AP43" s="1357"/>
      <c r="AQ43" s="1357"/>
      <c r="AR43" s="1357"/>
      <c r="AS43" s="1357"/>
      <c r="AT43" s="1357"/>
      <c r="AU43" s="1357"/>
      <c r="AV43" s="1357"/>
      <c r="AW43" s="1357"/>
      <c r="AX43" s="1357"/>
      <c r="AY43" s="1357"/>
      <c r="AZ43" s="1357"/>
      <c r="BA43" s="1357"/>
      <c r="BB43" s="1357"/>
      <c r="BC43" s="1357"/>
      <c r="BD43" s="1357"/>
      <c r="BE43" s="1357"/>
      <c r="BF43" s="1357"/>
      <c r="BG43" s="1357"/>
      <c r="BH43" s="1357"/>
      <c r="BI43" s="1357"/>
      <c r="BJ43" s="1357"/>
      <c r="BK43" s="1357"/>
      <c r="BL43" s="1357"/>
      <c r="BM43" s="1357"/>
      <c r="BN43" s="1357"/>
      <c r="BO43" s="1357"/>
      <c r="BP43" s="1357"/>
      <c r="BQ43" s="1357"/>
      <c r="BR43" s="1357"/>
      <c r="BS43" s="1357"/>
      <c r="BT43" s="1357"/>
      <c r="BU43" s="1357"/>
      <c r="BV43" s="1357"/>
      <c r="BW43" s="1357"/>
      <c r="BX43" s="1357"/>
      <c r="BY43" s="1357"/>
      <c r="BZ43" s="1357"/>
      <c r="CA43" s="1357"/>
      <c r="CB43" s="1357"/>
      <c r="CC43" s="1357"/>
      <c r="CD43" s="1357"/>
      <c r="CE43" s="1357"/>
      <c r="CF43" s="1357"/>
      <c r="CG43" s="1357"/>
      <c r="CH43" s="1357"/>
      <c r="CI43" s="1357"/>
      <c r="CJ43" s="1357"/>
      <c r="CK43" s="1357"/>
      <c r="CL43" s="1357"/>
      <c r="CM43" s="1357"/>
      <c r="CN43" s="1357"/>
      <c r="CO43" s="1357"/>
      <c r="CP43" s="1357"/>
      <c r="CQ43" s="1357"/>
      <c r="CR43" s="1357"/>
      <c r="CS43" s="1357"/>
      <c r="CT43" s="1357"/>
      <c r="CU43" s="1357"/>
      <c r="CV43" s="1357"/>
      <c r="CW43" s="1357"/>
      <c r="CX43" s="1357"/>
      <c r="CY43" s="1357"/>
      <c r="CZ43" s="1357"/>
      <c r="DA43" s="1357"/>
      <c r="DB43" s="1357"/>
      <c r="DC43" s="1356"/>
    </row>
    <row r="44" spans="2:109" ht="13" x14ac:dyDescent="0.2">
      <c r="B44" s="1300"/>
      <c r="AN44" s="1355"/>
      <c r="AO44" s="1354"/>
      <c r="AP44" s="1354"/>
      <c r="AQ44" s="1354"/>
      <c r="AR44" s="1354"/>
      <c r="AS44" s="1354"/>
      <c r="AT44" s="1354"/>
      <c r="AU44" s="1354"/>
      <c r="AV44" s="1354"/>
      <c r="AW44" s="1354"/>
      <c r="AX44" s="1354"/>
      <c r="AY44" s="1354"/>
      <c r="AZ44" s="1354"/>
      <c r="BA44" s="1354"/>
      <c r="BB44" s="1354"/>
      <c r="BC44" s="1354"/>
      <c r="BD44" s="1354"/>
      <c r="BE44" s="1354"/>
      <c r="BF44" s="1354"/>
      <c r="BG44" s="1354"/>
      <c r="BH44" s="1354"/>
      <c r="BI44" s="1354"/>
      <c r="BJ44" s="1354"/>
      <c r="BK44" s="1354"/>
      <c r="BL44" s="1354"/>
      <c r="BM44" s="1354"/>
      <c r="BN44" s="1354"/>
      <c r="BO44" s="1354"/>
      <c r="BP44" s="1354"/>
      <c r="BQ44" s="1354"/>
      <c r="BR44" s="1354"/>
      <c r="BS44" s="1354"/>
      <c r="BT44" s="1354"/>
      <c r="BU44" s="1354"/>
      <c r="BV44" s="1354"/>
      <c r="BW44" s="1354"/>
      <c r="BX44" s="1354"/>
      <c r="BY44" s="1354"/>
      <c r="BZ44" s="1354"/>
      <c r="CA44" s="1354"/>
      <c r="CB44" s="1354"/>
      <c r="CC44" s="1354"/>
      <c r="CD44" s="1354"/>
      <c r="CE44" s="1354"/>
      <c r="CF44" s="1354"/>
      <c r="CG44" s="1354"/>
      <c r="CH44" s="1354"/>
      <c r="CI44" s="1354"/>
      <c r="CJ44" s="1354"/>
      <c r="CK44" s="1354"/>
      <c r="CL44" s="1354"/>
      <c r="CM44" s="1354"/>
      <c r="CN44" s="1354"/>
      <c r="CO44" s="1354"/>
      <c r="CP44" s="1354"/>
      <c r="CQ44" s="1354"/>
      <c r="CR44" s="1354"/>
      <c r="CS44" s="1354"/>
      <c r="CT44" s="1354"/>
      <c r="CU44" s="1354"/>
      <c r="CV44" s="1354"/>
      <c r="CW44" s="1354"/>
      <c r="CX44" s="1354"/>
      <c r="CY44" s="1354"/>
      <c r="CZ44" s="1354"/>
      <c r="DA44" s="1354"/>
      <c r="DB44" s="1354"/>
      <c r="DC44" s="1353"/>
    </row>
    <row r="45" spans="2:109" ht="13" x14ac:dyDescent="0.2">
      <c r="B45" s="1300"/>
      <c r="AN45" s="1355"/>
      <c r="AO45" s="1354"/>
      <c r="AP45" s="1354"/>
      <c r="AQ45" s="1354"/>
      <c r="AR45" s="1354"/>
      <c r="AS45" s="1354"/>
      <c r="AT45" s="1354"/>
      <c r="AU45" s="1354"/>
      <c r="AV45" s="1354"/>
      <c r="AW45" s="1354"/>
      <c r="AX45" s="1354"/>
      <c r="AY45" s="1354"/>
      <c r="AZ45" s="1354"/>
      <c r="BA45" s="1354"/>
      <c r="BB45" s="1354"/>
      <c r="BC45" s="1354"/>
      <c r="BD45" s="1354"/>
      <c r="BE45" s="1354"/>
      <c r="BF45" s="1354"/>
      <c r="BG45" s="1354"/>
      <c r="BH45" s="1354"/>
      <c r="BI45" s="1354"/>
      <c r="BJ45" s="1354"/>
      <c r="BK45" s="1354"/>
      <c r="BL45" s="1354"/>
      <c r="BM45" s="1354"/>
      <c r="BN45" s="1354"/>
      <c r="BO45" s="1354"/>
      <c r="BP45" s="1354"/>
      <c r="BQ45" s="1354"/>
      <c r="BR45" s="1354"/>
      <c r="BS45" s="1354"/>
      <c r="BT45" s="1354"/>
      <c r="BU45" s="1354"/>
      <c r="BV45" s="1354"/>
      <c r="BW45" s="1354"/>
      <c r="BX45" s="1354"/>
      <c r="BY45" s="1354"/>
      <c r="BZ45" s="1354"/>
      <c r="CA45" s="1354"/>
      <c r="CB45" s="1354"/>
      <c r="CC45" s="1354"/>
      <c r="CD45" s="1354"/>
      <c r="CE45" s="1354"/>
      <c r="CF45" s="1354"/>
      <c r="CG45" s="1354"/>
      <c r="CH45" s="1354"/>
      <c r="CI45" s="1354"/>
      <c r="CJ45" s="1354"/>
      <c r="CK45" s="1354"/>
      <c r="CL45" s="1354"/>
      <c r="CM45" s="1354"/>
      <c r="CN45" s="1354"/>
      <c r="CO45" s="1354"/>
      <c r="CP45" s="1354"/>
      <c r="CQ45" s="1354"/>
      <c r="CR45" s="1354"/>
      <c r="CS45" s="1354"/>
      <c r="CT45" s="1354"/>
      <c r="CU45" s="1354"/>
      <c r="CV45" s="1354"/>
      <c r="CW45" s="1354"/>
      <c r="CX45" s="1354"/>
      <c r="CY45" s="1354"/>
      <c r="CZ45" s="1354"/>
      <c r="DA45" s="1354"/>
      <c r="DB45" s="1354"/>
      <c r="DC45" s="1353"/>
    </row>
    <row r="46" spans="2:109" ht="13" x14ac:dyDescent="0.2">
      <c r="B46" s="1300"/>
      <c r="AN46" s="1355"/>
      <c r="AO46" s="1354"/>
      <c r="AP46" s="1354"/>
      <c r="AQ46" s="1354"/>
      <c r="AR46" s="1354"/>
      <c r="AS46" s="1354"/>
      <c r="AT46" s="1354"/>
      <c r="AU46" s="1354"/>
      <c r="AV46" s="1354"/>
      <c r="AW46" s="1354"/>
      <c r="AX46" s="1354"/>
      <c r="AY46" s="1354"/>
      <c r="AZ46" s="1354"/>
      <c r="BA46" s="1354"/>
      <c r="BB46" s="1354"/>
      <c r="BC46" s="1354"/>
      <c r="BD46" s="1354"/>
      <c r="BE46" s="1354"/>
      <c r="BF46" s="1354"/>
      <c r="BG46" s="1354"/>
      <c r="BH46" s="1354"/>
      <c r="BI46" s="1354"/>
      <c r="BJ46" s="1354"/>
      <c r="BK46" s="1354"/>
      <c r="BL46" s="1354"/>
      <c r="BM46" s="1354"/>
      <c r="BN46" s="1354"/>
      <c r="BO46" s="1354"/>
      <c r="BP46" s="1354"/>
      <c r="BQ46" s="1354"/>
      <c r="BR46" s="1354"/>
      <c r="BS46" s="1354"/>
      <c r="BT46" s="1354"/>
      <c r="BU46" s="1354"/>
      <c r="BV46" s="1354"/>
      <c r="BW46" s="1354"/>
      <c r="BX46" s="1354"/>
      <c r="BY46" s="1354"/>
      <c r="BZ46" s="1354"/>
      <c r="CA46" s="1354"/>
      <c r="CB46" s="1354"/>
      <c r="CC46" s="1354"/>
      <c r="CD46" s="1354"/>
      <c r="CE46" s="1354"/>
      <c r="CF46" s="1354"/>
      <c r="CG46" s="1354"/>
      <c r="CH46" s="1354"/>
      <c r="CI46" s="1354"/>
      <c r="CJ46" s="1354"/>
      <c r="CK46" s="1354"/>
      <c r="CL46" s="1354"/>
      <c r="CM46" s="1354"/>
      <c r="CN46" s="1354"/>
      <c r="CO46" s="1354"/>
      <c r="CP46" s="1354"/>
      <c r="CQ46" s="1354"/>
      <c r="CR46" s="1354"/>
      <c r="CS46" s="1354"/>
      <c r="CT46" s="1354"/>
      <c r="CU46" s="1354"/>
      <c r="CV46" s="1354"/>
      <c r="CW46" s="1354"/>
      <c r="CX46" s="1354"/>
      <c r="CY46" s="1354"/>
      <c r="CZ46" s="1354"/>
      <c r="DA46" s="1354"/>
      <c r="DB46" s="1354"/>
      <c r="DC46" s="1353"/>
    </row>
    <row r="47" spans="2:109" ht="13" x14ac:dyDescent="0.2">
      <c r="B47" s="1300"/>
      <c r="AN47" s="1352"/>
      <c r="AO47" s="1351"/>
      <c r="AP47" s="1351"/>
      <c r="AQ47" s="1351"/>
      <c r="AR47" s="1351"/>
      <c r="AS47" s="1351"/>
      <c r="AT47" s="1351"/>
      <c r="AU47" s="1351"/>
      <c r="AV47" s="1351"/>
      <c r="AW47" s="1351"/>
      <c r="AX47" s="1351"/>
      <c r="AY47" s="1351"/>
      <c r="AZ47" s="1351"/>
      <c r="BA47" s="1351"/>
      <c r="BB47" s="1351"/>
      <c r="BC47" s="1351"/>
      <c r="BD47" s="1351"/>
      <c r="BE47" s="1351"/>
      <c r="BF47" s="1351"/>
      <c r="BG47" s="1351"/>
      <c r="BH47" s="1351"/>
      <c r="BI47" s="1351"/>
      <c r="BJ47" s="1351"/>
      <c r="BK47" s="1351"/>
      <c r="BL47" s="1351"/>
      <c r="BM47" s="1351"/>
      <c r="BN47" s="1351"/>
      <c r="BO47" s="1351"/>
      <c r="BP47" s="1351"/>
      <c r="BQ47" s="1351"/>
      <c r="BR47" s="1351"/>
      <c r="BS47" s="1351"/>
      <c r="BT47" s="1351"/>
      <c r="BU47" s="1351"/>
      <c r="BV47" s="1351"/>
      <c r="BW47" s="1351"/>
      <c r="BX47" s="1351"/>
      <c r="BY47" s="1351"/>
      <c r="BZ47" s="1351"/>
      <c r="CA47" s="1351"/>
      <c r="CB47" s="1351"/>
      <c r="CC47" s="1351"/>
      <c r="CD47" s="1351"/>
      <c r="CE47" s="1351"/>
      <c r="CF47" s="1351"/>
      <c r="CG47" s="1351"/>
      <c r="CH47" s="1351"/>
      <c r="CI47" s="1351"/>
      <c r="CJ47" s="1351"/>
      <c r="CK47" s="1351"/>
      <c r="CL47" s="1351"/>
      <c r="CM47" s="1351"/>
      <c r="CN47" s="1351"/>
      <c r="CO47" s="1351"/>
      <c r="CP47" s="1351"/>
      <c r="CQ47" s="1351"/>
      <c r="CR47" s="1351"/>
      <c r="CS47" s="1351"/>
      <c r="CT47" s="1351"/>
      <c r="CU47" s="1351"/>
      <c r="CV47" s="1351"/>
      <c r="CW47" s="1351"/>
      <c r="CX47" s="1351"/>
      <c r="CY47" s="1351"/>
      <c r="CZ47" s="1351"/>
      <c r="DA47" s="1351"/>
      <c r="DB47" s="1351"/>
      <c r="DC47" s="1350"/>
    </row>
    <row r="48" spans="2:109" ht="13" x14ac:dyDescent="0.2">
      <c r="B48" s="1300"/>
      <c r="H48" s="1314"/>
      <c r="I48" s="1314"/>
      <c r="J48" s="1314"/>
      <c r="AN48" s="1314"/>
      <c r="AO48" s="1314"/>
      <c r="AP48" s="1314"/>
      <c r="AZ48" s="1314"/>
      <c r="BA48" s="1314"/>
      <c r="BB48" s="1314"/>
      <c r="BL48" s="1314"/>
      <c r="BM48" s="1314"/>
      <c r="BN48" s="1314"/>
      <c r="BX48" s="1314"/>
      <c r="BY48" s="1314"/>
      <c r="BZ48" s="1314"/>
      <c r="CJ48" s="1314"/>
      <c r="CK48" s="1314"/>
      <c r="CL48" s="1314"/>
      <c r="CV48" s="1314"/>
      <c r="CW48" s="1314"/>
      <c r="CX48" s="1314"/>
    </row>
    <row r="49" spans="1:109" ht="13" x14ac:dyDescent="0.2">
      <c r="B49" s="1300"/>
      <c r="AN49" s="1299" t="s">
        <v>675</v>
      </c>
    </row>
    <row r="50" spans="1:109" ht="13" x14ac:dyDescent="0.2">
      <c r="B50" s="1300"/>
      <c r="G50" s="1312"/>
      <c r="H50" s="1312"/>
      <c r="I50" s="1312"/>
      <c r="J50" s="1312"/>
      <c r="K50" s="1321"/>
      <c r="L50" s="1321"/>
      <c r="M50" s="1320"/>
      <c r="N50" s="1320"/>
      <c r="AN50" s="1319"/>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7"/>
      <c r="BP50" s="1309" t="s">
        <v>582</v>
      </c>
      <c r="BQ50" s="1309"/>
      <c r="BR50" s="1309"/>
      <c r="BS50" s="1309"/>
      <c r="BT50" s="1309"/>
      <c r="BU50" s="1309"/>
      <c r="BV50" s="1309"/>
      <c r="BW50" s="1309"/>
      <c r="BX50" s="1309" t="s">
        <v>583</v>
      </c>
      <c r="BY50" s="1309"/>
      <c r="BZ50" s="1309"/>
      <c r="CA50" s="1309"/>
      <c r="CB50" s="1309"/>
      <c r="CC50" s="1309"/>
      <c r="CD50" s="1309"/>
      <c r="CE50" s="1309"/>
      <c r="CF50" s="1309" t="s">
        <v>584</v>
      </c>
      <c r="CG50" s="1309"/>
      <c r="CH50" s="1309"/>
      <c r="CI50" s="1309"/>
      <c r="CJ50" s="1309"/>
      <c r="CK50" s="1309"/>
      <c r="CL50" s="1309"/>
      <c r="CM50" s="1309"/>
      <c r="CN50" s="1309" t="s">
        <v>585</v>
      </c>
      <c r="CO50" s="1309"/>
      <c r="CP50" s="1309"/>
      <c r="CQ50" s="1309"/>
      <c r="CR50" s="1309"/>
      <c r="CS50" s="1309"/>
      <c r="CT50" s="1309"/>
      <c r="CU50" s="1309"/>
      <c r="CV50" s="1309" t="s">
        <v>586</v>
      </c>
      <c r="CW50" s="1309"/>
      <c r="CX50" s="1309"/>
      <c r="CY50" s="1309"/>
      <c r="CZ50" s="1309"/>
      <c r="DA50" s="1309"/>
      <c r="DB50" s="1309"/>
      <c r="DC50" s="1309"/>
    </row>
    <row r="51" spans="1:109" ht="13.5" customHeight="1" x14ac:dyDescent="0.2">
      <c r="B51" s="1300"/>
      <c r="G51" s="1316"/>
      <c r="H51" s="1316"/>
      <c r="I51" s="1349"/>
      <c r="J51" s="1349"/>
      <c r="K51" s="1315"/>
      <c r="L51" s="1315"/>
      <c r="M51" s="1315"/>
      <c r="N51" s="1315"/>
      <c r="AM51" s="1314"/>
      <c r="AN51" s="1308" t="s">
        <v>674</v>
      </c>
      <c r="AO51" s="1308"/>
      <c r="AP51" s="1308"/>
      <c r="AQ51" s="1308"/>
      <c r="AR51" s="1308"/>
      <c r="AS51" s="1308"/>
      <c r="AT51" s="1308"/>
      <c r="AU51" s="1308"/>
      <c r="AV51" s="1308"/>
      <c r="AW51" s="1308"/>
      <c r="AX51" s="1308"/>
      <c r="AY51" s="1308"/>
      <c r="AZ51" s="1308"/>
      <c r="BA51" s="1308"/>
      <c r="BB51" s="1308" t="s">
        <v>672</v>
      </c>
      <c r="BC51" s="1308"/>
      <c r="BD51" s="1308"/>
      <c r="BE51" s="1308"/>
      <c r="BF51" s="1308"/>
      <c r="BG51" s="1308"/>
      <c r="BH51" s="1308"/>
      <c r="BI51" s="1308"/>
      <c r="BJ51" s="1308"/>
      <c r="BK51" s="1308"/>
      <c r="BL51" s="1308"/>
      <c r="BM51" s="1308"/>
      <c r="BN51" s="1308"/>
      <c r="BO51" s="1308"/>
      <c r="BP51" s="1307">
        <v>138.80000000000001</v>
      </c>
      <c r="BQ51" s="1307"/>
      <c r="BR51" s="1307"/>
      <c r="BS51" s="1307"/>
      <c r="BT51" s="1307"/>
      <c r="BU51" s="1307"/>
      <c r="BV51" s="1307"/>
      <c r="BW51" s="1307"/>
      <c r="BX51" s="1307">
        <v>125</v>
      </c>
      <c r="BY51" s="1307"/>
      <c r="BZ51" s="1307"/>
      <c r="CA51" s="1307"/>
      <c r="CB51" s="1307"/>
      <c r="CC51" s="1307"/>
      <c r="CD51" s="1307"/>
      <c r="CE51" s="1307"/>
      <c r="CF51" s="1307">
        <v>118.2</v>
      </c>
      <c r="CG51" s="1307"/>
      <c r="CH51" s="1307"/>
      <c r="CI51" s="1307"/>
      <c r="CJ51" s="1307"/>
      <c r="CK51" s="1307"/>
      <c r="CL51" s="1307"/>
      <c r="CM51" s="1307"/>
      <c r="CN51" s="1307">
        <v>104.8</v>
      </c>
      <c r="CO51" s="1307"/>
      <c r="CP51" s="1307"/>
      <c r="CQ51" s="1307"/>
      <c r="CR51" s="1307"/>
      <c r="CS51" s="1307"/>
      <c r="CT51" s="1307"/>
      <c r="CU51" s="1307"/>
      <c r="CV51" s="1307">
        <v>104.4</v>
      </c>
      <c r="CW51" s="1307"/>
      <c r="CX51" s="1307"/>
      <c r="CY51" s="1307"/>
      <c r="CZ51" s="1307"/>
      <c r="DA51" s="1307"/>
      <c r="DB51" s="1307"/>
      <c r="DC51" s="1307"/>
    </row>
    <row r="52" spans="1:109" ht="13" x14ac:dyDescent="0.2">
      <c r="B52" s="1300"/>
      <c r="G52" s="1316"/>
      <c r="H52" s="1316"/>
      <c r="I52" s="1349"/>
      <c r="J52" s="1349"/>
      <c r="K52" s="1315"/>
      <c r="L52" s="1315"/>
      <c r="M52" s="1315"/>
      <c r="N52" s="1315"/>
      <c r="AM52" s="1314"/>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 x14ac:dyDescent="0.2">
      <c r="A53" s="1336"/>
      <c r="B53" s="1300"/>
      <c r="G53" s="1316"/>
      <c r="H53" s="1316"/>
      <c r="I53" s="1312"/>
      <c r="J53" s="1312"/>
      <c r="K53" s="1315"/>
      <c r="L53" s="1315"/>
      <c r="M53" s="1315"/>
      <c r="N53" s="1315"/>
      <c r="AM53" s="1314"/>
      <c r="AN53" s="1308"/>
      <c r="AO53" s="1308"/>
      <c r="AP53" s="1308"/>
      <c r="AQ53" s="1308"/>
      <c r="AR53" s="1308"/>
      <c r="AS53" s="1308"/>
      <c r="AT53" s="1308"/>
      <c r="AU53" s="1308"/>
      <c r="AV53" s="1308"/>
      <c r="AW53" s="1308"/>
      <c r="AX53" s="1308"/>
      <c r="AY53" s="1308"/>
      <c r="AZ53" s="1308"/>
      <c r="BA53" s="1308"/>
      <c r="BB53" s="1308" t="s">
        <v>679</v>
      </c>
      <c r="BC53" s="1308"/>
      <c r="BD53" s="1308"/>
      <c r="BE53" s="1308"/>
      <c r="BF53" s="1308"/>
      <c r="BG53" s="1308"/>
      <c r="BH53" s="1308"/>
      <c r="BI53" s="1308"/>
      <c r="BJ53" s="1308"/>
      <c r="BK53" s="1308"/>
      <c r="BL53" s="1308"/>
      <c r="BM53" s="1308"/>
      <c r="BN53" s="1308"/>
      <c r="BO53" s="1308"/>
      <c r="BP53" s="1307">
        <v>66.7</v>
      </c>
      <c r="BQ53" s="1307"/>
      <c r="BR53" s="1307"/>
      <c r="BS53" s="1307"/>
      <c r="BT53" s="1307"/>
      <c r="BU53" s="1307"/>
      <c r="BV53" s="1307"/>
      <c r="BW53" s="1307"/>
      <c r="BX53" s="1307">
        <v>68</v>
      </c>
      <c r="BY53" s="1307"/>
      <c r="BZ53" s="1307"/>
      <c r="CA53" s="1307"/>
      <c r="CB53" s="1307"/>
      <c r="CC53" s="1307"/>
      <c r="CD53" s="1307"/>
      <c r="CE53" s="1307"/>
      <c r="CF53" s="1307">
        <v>69.3</v>
      </c>
      <c r="CG53" s="1307"/>
      <c r="CH53" s="1307"/>
      <c r="CI53" s="1307"/>
      <c r="CJ53" s="1307"/>
      <c r="CK53" s="1307"/>
      <c r="CL53" s="1307"/>
      <c r="CM53" s="1307"/>
      <c r="CN53" s="1307">
        <v>70.400000000000006</v>
      </c>
      <c r="CO53" s="1307"/>
      <c r="CP53" s="1307"/>
      <c r="CQ53" s="1307"/>
      <c r="CR53" s="1307"/>
      <c r="CS53" s="1307"/>
      <c r="CT53" s="1307"/>
      <c r="CU53" s="1307"/>
      <c r="CV53" s="1307">
        <v>70.3</v>
      </c>
      <c r="CW53" s="1307"/>
      <c r="CX53" s="1307"/>
      <c r="CY53" s="1307"/>
      <c r="CZ53" s="1307"/>
      <c r="DA53" s="1307"/>
      <c r="DB53" s="1307"/>
      <c r="DC53" s="1307"/>
    </row>
    <row r="54" spans="1:109" ht="13" x14ac:dyDescent="0.2">
      <c r="A54" s="1336"/>
      <c r="B54" s="1300"/>
      <c r="G54" s="1316"/>
      <c r="H54" s="1316"/>
      <c r="I54" s="1312"/>
      <c r="J54" s="1312"/>
      <c r="K54" s="1315"/>
      <c r="L54" s="1315"/>
      <c r="M54" s="1315"/>
      <c r="N54" s="1315"/>
      <c r="AM54" s="1314"/>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 x14ac:dyDescent="0.2">
      <c r="A55" s="1336"/>
      <c r="B55" s="1300"/>
      <c r="G55" s="1312"/>
      <c r="H55" s="1312"/>
      <c r="I55" s="1312"/>
      <c r="J55" s="1312"/>
      <c r="K55" s="1315"/>
      <c r="L55" s="1315"/>
      <c r="M55" s="1315"/>
      <c r="N55" s="1315"/>
      <c r="AN55" s="1309" t="s">
        <v>673</v>
      </c>
      <c r="AO55" s="1309"/>
      <c r="AP55" s="1309"/>
      <c r="AQ55" s="1309"/>
      <c r="AR55" s="1309"/>
      <c r="AS55" s="1309"/>
      <c r="AT55" s="1309"/>
      <c r="AU55" s="1309"/>
      <c r="AV55" s="1309"/>
      <c r="AW55" s="1309"/>
      <c r="AX55" s="1309"/>
      <c r="AY55" s="1309"/>
      <c r="AZ55" s="1309"/>
      <c r="BA55" s="1309"/>
      <c r="BB55" s="1308" t="s">
        <v>672</v>
      </c>
      <c r="BC55" s="1308"/>
      <c r="BD55" s="1308"/>
      <c r="BE55" s="1308"/>
      <c r="BF55" s="1308"/>
      <c r="BG55" s="1308"/>
      <c r="BH55" s="1308"/>
      <c r="BI55" s="1308"/>
      <c r="BJ55" s="1308"/>
      <c r="BK55" s="1308"/>
      <c r="BL55" s="1308"/>
      <c r="BM55" s="1308"/>
      <c r="BN55" s="1308"/>
      <c r="BO55" s="1308"/>
      <c r="BP55" s="1307">
        <v>115.7</v>
      </c>
      <c r="BQ55" s="1307"/>
      <c r="BR55" s="1307"/>
      <c r="BS55" s="1307"/>
      <c r="BT55" s="1307"/>
      <c r="BU55" s="1307"/>
      <c r="BV55" s="1307"/>
      <c r="BW55" s="1307"/>
      <c r="BX55" s="1307">
        <v>106</v>
      </c>
      <c r="BY55" s="1307"/>
      <c r="BZ55" s="1307"/>
      <c r="CA55" s="1307"/>
      <c r="CB55" s="1307"/>
      <c r="CC55" s="1307"/>
      <c r="CD55" s="1307"/>
      <c r="CE55" s="1307"/>
      <c r="CF55" s="1307">
        <v>97.6</v>
      </c>
      <c r="CG55" s="1307"/>
      <c r="CH55" s="1307"/>
      <c r="CI55" s="1307"/>
      <c r="CJ55" s="1307"/>
      <c r="CK55" s="1307"/>
      <c r="CL55" s="1307"/>
      <c r="CM55" s="1307"/>
      <c r="CN55" s="1307">
        <v>91.6</v>
      </c>
      <c r="CO55" s="1307"/>
      <c r="CP55" s="1307"/>
      <c r="CQ55" s="1307"/>
      <c r="CR55" s="1307"/>
      <c r="CS55" s="1307"/>
      <c r="CT55" s="1307"/>
      <c r="CU55" s="1307"/>
      <c r="CV55" s="1307">
        <v>86</v>
      </c>
      <c r="CW55" s="1307"/>
      <c r="CX55" s="1307"/>
      <c r="CY55" s="1307"/>
      <c r="CZ55" s="1307"/>
      <c r="DA55" s="1307"/>
      <c r="DB55" s="1307"/>
      <c r="DC55" s="1307"/>
    </row>
    <row r="56" spans="1:109" ht="13" x14ac:dyDescent="0.2">
      <c r="A56" s="1336"/>
      <c r="B56" s="1300"/>
      <c r="G56" s="1312"/>
      <c r="H56" s="1312"/>
      <c r="I56" s="1312"/>
      <c r="J56" s="1312"/>
      <c r="K56" s="1315"/>
      <c r="L56" s="1315"/>
      <c r="M56" s="1315"/>
      <c r="N56" s="1315"/>
      <c r="AN56" s="1309"/>
      <c r="AO56" s="1309"/>
      <c r="AP56" s="1309"/>
      <c r="AQ56" s="1309"/>
      <c r="AR56" s="1309"/>
      <c r="AS56" s="1309"/>
      <c r="AT56" s="1309"/>
      <c r="AU56" s="1309"/>
      <c r="AV56" s="1309"/>
      <c r="AW56" s="1309"/>
      <c r="AX56" s="1309"/>
      <c r="AY56" s="1309"/>
      <c r="AZ56" s="1309"/>
      <c r="BA56" s="1309"/>
      <c r="BB56" s="1308"/>
      <c r="BC56" s="1308"/>
      <c r="BD56" s="1308"/>
      <c r="BE56" s="1308"/>
      <c r="BF56" s="1308"/>
      <c r="BG56" s="1308"/>
      <c r="BH56" s="1308"/>
      <c r="BI56" s="1308"/>
      <c r="BJ56" s="1308"/>
      <c r="BK56" s="1308"/>
      <c r="BL56" s="1308"/>
      <c r="BM56" s="1308"/>
      <c r="BN56" s="1308"/>
      <c r="BO56" s="1308"/>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336" customFormat="1" ht="13" x14ac:dyDescent="0.2">
      <c r="B57" s="1342"/>
      <c r="G57" s="1312"/>
      <c r="H57" s="1312"/>
      <c r="I57" s="1311"/>
      <c r="J57" s="1311"/>
      <c r="K57" s="1315"/>
      <c r="L57" s="1315"/>
      <c r="M57" s="1315"/>
      <c r="N57" s="1315"/>
      <c r="AM57" s="1299"/>
      <c r="AN57" s="1309"/>
      <c r="AO57" s="1309"/>
      <c r="AP57" s="1309"/>
      <c r="AQ57" s="1309"/>
      <c r="AR57" s="1309"/>
      <c r="AS57" s="1309"/>
      <c r="AT57" s="1309"/>
      <c r="AU57" s="1309"/>
      <c r="AV57" s="1309"/>
      <c r="AW57" s="1309"/>
      <c r="AX57" s="1309"/>
      <c r="AY57" s="1309"/>
      <c r="AZ57" s="1309"/>
      <c r="BA57" s="1309"/>
      <c r="BB57" s="1308" t="s">
        <v>679</v>
      </c>
      <c r="BC57" s="1308"/>
      <c r="BD57" s="1308"/>
      <c r="BE57" s="1308"/>
      <c r="BF57" s="1308"/>
      <c r="BG57" s="1308"/>
      <c r="BH57" s="1308"/>
      <c r="BI57" s="1308"/>
      <c r="BJ57" s="1308"/>
      <c r="BK57" s="1308"/>
      <c r="BL57" s="1308"/>
      <c r="BM57" s="1308"/>
      <c r="BN57" s="1308"/>
      <c r="BO57" s="1308"/>
      <c r="BP57" s="1307">
        <v>61</v>
      </c>
      <c r="BQ57" s="1307"/>
      <c r="BR57" s="1307"/>
      <c r="BS57" s="1307"/>
      <c r="BT57" s="1307"/>
      <c r="BU57" s="1307"/>
      <c r="BV57" s="1307"/>
      <c r="BW57" s="1307"/>
      <c r="BX57" s="1307">
        <v>62</v>
      </c>
      <c r="BY57" s="1307"/>
      <c r="BZ57" s="1307"/>
      <c r="CA57" s="1307"/>
      <c r="CB57" s="1307"/>
      <c r="CC57" s="1307"/>
      <c r="CD57" s="1307"/>
      <c r="CE57" s="1307"/>
      <c r="CF57" s="1307">
        <v>62.9</v>
      </c>
      <c r="CG57" s="1307"/>
      <c r="CH57" s="1307"/>
      <c r="CI57" s="1307"/>
      <c r="CJ57" s="1307"/>
      <c r="CK57" s="1307"/>
      <c r="CL57" s="1307"/>
      <c r="CM57" s="1307"/>
      <c r="CN57" s="1307">
        <v>63.4</v>
      </c>
      <c r="CO57" s="1307"/>
      <c r="CP57" s="1307"/>
      <c r="CQ57" s="1307"/>
      <c r="CR57" s="1307"/>
      <c r="CS57" s="1307"/>
      <c r="CT57" s="1307"/>
      <c r="CU57" s="1307"/>
      <c r="CV57" s="1307">
        <v>64.2</v>
      </c>
      <c r="CW57" s="1307"/>
      <c r="CX57" s="1307"/>
      <c r="CY57" s="1307"/>
      <c r="CZ57" s="1307"/>
      <c r="DA57" s="1307"/>
      <c r="DB57" s="1307"/>
      <c r="DC57" s="1307"/>
      <c r="DD57" s="1347"/>
      <c r="DE57" s="1342"/>
    </row>
    <row r="58" spans="1:109" s="1336" customFormat="1" ht="13" x14ac:dyDescent="0.2">
      <c r="A58" s="1299"/>
      <c r="B58" s="1342"/>
      <c r="G58" s="1312"/>
      <c r="H58" s="1312"/>
      <c r="I58" s="1311"/>
      <c r="J58" s="1311"/>
      <c r="K58" s="1315"/>
      <c r="L58" s="1315"/>
      <c r="M58" s="1315"/>
      <c r="N58" s="1315"/>
      <c r="AM58" s="1299"/>
      <c r="AN58" s="1309"/>
      <c r="AO58" s="1309"/>
      <c r="AP58" s="1309"/>
      <c r="AQ58" s="1309"/>
      <c r="AR58" s="1309"/>
      <c r="AS58" s="1309"/>
      <c r="AT58" s="1309"/>
      <c r="AU58" s="1309"/>
      <c r="AV58" s="1309"/>
      <c r="AW58" s="1309"/>
      <c r="AX58" s="1309"/>
      <c r="AY58" s="1309"/>
      <c r="AZ58" s="1309"/>
      <c r="BA58" s="1309"/>
      <c r="BB58" s="1308"/>
      <c r="BC58" s="1308"/>
      <c r="BD58" s="1308"/>
      <c r="BE58" s="1308"/>
      <c r="BF58" s="1308"/>
      <c r="BG58" s="1308"/>
      <c r="BH58" s="1308"/>
      <c r="BI58" s="1308"/>
      <c r="BJ58" s="1308"/>
      <c r="BK58" s="1308"/>
      <c r="BL58" s="1308"/>
      <c r="BM58" s="1308"/>
      <c r="BN58" s="1308"/>
      <c r="BO58" s="1308"/>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47"/>
      <c r="DE58" s="1342"/>
    </row>
    <row r="59" spans="1:109" s="1336" customFormat="1" ht="13" x14ac:dyDescent="0.2">
      <c r="A59" s="1299"/>
      <c r="B59" s="1342"/>
      <c r="K59" s="1348"/>
      <c r="L59" s="1348"/>
      <c r="M59" s="1348"/>
      <c r="N59" s="1348"/>
      <c r="AQ59" s="1348"/>
      <c r="AR59" s="1348"/>
      <c r="AS59" s="1348"/>
      <c r="AT59" s="1348"/>
      <c r="BC59" s="1348"/>
      <c r="BD59" s="1348"/>
      <c r="BE59" s="1348"/>
      <c r="BF59" s="1348"/>
      <c r="BO59" s="1348"/>
      <c r="BP59" s="1348"/>
      <c r="BQ59" s="1348"/>
      <c r="BR59" s="1348"/>
      <c r="CA59" s="1348"/>
      <c r="CB59" s="1348"/>
      <c r="CC59" s="1348"/>
      <c r="CD59" s="1348"/>
      <c r="CM59" s="1348"/>
      <c r="CN59" s="1348"/>
      <c r="CO59" s="1348"/>
      <c r="CP59" s="1348"/>
      <c r="CY59" s="1348"/>
      <c r="CZ59" s="1348"/>
      <c r="DA59" s="1348"/>
      <c r="DB59" s="1348"/>
      <c r="DC59" s="1348"/>
      <c r="DD59" s="1347"/>
      <c r="DE59" s="1342"/>
    </row>
    <row r="60" spans="1:109" s="1336" customFormat="1" ht="13" x14ac:dyDescent="0.2">
      <c r="A60" s="1299"/>
      <c r="B60" s="1342"/>
      <c r="K60" s="1348"/>
      <c r="L60" s="1348"/>
      <c r="M60" s="1348"/>
      <c r="N60" s="1348"/>
      <c r="AQ60" s="1348"/>
      <c r="AR60" s="1348"/>
      <c r="AS60" s="1348"/>
      <c r="AT60" s="1348"/>
      <c r="BC60" s="1348"/>
      <c r="BD60" s="1348"/>
      <c r="BE60" s="1348"/>
      <c r="BF60" s="1348"/>
      <c r="BO60" s="1348"/>
      <c r="BP60" s="1348"/>
      <c r="BQ60" s="1348"/>
      <c r="BR60" s="1348"/>
      <c r="CA60" s="1348"/>
      <c r="CB60" s="1348"/>
      <c r="CC60" s="1348"/>
      <c r="CD60" s="1348"/>
      <c r="CM60" s="1348"/>
      <c r="CN60" s="1348"/>
      <c r="CO60" s="1348"/>
      <c r="CP60" s="1348"/>
      <c r="CY60" s="1348"/>
      <c r="CZ60" s="1348"/>
      <c r="DA60" s="1348"/>
      <c r="DB60" s="1348"/>
      <c r="DC60" s="1348"/>
      <c r="DD60" s="1347"/>
      <c r="DE60" s="1342"/>
    </row>
    <row r="61" spans="1:109" s="1336" customFormat="1" ht="13" x14ac:dyDescent="0.2">
      <c r="A61" s="1299"/>
      <c r="B61" s="1346"/>
      <c r="C61" s="1345"/>
      <c r="D61" s="1345"/>
      <c r="E61" s="1345"/>
      <c r="F61" s="1345"/>
      <c r="G61" s="1345"/>
      <c r="H61" s="1345"/>
      <c r="I61" s="1345"/>
      <c r="J61" s="1345"/>
      <c r="K61" s="1345"/>
      <c r="L61" s="1345"/>
      <c r="M61" s="1344"/>
      <c r="N61" s="1344"/>
      <c r="O61" s="1345"/>
      <c r="P61" s="1345"/>
      <c r="Q61" s="1345"/>
      <c r="R61" s="1345"/>
      <c r="S61" s="1345"/>
      <c r="T61" s="1345"/>
      <c r="U61" s="1345"/>
      <c r="V61" s="1345"/>
      <c r="W61" s="1345"/>
      <c r="X61" s="1345"/>
      <c r="Y61" s="1345"/>
      <c r="Z61" s="1345"/>
      <c r="AA61" s="1345"/>
      <c r="AB61" s="1345"/>
      <c r="AC61" s="1345"/>
      <c r="AD61" s="1345"/>
      <c r="AE61" s="1345"/>
      <c r="AF61" s="1345"/>
      <c r="AG61" s="1345"/>
      <c r="AH61" s="1345"/>
      <c r="AI61" s="1345"/>
      <c r="AJ61" s="1345"/>
      <c r="AK61" s="1345"/>
      <c r="AL61" s="1345"/>
      <c r="AM61" s="1345"/>
      <c r="AN61" s="1345"/>
      <c r="AO61" s="1345"/>
      <c r="AP61" s="1345"/>
      <c r="AQ61" s="1345"/>
      <c r="AR61" s="1345"/>
      <c r="AS61" s="1344"/>
      <c r="AT61" s="1344"/>
      <c r="AU61" s="1345"/>
      <c r="AV61" s="1345"/>
      <c r="AW61" s="1345"/>
      <c r="AX61" s="1345"/>
      <c r="AY61" s="1345"/>
      <c r="AZ61" s="1345"/>
      <c r="BA61" s="1345"/>
      <c r="BB61" s="1345"/>
      <c r="BC61" s="1345"/>
      <c r="BD61" s="1345"/>
      <c r="BE61" s="1344"/>
      <c r="BF61" s="1344"/>
      <c r="BG61" s="1345"/>
      <c r="BH61" s="1345"/>
      <c r="BI61" s="1345"/>
      <c r="BJ61" s="1345"/>
      <c r="BK61" s="1345"/>
      <c r="BL61" s="1345"/>
      <c r="BM61" s="1345"/>
      <c r="BN61" s="1345"/>
      <c r="BO61" s="1345"/>
      <c r="BP61" s="1345"/>
      <c r="BQ61" s="1344"/>
      <c r="BR61" s="1344"/>
      <c r="BS61" s="1345"/>
      <c r="BT61" s="1345"/>
      <c r="BU61" s="1345"/>
      <c r="BV61" s="1345"/>
      <c r="BW61" s="1345"/>
      <c r="BX61" s="1345"/>
      <c r="BY61" s="1345"/>
      <c r="BZ61" s="1345"/>
      <c r="CA61" s="1345"/>
      <c r="CB61" s="1345"/>
      <c r="CC61" s="1344"/>
      <c r="CD61" s="1344"/>
      <c r="CE61" s="1345"/>
      <c r="CF61" s="1345"/>
      <c r="CG61" s="1345"/>
      <c r="CH61" s="1345"/>
      <c r="CI61" s="1345"/>
      <c r="CJ61" s="1345"/>
      <c r="CK61" s="1345"/>
      <c r="CL61" s="1345"/>
      <c r="CM61" s="1345"/>
      <c r="CN61" s="1345"/>
      <c r="CO61" s="1344"/>
      <c r="CP61" s="1344"/>
      <c r="CQ61" s="1345"/>
      <c r="CR61" s="1345"/>
      <c r="CS61" s="1345"/>
      <c r="CT61" s="1345"/>
      <c r="CU61" s="1345"/>
      <c r="CV61" s="1345"/>
      <c r="CW61" s="1345"/>
      <c r="CX61" s="1345"/>
      <c r="CY61" s="1345"/>
      <c r="CZ61" s="1345"/>
      <c r="DA61" s="1344"/>
      <c r="DB61" s="1344"/>
      <c r="DC61" s="1344"/>
      <c r="DD61" s="1343"/>
      <c r="DE61" s="1342"/>
    </row>
    <row r="62" spans="1:109" ht="13" x14ac:dyDescent="0.2">
      <c r="B62" s="1341"/>
      <c r="C62" s="1341"/>
      <c r="D62" s="1341"/>
      <c r="E62" s="1341"/>
      <c r="F62" s="1341"/>
      <c r="G62" s="1341"/>
      <c r="H62" s="1341"/>
      <c r="I62" s="1341"/>
      <c r="J62" s="1341"/>
      <c r="K62" s="1341"/>
      <c r="L62" s="1341"/>
      <c r="M62" s="1341"/>
      <c r="N62" s="1341"/>
      <c r="O62" s="1341"/>
      <c r="P62" s="1341"/>
      <c r="Q62" s="1341"/>
      <c r="R62" s="1341"/>
      <c r="S62" s="1341"/>
      <c r="T62" s="1341"/>
      <c r="U62" s="1341"/>
      <c r="V62" s="1341"/>
      <c r="W62" s="1341"/>
      <c r="X62" s="1341"/>
      <c r="Y62" s="1341"/>
      <c r="Z62" s="1341"/>
      <c r="AA62" s="1341"/>
      <c r="AB62" s="1341"/>
      <c r="AC62" s="1341"/>
      <c r="AD62" s="1341"/>
      <c r="AE62" s="1341"/>
      <c r="AF62" s="1341"/>
      <c r="AG62" s="1341"/>
      <c r="AH62" s="1341"/>
      <c r="AI62" s="1341"/>
      <c r="AJ62" s="1341"/>
      <c r="AK62" s="1341"/>
      <c r="AL62" s="1341"/>
      <c r="AM62" s="1341"/>
      <c r="AN62" s="1341"/>
      <c r="AO62" s="1341"/>
      <c r="AP62" s="1341"/>
      <c r="AQ62" s="1341"/>
      <c r="AR62" s="1341"/>
      <c r="AS62" s="1341"/>
      <c r="AT62" s="1341"/>
      <c r="AU62" s="1341"/>
      <c r="AV62" s="1341"/>
      <c r="AW62" s="1341"/>
      <c r="AX62" s="1341"/>
      <c r="AY62" s="1341"/>
      <c r="AZ62" s="1341"/>
      <c r="BA62" s="1341"/>
      <c r="BB62" s="1341"/>
      <c r="BC62" s="1341"/>
      <c r="BD62" s="1341"/>
      <c r="BE62" s="1341"/>
      <c r="BF62" s="1341"/>
      <c r="BG62" s="1341"/>
      <c r="BH62" s="1341"/>
      <c r="BI62" s="1341"/>
      <c r="BJ62" s="1341"/>
      <c r="BK62" s="1341"/>
      <c r="BL62" s="1341"/>
      <c r="BM62" s="1341"/>
      <c r="BN62" s="1341"/>
      <c r="BO62" s="1341"/>
      <c r="BP62" s="1341"/>
      <c r="BQ62" s="1341"/>
      <c r="BR62" s="1341"/>
      <c r="BS62" s="1341"/>
      <c r="BT62" s="1341"/>
      <c r="BU62" s="1341"/>
      <c r="BV62" s="1341"/>
      <c r="BW62" s="1341"/>
      <c r="BX62" s="1341"/>
      <c r="BY62" s="1341"/>
      <c r="BZ62" s="1341"/>
      <c r="CA62" s="1341"/>
      <c r="CB62" s="1341"/>
      <c r="CC62" s="1341"/>
      <c r="CD62" s="1341"/>
      <c r="CE62" s="1341"/>
      <c r="CF62" s="1341"/>
      <c r="CG62" s="1341"/>
      <c r="CH62" s="1341"/>
      <c r="CI62" s="1341"/>
      <c r="CJ62" s="1341"/>
      <c r="CK62" s="1341"/>
      <c r="CL62" s="1341"/>
      <c r="CM62" s="1341"/>
      <c r="CN62" s="1341"/>
      <c r="CO62" s="1341"/>
      <c r="CP62" s="1341"/>
      <c r="CQ62" s="1341"/>
      <c r="CR62" s="1341"/>
      <c r="CS62" s="1341"/>
      <c r="CT62" s="1341"/>
      <c r="CU62" s="1341"/>
      <c r="CV62" s="1341"/>
      <c r="CW62" s="1341"/>
      <c r="CX62" s="1341"/>
      <c r="CY62" s="1341"/>
      <c r="CZ62" s="1341"/>
      <c r="DA62" s="1341"/>
      <c r="DB62" s="1341"/>
      <c r="DC62" s="1341"/>
      <c r="DD62" s="1341"/>
      <c r="DE62" s="1299"/>
    </row>
    <row r="63" spans="1:109" ht="16.5" x14ac:dyDescent="0.2">
      <c r="B63" s="1340" t="s">
        <v>678</v>
      </c>
    </row>
    <row r="64" spans="1:109" ht="13" x14ac:dyDescent="0.2">
      <c r="B64" s="1300"/>
      <c r="G64" s="1337"/>
      <c r="I64" s="1339"/>
      <c r="J64" s="1339"/>
      <c r="K64" s="1339"/>
      <c r="L64" s="1339"/>
      <c r="M64" s="1339"/>
      <c r="N64" s="1338"/>
      <c r="AM64" s="1337"/>
      <c r="AN64" s="1337" t="s">
        <v>677</v>
      </c>
      <c r="AP64" s="1336"/>
      <c r="AQ64" s="1336"/>
      <c r="AR64" s="1336"/>
      <c r="AY64" s="1337"/>
      <c r="BA64" s="1336"/>
      <c r="BB64" s="1336"/>
      <c r="BC64" s="1336"/>
      <c r="BK64" s="1337"/>
      <c r="BM64" s="1336"/>
      <c r="BN64" s="1336"/>
      <c r="BO64" s="1336"/>
      <c r="BW64" s="1337"/>
      <c r="BY64" s="1336"/>
      <c r="BZ64" s="1336"/>
      <c r="CA64" s="1336"/>
      <c r="CI64" s="1337"/>
      <c r="CK64" s="1336"/>
      <c r="CL64" s="1336"/>
      <c r="CM64" s="1336"/>
      <c r="CU64" s="1337"/>
      <c r="CW64" s="1336"/>
      <c r="CX64" s="1336"/>
      <c r="CY64" s="1336"/>
    </row>
    <row r="65" spans="2:107" ht="13" x14ac:dyDescent="0.2">
      <c r="B65" s="1300"/>
      <c r="AN65" s="1335" t="s">
        <v>676</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3"/>
    </row>
    <row r="66" spans="2:107" ht="13" x14ac:dyDescent="0.2">
      <c r="B66" s="1300"/>
      <c r="AN66" s="1332"/>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0"/>
    </row>
    <row r="67" spans="2:107" ht="13" x14ac:dyDescent="0.2">
      <c r="B67" s="1300"/>
      <c r="AN67" s="1332"/>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0"/>
    </row>
    <row r="68" spans="2:107" ht="13" x14ac:dyDescent="0.2">
      <c r="B68" s="1300"/>
      <c r="AN68" s="1332"/>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0"/>
    </row>
    <row r="69" spans="2:107" ht="13" x14ac:dyDescent="0.2">
      <c r="B69" s="1300"/>
      <c r="AN69" s="1329"/>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7"/>
    </row>
    <row r="70" spans="2:107" ht="13" x14ac:dyDescent="0.2">
      <c r="B70" s="1300"/>
      <c r="H70" s="1326"/>
      <c r="I70" s="1326"/>
      <c r="J70" s="1324"/>
      <c r="K70" s="1324"/>
      <c r="L70" s="1323"/>
      <c r="M70" s="1324"/>
      <c r="N70" s="1323"/>
      <c r="AN70" s="1314"/>
      <c r="AO70" s="1314"/>
      <c r="AP70" s="1314"/>
      <c r="AZ70" s="1314"/>
      <c r="BA70" s="1314"/>
      <c r="BB70" s="1314"/>
      <c r="BL70" s="1314"/>
      <c r="BM70" s="1314"/>
      <c r="BN70" s="1314"/>
      <c r="BX70" s="1314"/>
      <c r="BY70" s="1314"/>
      <c r="BZ70" s="1314"/>
      <c r="CJ70" s="1314"/>
      <c r="CK70" s="1314"/>
      <c r="CL70" s="1314"/>
      <c r="CV70" s="1314"/>
      <c r="CW70" s="1314"/>
      <c r="CX70" s="1314"/>
    </row>
    <row r="71" spans="2:107" ht="13" x14ac:dyDescent="0.2">
      <c r="B71" s="1300"/>
      <c r="G71" s="1322"/>
      <c r="I71" s="1325"/>
      <c r="J71" s="1324"/>
      <c r="K71" s="1324"/>
      <c r="L71" s="1323"/>
      <c r="M71" s="1324"/>
      <c r="N71" s="1323"/>
      <c r="AM71" s="1322"/>
      <c r="AN71" s="1299" t="s">
        <v>675</v>
      </c>
    </row>
    <row r="72" spans="2:107" ht="13" x14ac:dyDescent="0.2">
      <c r="B72" s="1300"/>
      <c r="G72" s="1312"/>
      <c r="H72" s="1312"/>
      <c r="I72" s="1312"/>
      <c r="J72" s="1312"/>
      <c r="K72" s="1321"/>
      <c r="L72" s="1321"/>
      <c r="M72" s="1320"/>
      <c r="N72" s="1320"/>
      <c r="AN72" s="1319"/>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7"/>
      <c r="BP72" s="1309" t="s">
        <v>582</v>
      </c>
      <c r="BQ72" s="1309"/>
      <c r="BR72" s="1309"/>
      <c r="BS72" s="1309"/>
      <c r="BT72" s="1309"/>
      <c r="BU72" s="1309"/>
      <c r="BV72" s="1309"/>
      <c r="BW72" s="1309"/>
      <c r="BX72" s="1309" t="s">
        <v>583</v>
      </c>
      <c r="BY72" s="1309"/>
      <c r="BZ72" s="1309"/>
      <c r="CA72" s="1309"/>
      <c r="CB72" s="1309"/>
      <c r="CC72" s="1309"/>
      <c r="CD72" s="1309"/>
      <c r="CE72" s="1309"/>
      <c r="CF72" s="1309" t="s">
        <v>584</v>
      </c>
      <c r="CG72" s="1309"/>
      <c r="CH72" s="1309"/>
      <c r="CI72" s="1309"/>
      <c r="CJ72" s="1309"/>
      <c r="CK72" s="1309"/>
      <c r="CL72" s="1309"/>
      <c r="CM72" s="1309"/>
      <c r="CN72" s="1309" t="s">
        <v>585</v>
      </c>
      <c r="CO72" s="1309"/>
      <c r="CP72" s="1309"/>
      <c r="CQ72" s="1309"/>
      <c r="CR72" s="1309"/>
      <c r="CS72" s="1309"/>
      <c r="CT72" s="1309"/>
      <c r="CU72" s="1309"/>
      <c r="CV72" s="1309" t="s">
        <v>586</v>
      </c>
      <c r="CW72" s="1309"/>
      <c r="CX72" s="1309"/>
      <c r="CY72" s="1309"/>
      <c r="CZ72" s="1309"/>
      <c r="DA72" s="1309"/>
      <c r="DB72" s="1309"/>
      <c r="DC72" s="1309"/>
    </row>
    <row r="73" spans="2:107" ht="13" x14ac:dyDescent="0.2">
      <c r="B73" s="1300"/>
      <c r="G73" s="1316"/>
      <c r="H73" s="1316"/>
      <c r="I73" s="1316"/>
      <c r="J73" s="1316"/>
      <c r="K73" s="1313"/>
      <c r="L73" s="1313"/>
      <c r="M73" s="1313"/>
      <c r="N73" s="1313"/>
      <c r="AM73" s="1314"/>
      <c r="AN73" s="1308" t="s">
        <v>674</v>
      </c>
      <c r="AO73" s="1308"/>
      <c r="AP73" s="1308"/>
      <c r="AQ73" s="1308"/>
      <c r="AR73" s="1308"/>
      <c r="AS73" s="1308"/>
      <c r="AT73" s="1308"/>
      <c r="AU73" s="1308"/>
      <c r="AV73" s="1308"/>
      <c r="AW73" s="1308"/>
      <c r="AX73" s="1308"/>
      <c r="AY73" s="1308"/>
      <c r="AZ73" s="1308"/>
      <c r="BA73" s="1308"/>
      <c r="BB73" s="1308" t="s">
        <v>672</v>
      </c>
      <c r="BC73" s="1308"/>
      <c r="BD73" s="1308"/>
      <c r="BE73" s="1308"/>
      <c r="BF73" s="1308"/>
      <c r="BG73" s="1308"/>
      <c r="BH73" s="1308"/>
      <c r="BI73" s="1308"/>
      <c r="BJ73" s="1308"/>
      <c r="BK73" s="1308"/>
      <c r="BL73" s="1308"/>
      <c r="BM73" s="1308"/>
      <c r="BN73" s="1308"/>
      <c r="BO73" s="1308"/>
      <c r="BP73" s="1307">
        <v>138.80000000000001</v>
      </c>
      <c r="BQ73" s="1307"/>
      <c r="BR73" s="1307"/>
      <c r="BS73" s="1307"/>
      <c r="BT73" s="1307"/>
      <c r="BU73" s="1307"/>
      <c r="BV73" s="1307"/>
      <c r="BW73" s="1307"/>
      <c r="BX73" s="1307">
        <v>125</v>
      </c>
      <c r="BY73" s="1307"/>
      <c r="BZ73" s="1307"/>
      <c r="CA73" s="1307"/>
      <c r="CB73" s="1307"/>
      <c r="CC73" s="1307"/>
      <c r="CD73" s="1307"/>
      <c r="CE73" s="1307"/>
      <c r="CF73" s="1307">
        <v>118.2</v>
      </c>
      <c r="CG73" s="1307"/>
      <c r="CH73" s="1307"/>
      <c r="CI73" s="1307"/>
      <c r="CJ73" s="1307"/>
      <c r="CK73" s="1307"/>
      <c r="CL73" s="1307"/>
      <c r="CM73" s="1307"/>
      <c r="CN73" s="1307">
        <v>104.8</v>
      </c>
      <c r="CO73" s="1307"/>
      <c r="CP73" s="1307"/>
      <c r="CQ73" s="1307"/>
      <c r="CR73" s="1307"/>
      <c r="CS73" s="1307"/>
      <c r="CT73" s="1307"/>
      <c r="CU73" s="1307"/>
      <c r="CV73" s="1307">
        <v>104.4</v>
      </c>
      <c r="CW73" s="1307"/>
      <c r="CX73" s="1307"/>
      <c r="CY73" s="1307"/>
      <c r="CZ73" s="1307"/>
      <c r="DA73" s="1307"/>
      <c r="DB73" s="1307"/>
      <c r="DC73" s="1307"/>
    </row>
    <row r="74" spans="2:107" ht="13" x14ac:dyDescent="0.2">
      <c r="B74" s="1300"/>
      <c r="G74" s="1316"/>
      <c r="H74" s="1316"/>
      <c r="I74" s="1316"/>
      <c r="J74" s="1316"/>
      <c r="K74" s="1313"/>
      <c r="L74" s="1313"/>
      <c r="M74" s="1313"/>
      <c r="N74" s="1313"/>
      <c r="AM74" s="1314"/>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 x14ac:dyDescent="0.2">
      <c r="B75" s="1300"/>
      <c r="G75" s="1316"/>
      <c r="H75" s="1316"/>
      <c r="I75" s="1312"/>
      <c r="J75" s="1312"/>
      <c r="K75" s="1315"/>
      <c r="L75" s="1315"/>
      <c r="M75" s="1315"/>
      <c r="N75" s="1315"/>
      <c r="AM75" s="1314"/>
      <c r="AN75" s="1308"/>
      <c r="AO75" s="1308"/>
      <c r="AP75" s="1308"/>
      <c r="AQ75" s="1308"/>
      <c r="AR75" s="1308"/>
      <c r="AS75" s="1308"/>
      <c r="AT75" s="1308"/>
      <c r="AU75" s="1308"/>
      <c r="AV75" s="1308"/>
      <c r="AW75" s="1308"/>
      <c r="AX75" s="1308"/>
      <c r="AY75" s="1308"/>
      <c r="AZ75" s="1308"/>
      <c r="BA75" s="1308"/>
      <c r="BB75" s="1308" t="s">
        <v>671</v>
      </c>
      <c r="BC75" s="1308"/>
      <c r="BD75" s="1308"/>
      <c r="BE75" s="1308"/>
      <c r="BF75" s="1308"/>
      <c r="BG75" s="1308"/>
      <c r="BH75" s="1308"/>
      <c r="BI75" s="1308"/>
      <c r="BJ75" s="1308"/>
      <c r="BK75" s="1308"/>
      <c r="BL75" s="1308"/>
      <c r="BM75" s="1308"/>
      <c r="BN75" s="1308"/>
      <c r="BO75" s="1308"/>
      <c r="BP75" s="1307">
        <v>11.8</v>
      </c>
      <c r="BQ75" s="1307"/>
      <c r="BR75" s="1307"/>
      <c r="BS75" s="1307"/>
      <c r="BT75" s="1307"/>
      <c r="BU75" s="1307"/>
      <c r="BV75" s="1307"/>
      <c r="BW75" s="1307"/>
      <c r="BX75" s="1307">
        <v>10.5</v>
      </c>
      <c r="BY75" s="1307"/>
      <c r="BZ75" s="1307"/>
      <c r="CA75" s="1307"/>
      <c r="CB75" s="1307"/>
      <c r="CC75" s="1307"/>
      <c r="CD75" s="1307"/>
      <c r="CE75" s="1307"/>
      <c r="CF75" s="1307">
        <v>9.4</v>
      </c>
      <c r="CG75" s="1307"/>
      <c r="CH75" s="1307"/>
      <c r="CI75" s="1307"/>
      <c r="CJ75" s="1307"/>
      <c r="CK75" s="1307"/>
      <c r="CL75" s="1307"/>
      <c r="CM75" s="1307"/>
      <c r="CN75" s="1307">
        <v>8.1999999999999993</v>
      </c>
      <c r="CO75" s="1307"/>
      <c r="CP75" s="1307"/>
      <c r="CQ75" s="1307"/>
      <c r="CR75" s="1307"/>
      <c r="CS75" s="1307"/>
      <c r="CT75" s="1307"/>
      <c r="CU75" s="1307"/>
      <c r="CV75" s="1307">
        <v>7.9</v>
      </c>
      <c r="CW75" s="1307"/>
      <c r="CX75" s="1307"/>
      <c r="CY75" s="1307"/>
      <c r="CZ75" s="1307"/>
      <c r="DA75" s="1307"/>
      <c r="DB75" s="1307"/>
      <c r="DC75" s="1307"/>
    </row>
    <row r="76" spans="2:107" ht="13" x14ac:dyDescent="0.2">
      <c r="B76" s="1300"/>
      <c r="G76" s="1316"/>
      <c r="H76" s="1316"/>
      <c r="I76" s="1312"/>
      <c r="J76" s="1312"/>
      <c r="K76" s="1315"/>
      <c r="L76" s="1315"/>
      <c r="M76" s="1315"/>
      <c r="N76" s="1315"/>
      <c r="AM76" s="1314"/>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 x14ac:dyDescent="0.2">
      <c r="B77" s="1300"/>
      <c r="G77" s="1312"/>
      <c r="H77" s="1312"/>
      <c r="I77" s="1312"/>
      <c r="J77" s="1312"/>
      <c r="K77" s="1313"/>
      <c r="L77" s="1313"/>
      <c r="M77" s="1313"/>
      <c r="N77" s="1313"/>
      <c r="AN77" s="1309" t="s">
        <v>673</v>
      </c>
      <c r="AO77" s="1309"/>
      <c r="AP77" s="1309"/>
      <c r="AQ77" s="1309"/>
      <c r="AR77" s="1309"/>
      <c r="AS77" s="1309"/>
      <c r="AT77" s="1309"/>
      <c r="AU77" s="1309"/>
      <c r="AV77" s="1309"/>
      <c r="AW77" s="1309"/>
      <c r="AX77" s="1309"/>
      <c r="AY77" s="1309"/>
      <c r="AZ77" s="1309"/>
      <c r="BA77" s="1309"/>
      <c r="BB77" s="1308" t="s">
        <v>672</v>
      </c>
      <c r="BC77" s="1308"/>
      <c r="BD77" s="1308"/>
      <c r="BE77" s="1308"/>
      <c r="BF77" s="1308"/>
      <c r="BG77" s="1308"/>
      <c r="BH77" s="1308"/>
      <c r="BI77" s="1308"/>
      <c r="BJ77" s="1308"/>
      <c r="BK77" s="1308"/>
      <c r="BL77" s="1308"/>
      <c r="BM77" s="1308"/>
      <c r="BN77" s="1308"/>
      <c r="BO77" s="1308"/>
      <c r="BP77" s="1307">
        <v>115.7</v>
      </c>
      <c r="BQ77" s="1307"/>
      <c r="BR77" s="1307"/>
      <c r="BS77" s="1307"/>
      <c r="BT77" s="1307"/>
      <c r="BU77" s="1307"/>
      <c r="BV77" s="1307"/>
      <c r="BW77" s="1307"/>
      <c r="BX77" s="1307">
        <v>106</v>
      </c>
      <c r="BY77" s="1307"/>
      <c r="BZ77" s="1307"/>
      <c r="CA77" s="1307"/>
      <c r="CB77" s="1307"/>
      <c r="CC77" s="1307"/>
      <c r="CD77" s="1307"/>
      <c r="CE77" s="1307"/>
      <c r="CF77" s="1307">
        <v>97.6</v>
      </c>
      <c r="CG77" s="1307"/>
      <c r="CH77" s="1307"/>
      <c r="CI77" s="1307"/>
      <c r="CJ77" s="1307"/>
      <c r="CK77" s="1307"/>
      <c r="CL77" s="1307"/>
      <c r="CM77" s="1307"/>
      <c r="CN77" s="1307">
        <v>91.6</v>
      </c>
      <c r="CO77" s="1307"/>
      <c r="CP77" s="1307"/>
      <c r="CQ77" s="1307"/>
      <c r="CR77" s="1307"/>
      <c r="CS77" s="1307"/>
      <c r="CT77" s="1307"/>
      <c r="CU77" s="1307"/>
      <c r="CV77" s="1307">
        <v>86</v>
      </c>
      <c r="CW77" s="1307"/>
      <c r="CX77" s="1307"/>
      <c r="CY77" s="1307"/>
      <c r="CZ77" s="1307"/>
      <c r="DA77" s="1307"/>
      <c r="DB77" s="1307"/>
      <c r="DC77" s="1307"/>
    </row>
    <row r="78" spans="2:107" ht="13" x14ac:dyDescent="0.2">
      <c r="B78" s="1300"/>
      <c r="G78" s="1312"/>
      <c r="H78" s="1312"/>
      <c r="I78" s="1312"/>
      <c r="J78" s="1312"/>
      <c r="K78" s="1313"/>
      <c r="L78" s="1313"/>
      <c r="M78" s="1313"/>
      <c r="N78" s="1313"/>
      <c r="AN78" s="1309"/>
      <c r="AO78" s="1309"/>
      <c r="AP78" s="1309"/>
      <c r="AQ78" s="1309"/>
      <c r="AR78" s="1309"/>
      <c r="AS78" s="1309"/>
      <c r="AT78" s="1309"/>
      <c r="AU78" s="1309"/>
      <c r="AV78" s="1309"/>
      <c r="AW78" s="1309"/>
      <c r="AX78" s="1309"/>
      <c r="AY78" s="1309"/>
      <c r="AZ78" s="1309"/>
      <c r="BA78" s="1309"/>
      <c r="BB78" s="1308"/>
      <c r="BC78" s="1308"/>
      <c r="BD78" s="1308"/>
      <c r="BE78" s="1308"/>
      <c r="BF78" s="1308"/>
      <c r="BG78" s="1308"/>
      <c r="BH78" s="1308"/>
      <c r="BI78" s="1308"/>
      <c r="BJ78" s="1308"/>
      <c r="BK78" s="1308"/>
      <c r="BL78" s="1308"/>
      <c r="BM78" s="1308"/>
      <c r="BN78" s="1308"/>
      <c r="BO78" s="1308"/>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 x14ac:dyDescent="0.2">
      <c r="B79" s="1300"/>
      <c r="G79" s="1312"/>
      <c r="H79" s="1312"/>
      <c r="I79" s="1311"/>
      <c r="J79" s="1311"/>
      <c r="K79" s="1310"/>
      <c r="L79" s="1310"/>
      <c r="M79" s="1310"/>
      <c r="N79" s="1310"/>
      <c r="AN79" s="1309"/>
      <c r="AO79" s="1309"/>
      <c r="AP79" s="1309"/>
      <c r="AQ79" s="1309"/>
      <c r="AR79" s="1309"/>
      <c r="AS79" s="1309"/>
      <c r="AT79" s="1309"/>
      <c r="AU79" s="1309"/>
      <c r="AV79" s="1309"/>
      <c r="AW79" s="1309"/>
      <c r="AX79" s="1309"/>
      <c r="AY79" s="1309"/>
      <c r="AZ79" s="1309"/>
      <c r="BA79" s="1309"/>
      <c r="BB79" s="1308" t="s">
        <v>671</v>
      </c>
      <c r="BC79" s="1308"/>
      <c r="BD79" s="1308"/>
      <c r="BE79" s="1308"/>
      <c r="BF79" s="1308"/>
      <c r="BG79" s="1308"/>
      <c r="BH79" s="1308"/>
      <c r="BI79" s="1308"/>
      <c r="BJ79" s="1308"/>
      <c r="BK79" s="1308"/>
      <c r="BL79" s="1308"/>
      <c r="BM79" s="1308"/>
      <c r="BN79" s="1308"/>
      <c r="BO79" s="1308"/>
      <c r="BP79" s="1307">
        <v>10.3</v>
      </c>
      <c r="BQ79" s="1307"/>
      <c r="BR79" s="1307"/>
      <c r="BS79" s="1307"/>
      <c r="BT79" s="1307"/>
      <c r="BU79" s="1307"/>
      <c r="BV79" s="1307"/>
      <c r="BW79" s="1307"/>
      <c r="BX79" s="1307">
        <v>9</v>
      </c>
      <c r="BY79" s="1307"/>
      <c r="BZ79" s="1307"/>
      <c r="CA79" s="1307"/>
      <c r="CB79" s="1307"/>
      <c r="CC79" s="1307"/>
      <c r="CD79" s="1307"/>
      <c r="CE79" s="1307"/>
      <c r="CF79" s="1307">
        <v>8</v>
      </c>
      <c r="CG79" s="1307"/>
      <c r="CH79" s="1307"/>
      <c r="CI79" s="1307"/>
      <c r="CJ79" s="1307"/>
      <c r="CK79" s="1307"/>
      <c r="CL79" s="1307"/>
      <c r="CM79" s="1307"/>
      <c r="CN79" s="1307">
        <v>7.3</v>
      </c>
      <c r="CO79" s="1307"/>
      <c r="CP79" s="1307"/>
      <c r="CQ79" s="1307"/>
      <c r="CR79" s="1307"/>
      <c r="CS79" s="1307"/>
      <c r="CT79" s="1307"/>
      <c r="CU79" s="1307"/>
      <c r="CV79" s="1307">
        <v>7.3</v>
      </c>
      <c r="CW79" s="1307"/>
      <c r="CX79" s="1307"/>
      <c r="CY79" s="1307"/>
      <c r="CZ79" s="1307"/>
      <c r="DA79" s="1307"/>
      <c r="DB79" s="1307"/>
      <c r="DC79" s="1307"/>
    </row>
    <row r="80" spans="2:107" ht="13" x14ac:dyDescent="0.2">
      <c r="B80" s="1300"/>
      <c r="G80" s="1312"/>
      <c r="H80" s="1312"/>
      <c r="I80" s="1311"/>
      <c r="J80" s="1311"/>
      <c r="K80" s="1310"/>
      <c r="L80" s="1310"/>
      <c r="M80" s="1310"/>
      <c r="N80" s="1310"/>
      <c r="AN80" s="1309"/>
      <c r="AO80" s="1309"/>
      <c r="AP80" s="1309"/>
      <c r="AQ80" s="1309"/>
      <c r="AR80" s="1309"/>
      <c r="AS80" s="1309"/>
      <c r="AT80" s="1309"/>
      <c r="AU80" s="1309"/>
      <c r="AV80" s="1309"/>
      <c r="AW80" s="1309"/>
      <c r="AX80" s="1309"/>
      <c r="AY80" s="1309"/>
      <c r="AZ80" s="1309"/>
      <c r="BA80" s="1309"/>
      <c r="BB80" s="1308"/>
      <c r="BC80" s="1308"/>
      <c r="BD80" s="1308"/>
      <c r="BE80" s="1308"/>
      <c r="BF80" s="1308"/>
      <c r="BG80" s="1308"/>
      <c r="BH80" s="1308"/>
      <c r="BI80" s="1308"/>
      <c r="BJ80" s="1308"/>
      <c r="BK80" s="1308"/>
      <c r="BL80" s="1308"/>
      <c r="BM80" s="1308"/>
      <c r="BN80" s="1308"/>
      <c r="BO80" s="1308"/>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 x14ac:dyDescent="0.2">
      <c r="B81" s="1300"/>
    </row>
    <row r="82" spans="2:109" ht="16.5" x14ac:dyDescent="0.2">
      <c r="B82" s="1300"/>
      <c r="K82" s="1306"/>
      <c r="L82" s="1306"/>
      <c r="M82" s="1306"/>
      <c r="N82" s="1306"/>
      <c r="AQ82" s="1306"/>
      <c r="AR82" s="1306"/>
      <c r="AS82" s="1306"/>
      <c r="AT82" s="1306"/>
      <c r="BC82" s="1306"/>
      <c r="BD82" s="1306"/>
      <c r="BE82" s="1306"/>
      <c r="BF82" s="1306"/>
      <c r="BO82" s="1306"/>
      <c r="BP82" s="1306"/>
      <c r="BQ82" s="1306"/>
      <c r="BR82" s="1306"/>
      <c r="CA82" s="1306"/>
      <c r="CB82" s="1306"/>
      <c r="CC82" s="1306"/>
      <c r="CD82" s="1306"/>
      <c r="CM82" s="1306"/>
      <c r="CN82" s="1306"/>
      <c r="CO82" s="1306"/>
      <c r="CP82" s="1306"/>
      <c r="CY82" s="1306"/>
      <c r="CZ82" s="1306"/>
      <c r="DA82" s="1306"/>
      <c r="DB82" s="1306"/>
      <c r="DC82" s="1306"/>
    </row>
    <row r="83" spans="2:109" ht="13" x14ac:dyDescent="0.2">
      <c r="B83" s="1305"/>
      <c r="C83" s="1304"/>
      <c r="D83" s="1304"/>
      <c r="E83" s="1304"/>
      <c r="F83" s="1304"/>
      <c r="G83" s="1304"/>
      <c r="H83" s="1304"/>
      <c r="I83" s="1304"/>
      <c r="J83" s="1304"/>
      <c r="K83" s="1304"/>
      <c r="L83" s="1304"/>
      <c r="M83" s="1304"/>
      <c r="N83" s="1304"/>
      <c r="O83" s="1304"/>
      <c r="P83" s="1304"/>
      <c r="Q83" s="1304"/>
      <c r="R83" s="1304"/>
      <c r="S83" s="1304"/>
      <c r="T83" s="1304"/>
      <c r="U83" s="1304"/>
      <c r="V83" s="1304"/>
      <c r="W83" s="1304"/>
      <c r="X83" s="1304"/>
      <c r="Y83" s="1304"/>
      <c r="Z83" s="1304"/>
      <c r="AA83" s="1304"/>
      <c r="AB83" s="1304"/>
      <c r="AC83" s="1304"/>
      <c r="AD83" s="1304"/>
      <c r="AE83" s="1304"/>
      <c r="AF83" s="1304"/>
      <c r="AG83" s="1304"/>
      <c r="AH83" s="1304"/>
      <c r="AI83" s="1304"/>
      <c r="AJ83" s="1304"/>
      <c r="AK83" s="1304"/>
      <c r="AL83" s="1304"/>
      <c r="AM83" s="1304"/>
      <c r="AN83" s="1304"/>
      <c r="AO83" s="1304"/>
      <c r="AP83" s="1304"/>
      <c r="AQ83" s="1304"/>
      <c r="AR83" s="1304"/>
      <c r="AS83" s="1304"/>
      <c r="AT83" s="1304"/>
      <c r="AU83" s="1304"/>
      <c r="AV83" s="1304"/>
      <c r="AW83" s="1304"/>
      <c r="AX83" s="1304"/>
      <c r="AY83" s="1304"/>
      <c r="AZ83" s="1304"/>
      <c r="BA83" s="1304"/>
      <c r="BB83" s="1304"/>
      <c r="BC83" s="1304"/>
      <c r="BD83" s="1304"/>
      <c r="BE83" s="1304"/>
      <c r="BF83" s="1304"/>
      <c r="BG83" s="1304"/>
      <c r="BH83" s="1304"/>
      <c r="BI83" s="1304"/>
      <c r="BJ83" s="1304"/>
      <c r="BK83" s="1304"/>
      <c r="BL83" s="1304"/>
      <c r="BM83" s="1304"/>
      <c r="BN83" s="1304"/>
      <c r="BO83" s="1304"/>
      <c r="BP83" s="1304"/>
      <c r="BQ83" s="1304"/>
      <c r="BR83" s="1304"/>
      <c r="BS83" s="1304"/>
      <c r="BT83" s="1304"/>
      <c r="BU83" s="1304"/>
      <c r="BV83" s="1304"/>
      <c r="BW83" s="1304"/>
      <c r="BX83" s="1304"/>
      <c r="BY83" s="1304"/>
      <c r="BZ83" s="1304"/>
      <c r="CA83" s="1304"/>
      <c r="CB83" s="1304"/>
      <c r="CC83" s="1304"/>
      <c r="CD83" s="1304"/>
      <c r="CE83" s="1304"/>
      <c r="CF83" s="1304"/>
      <c r="CG83" s="1304"/>
      <c r="CH83" s="1304"/>
      <c r="CI83" s="1304"/>
      <c r="CJ83" s="1304"/>
      <c r="CK83" s="1304"/>
      <c r="CL83" s="1304"/>
      <c r="CM83" s="1304"/>
      <c r="CN83" s="1304"/>
      <c r="CO83" s="1304"/>
      <c r="CP83" s="1304"/>
      <c r="CQ83" s="1304"/>
      <c r="CR83" s="1304"/>
      <c r="CS83" s="1304"/>
      <c r="CT83" s="1304"/>
      <c r="CU83" s="1304"/>
      <c r="CV83" s="1304"/>
      <c r="CW83" s="1304"/>
      <c r="CX83" s="1304"/>
      <c r="CY83" s="1304"/>
      <c r="CZ83" s="1304"/>
      <c r="DA83" s="1304"/>
      <c r="DB83" s="1304"/>
      <c r="DC83" s="1304"/>
      <c r="DD83" s="1303"/>
    </row>
    <row r="84" spans="2:109" ht="13" x14ac:dyDescent="0.2">
      <c r="DD84" s="1299"/>
      <c r="DE84" s="1299"/>
    </row>
    <row r="85" spans="2:109" ht="13" x14ac:dyDescent="0.2">
      <c r="DD85" s="1299"/>
      <c r="DE85" s="1299"/>
    </row>
    <row r="86" spans="2:109" ht="13" hidden="1" x14ac:dyDescent="0.2">
      <c r="DD86" s="1299"/>
      <c r="DE86" s="1299"/>
    </row>
    <row r="87" spans="2:109" ht="13" hidden="1" x14ac:dyDescent="0.2">
      <c r="K87" s="1302"/>
      <c r="AQ87" s="1302"/>
      <c r="BC87" s="1302"/>
      <c r="BO87" s="1302"/>
      <c r="CA87" s="1302"/>
      <c r="CM87" s="1302"/>
      <c r="CY87" s="1302"/>
      <c r="DD87" s="1299"/>
      <c r="DE87" s="1299"/>
    </row>
    <row r="88" spans="2:109" ht="13" hidden="1" x14ac:dyDescent="0.2">
      <c r="DD88" s="1299"/>
      <c r="DE88" s="1299"/>
    </row>
    <row r="89" spans="2:109" ht="13" hidden="1" x14ac:dyDescent="0.2">
      <c r="DD89" s="1299"/>
      <c r="DE89" s="1299"/>
    </row>
    <row r="90" spans="2:109" ht="13" hidden="1" x14ac:dyDescent="0.2">
      <c r="DD90" s="1299"/>
      <c r="DE90" s="1299"/>
    </row>
    <row r="91" spans="2:109" ht="13" hidden="1" x14ac:dyDescent="0.2">
      <c r="DD91" s="1299"/>
      <c r="DE91" s="1299"/>
    </row>
    <row r="92" spans="2:109" ht="13.5" hidden="1" customHeight="1" x14ac:dyDescent="0.2">
      <c r="DD92" s="1299"/>
      <c r="DE92" s="1299"/>
    </row>
    <row r="93" spans="2:109" ht="13.5" hidden="1" customHeight="1" x14ac:dyDescent="0.2">
      <c r="DD93" s="1299"/>
      <c r="DE93" s="1299"/>
    </row>
    <row r="94" spans="2:109" ht="13.5" hidden="1" customHeight="1" x14ac:dyDescent="0.2">
      <c r="DD94" s="1299"/>
      <c r="DE94" s="1299"/>
    </row>
    <row r="95" spans="2:109" ht="13.5" hidden="1" customHeight="1" x14ac:dyDescent="0.2">
      <c r="DD95" s="1299"/>
      <c r="DE95" s="1299"/>
    </row>
    <row r="96" spans="2:109" ht="13.5" hidden="1" customHeight="1" x14ac:dyDescent="0.2">
      <c r="DD96" s="1299"/>
      <c r="DE96" s="1299"/>
    </row>
    <row r="97" s="1299" customFormat="1" ht="13.5" hidden="1" customHeight="1" x14ac:dyDescent="0.2"/>
    <row r="98" s="1299" customFormat="1" ht="13.5" hidden="1" customHeight="1" x14ac:dyDescent="0.2"/>
    <row r="99" s="1299" customFormat="1" ht="13.5" hidden="1" customHeight="1" x14ac:dyDescent="0.2"/>
    <row r="100" s="1299" customFormat="1" ht="13.5" hidden="1" customHeight="1" x14ac:dyDescent="0.2"/>
    <row r="101" s="1299" customFormat="1" ht="13.5" hidden="1" customHeight="1" x14ac:dyDescent="0.2"/>
    <row r="102" s="1299" customFormat="1" ht="13.5" hidden="1" customHeight="1" x14ac:dyDescent="0.2"/>
    <row r="103" s="1299" customFormat="1" ht="13.5" hidden="1" customHeight="1" x14ac:dyDescent="0.2"/>
    <row r="104" s="1299" customFormat="1" ht="13.5" hidden="1" customHeight="1" x14ac:dyDescent="0.2"/>
    <row r="105" s="1299" customFormat="1" ht="13.5" hidden="1" customHeight="1" x14ac:dyDescent="0.2"/>
    <row r="106" s="1299" customFormat="1" ht="13.5" hidden="1" customHeight="1" x14ac:dyDescent="0.2"/>
    <row r="107" s="1299" customFormat="1" ht="13.5" hidden="1" customHeight="1" x14ac:dyDescent="0.2"/>
    <row r="108" s="1299" customFormat="1" ht="13.5" hidden="1" customHeight="1" x14ac:dyDescent="0.2"/>
    <row r="109" s="1299" customFormat="1" ht="13.5" hidden="1" customHeight="1" x14ac:dyDescent="0.2"/>
    <row r="110" s="1299" customFormat="1" ht="13.5" hidden="1" customHeight="1" x14ac:dyDescent="0.2"/>
    <row r="111" s="1299" customFormat="1" ht="13.5" hidden="1" customHeight="1" x14ac:dyDescent="0.2"/>
    <row r="112" s="1299" customFormat="1" ht="13.5" hidden="1" customHeight="1" x14ac:dyDescent="0.2"/>
    <row r="113" s="1299" customFormat="1" ht="13.5" hidden="1" customHeight="1" x14ac:dyDescent="0.2"/>
    <row r="114" s="1299" customFormat="1" ht="13.5" hidden="1" customHeight="1" x14ac:dyDescent="0.2"/>
    <row r="115" s="1299" customFormat="1" ht="13.5" hidden="1" customHeight="1" x14ac:dyDescent="0.2"/>
    <row r="116" s="1299" customFormat="1" ht="13.5" hidden="1" customHeight="1" x14ac:dyDescent="0.2"/>
    <row r="117" s="1299" customFormat="1" ht="13.5" hidden="1" customHeight="1" x14ac:dyDescent="0.2"/>
    <row r="118" s="1299" customFormat="1" ht="13.5" hidden="1" customHeight="1" x14ac:dyDescent="0.2"/>
    <row r="119" s="1299" customFormat="1" ht="13.5" hidden="1" customHeight="1" x14ac:dyDescent="0.2"/>
    <row r="120" s="1299" customFormat="1" ht="13.5" hidden="1" customHeight="1" x14ac:dyDescent="0.2"/>
    <row r="121" s="1299" customFormat="1" ht="13.5" hidden="1" customHeight="1" x14ac:dyDescent="0.2"/>
    <row r="122" s="1299" customFormat="1" ht="13.5" hidden="1" customHeight="1" x14ac:dyDescent="0.2"/>
    <row r="123" s="1299" customFormat="1" ht="13.5" hidden="1" customHeight="1" x14ac:dyDescent="0.2"/>
    <row r="124" s="1299" customFormat="1" ht="13.5" hidden="1" customHeight="1" x14ac:dyDescent="0.2"/>
    <row r="125" s="1299" customFormat="1" ht="13.5" hidden="1" customHeight="1" x14ac:dyDescent="0.2"/>
    <row r="126" s="1299" customFormat="1" ht="13.5" hidden="1" customHeight="1" x14ac:dyDescent="0.2"/>
    <row r="127" s="1299" customFormat="1" ht="13.5" hidden="1" customHeight="1" x14ac:dyDescent="0.2"/>
    <row r="128" s="1299" customFormat="1" ht="13.5" hidden="1" customHeight="1" x14ac:dyDescent="0.2"/>
    <row r="129" s="1299" customFormat="1" ht="13.5" hidden="1" customHeight="1" x14ac:dyDescent="0.2"/>
    <row r="130" s="1299" customFormat="1" ht="13.5" hidden="1" customHeight="1" x14ac:dyDescent="0.2"/>
    <row r="131" s="1299" customFormat="1" ht="13.5" hidden="1" customHeight="1" x14ac:dyDescent="0.2"/>
    <row r="132" s="1299" customFormat="1" ht="13.5" hidden="1" customHeight="1" x14ac:dyDescent="0.2"/>
    <row r="133" s="1299" customFormat="1" ht="13.5" hidden="1" customHeight="1" x14ac:dyDescent="0.2"/>
    <row r="134" s="1299" customFormat="1" ht="13.5" hidden="1" customHeight="1" x14ac:dyDescent="0.2"/>
    <row r="135" s="1299" customFormat="1" ht="13.5" hidden="1" customHeight="1" x14ac:dyDescent="0.2"/>
    <row r="136" s="1299" customFormat="1" ht="13.5" hidden="1" customHeight="1" x14ac:dyDescent="0.2"/>
    <row r="137" s="1299" customFormat="1" ht="13.5" hidden="1" customHeight="1" x14ac:dyDescent="0.2"/>
    <row r="138" s="1299" customFormat="1" ht="13.5" hidden="1" customHeight="1" x14ac:dyDescent="0.2"/>
    <row r="139" s="1299" customFormat="1" ht="13.5" hidden="1" customHeight="1" x14ac:dyDescent="0.2"/>
    <row r="140" s="1299" customFormat="1" ht="13.5" hidden="1" customHeight="1" x14ac:dyDescent="0.2"/>
    <row r="141" s="1299" customFormat="1" ht="13.5" hidden="1" customHeight="1" x14ac:dyDescent="0.2"/>
    <row r="142" s="1299" customFormat="1" ht="13.5" hidden="1" customHeight="1" x14ac:dyDescent="0.2"/>
    <row r="143" s="1299" customFormat="1" ht="13.5" hidden="1" customHeight="1" x14ac:dyDescent="0.2"/>
    <row r="144" s="1299" customFormat="1" ht="13.5" hidden="1" customHeight="1" x14ac:dyDescent="0.2"/>
    <row r="145" s="1299" customFormat="1" ht="13.5" hidden="1" customHeight="1" x14ac:dyDescent="0.2"/>
    <row r="146" s="1299" customFormat="1" ht="13.5" hidden="1" customHeight="1" x14ac:dyDescent="0.2"/>
    <row r="147" s="1299" customFormat="1" ht="13.5" hidden="1" customHeight="1" x14ac:dyDescent="0.2"/>
    <row r="148" s="1299" customFormat="1" ht="13.5" hidden="1" customHeight="1" x14ac:dyDescent="0.2"/>
    <row r="149" s="1299" customFormat="1" ht="13.5" hidden="1" customHeight="1" x14ac:dyDescent="0.2"/>
    <row r="150" s="1299" customFormat="1" ht="13.5" hidden="1" customHeight="1" x14ac:dyDescent="0.2"/>
    <row r="151" s="1299" customFormat="1" ht="13.5" hidden="1" customHeight="1" x14ac:dyDescent="0.2"/>
    <row r="152" s="1299" customFormat="1" ht="13.5" hidden="1" customHeight="1" x14ac:dyDescent="0.2"/>
    <row r="153" s="1299" customFormat="1" ht="13.5" hidden="1" customHeight="1" x14ac:dyDescent="0.2"/>
    <row r="154" s="1299" customFormat="1" ht="13.5" hidden="1" customHeight="1" x14ac:dyDescent="0.2"/>
    <row r="155" s="1299" customFormat="1" ht="13.5" hidden="1" customHeight="1" x14ac:dyDescent="0.2"/>
    <row r="156" s="1299" customFormat="1" ht="13.5" hidden="1" customHeight="1" x14ac:dyDescent="0.2"/>
    <row r="157" s="1299" customFormat="1" ht="13.5" hidden="1" customHeight="1" x14ac:dyDescent="0.2"/>
    <row r="158" s="1299" customFormat="1" ht="13.5" hidden="1" customHeight="1" x14ac:dyDescent="0.2"/>
    <row r="159" s="1299" customFormat="1" ht="13.5" hidden="1" customHeight="1" x14ac:dyDescent="0.2"/>
    <row r="160" s="1299" customFormat="1" ht="13.5" hidden="1" customHeight="1" x14ac:dyDescent="0.2"/>
  </sheetData>
  <sheetProtection algorithmName="SHA-512" hashValue="xvaYFs+gSAKjlbquAzikMjhlUfQEi6sYZllrAclzYzV1wi/+h/6trhDb5l4AnS4ZBNXgUm/Dd09BsCphmfQDYQ==" saltValue="tqJSNUBK/v5cJiFcebp/E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F49FB-ED3A-44C9-9B27-291E2B25C5DC}">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529</v>
      </c>
    </row>
  </sheetData>
  <sheetProtection algorithmName="SHA-512" hashValue="j0zvILEwOfslixf7+BfbXcKUDNxQqVTBw25E8re0eA+LBA5MpVSbZEsmEHkztu9hjaJbEVlsosASKgMqJuv4IA==" saltValue="mZ0xVoda9KcUwCZf7NdUN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4B0AA-4A11-430D-8C39-D06BE29C296B}">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529</v>
      </c>
    </row>
  </sheetData>
  <sheetProtection algorithmName="SHA-512" hashValue="GSRFUSqBuBqvoYrqlOH7k6l6E90ihvBZsRqkCefm+qhHiOVgBc/+3Ifheve3fL70saI3BmDatxWCYbNtQNOnhA==" saltValue="G8qvie4UhgiPQsZyYwX4s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579</v>
      </c>
      <c r="G2" s="157"/>
      <c r="H2" s="158"/>
    </row>
    <row r="3" spans="1:8" x14ac:dyDescent="0.2">
      <c r="A3" s="154" t="s">
        <v>572</v>
      </c>
      <c r="B3" s="159"/>
      <c r="C3" s="160"/>
      <c r="D3" s="161">
        <v>41048</v>
      </c>
      <c r="E3" s="162"/>
      <c r="F3" s="163">
        <v>51684</v>
      </c>
      <c r="G3" s="164"/>
      <c r="H3" s="165"/>
    </row>
    <row r="4" spans="1:8" x14ac:dyDescent="0.2">
      <c r="A4" s="166"/>
      <c r="B4" s="167"/>
      <c r="C4" s="168"/>
      <c r="D4" s="169">
        <v>19432</v>
      </c>
      <c r="E4" s="170"/>
      <c r="F4" s="171">
        <v>26671</v>
      </c>
      <c r="G4" s="172"/>
      <c r="H4" s="173"/>
    </row>
    <row r="5" spans="1:8" x14ac:dyDescent="0.2">
      <c r="A5" s="154" t="s">
        <v>574</v>
      </c>
      <c r="B5" s="159"/>
      <c r="C5" s="160"/>
      <c r="D5" s="161">
        <v>41505</v>
      </c>
      <c r="E5" s="162"/>
      <c r="F5" s="163">
        <v>52897</v>
      </c>
      <c r="G5" s="164"/>
      <c r="H5" s="165"/>
    </row>
    <row r="6" spans="1:8" x14ac:dyDescent="0.2">
      <c r="A6" s="166"/>
      <c r="B6" s="167"/>
      <c r="C6" s="168"/>
      <c r="D6" s="169">
        <v>20142</v>
      </c>
      <c r="E6" s="170"/>
      <c r="F6" s="171">
        <v>27013</v>
      </c>
      <c r="G6" s="172"/>
      <c r="H6" s="173"/>
    </row>
    <row r="7" spans="1:8" x14ac:dyDescent="0.2">
      <c r="A7" s="154" t="s">
        <v>575</v>
      </c>
      <c r="B7" s="159"/>
      <c r="C7" s="160"/>
      <c r="D7" s="161">
        <v>52307</v>
      </c>
      <c r="E7" s="162"/>
      <c r="F7" s="163">
        <v>54945</v>
      </c>
      <c r="G7" s="164"/>
      <c r="H7" s="165"/>
    </row>
    <row r="8" spans="1:8" x14ac:dyDescent="0.2">
      <c r="A8" s="166"/>
      <c r="B8" s="167"/>
      <c r="C8" s="168"/>
      <c r="D8" s="169">
        <v>28319</v>
      </c>
      <c r="E8" s="170"/>
      <c r="F8" s="171">
        <v>29293</v>
      </c>
      <c r="G8" s="172"/>
      <c r="H8" s="173"/>
    </row>
    <row r="9" spans="1:8" x14ac:dyDescent="0.2">
      <c r="A9" s="154" t="s">
        <v>576</v>
      </c>
      <c r="B9" s="159"/>
      <c r="C9" s="160"/>
      <c r="D9" s="161">
        <v>46135</v>
      </c>
      <c r="E9" s="162"/>
      <c r="F9" s="163">
        <v>57132</v>
      </c>
      <c r="G9" s="164"/>
      <c r="H9" s="165"/>
    </row>
    <row r="10" spans="1:8" x14ac:dyDescent="0.2">
      <c r="A10" s="166"/>
      <c r="B10" s="167"/>
      <c r="C10" s="168"/>
      <c r="D10" s="169">
        <v>22287</v>
      </c>
      <c r="E10" s="170"/>
      <c r="F10" s="171">
        <v>30126</v>
      </c>
      <c r="G10" s="172"/>
      <c r="H10" s="173"/>
    </row>
    <row r="11" spans="1:8" x14ac:dyDescent="0.2">
      <c r="A11" s="154" t="s">
        <v>577</v>
      </c>
      <c r="B11" s="159"/>
      <c r="C11" s="160"/>
      <c r="D11" s="161">
        <v>50857</v>
      </c>
      <c r="E11" s="162"/>
      <c r="F11" s="163">
        <v>58766</v>
      </c>
      <c r="G11" s="164"/>
      <c r="H11" s="165"/>
    </row>
    <row r="12" spans="1:8" x14ac:dyDescent="0.2">
      <c r="A12" s="166"/>
      <c r="B12" s="167"/>
      <c r="C12" s="174"/>
      <c r="D12" s="169">
        <v>24804</v>
      </c>
      <c r="E12" s="170"/>
      <c r="F12" s="171">
        <v>29363</v>
      </c>
      <c r="G12" s="172"/>
      <c r="H12" s="173"/>
    </row>
    <row r="13" spans="1:8" x14ac:dyDescent="0.2">
      <c r="A13" s="154"/>
      <c r="B13" s="159"/>
      <c r="C13" s="175"/>
      <c r="D13" s="176">
        <v>46370</v>
      </c>
      <c r="E13" s="177"/>
      <c r="F13" s="178">
        <v>55085</v>
      </c>
      <c r="G13" s="179"/>
      <c r="H13" s="165"/>
    </row>
    <row r="14" spans="1:8" x14ac:dyDescent="0.2">
      <c r="A14" s="166"/>
      <c r="B14" s="167"/>
      <c r="C14" s="168"/>
      <c r="D14" s="169">
        <v>22997</v>
      </c>
      <c r="E14" s="170"/>
      <c r="F14" s="171">
        <v>28493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0.53</v>
      </c>
      <c r="C19" s="180">
        <f>ROUND(VALUE(SUBSTITUTE(実質収支比率等に係る経年分析!G$48,"▲","-")),2)</f>
        <v>0.49</v>
      </c>
      <c r="D19" s="180">
        <f>ROUND(VALUE(SUBSTITUTE(実質収支比率等に係る経年分析!H$48,"▲","-")),2)</f>
        <v>0.76</v>
      </c>
      <c r="E19" s="180">
        <f>ROUND(VALUE(SUBSTITUTE(実質収支比率等に係る経年分析!I$48,"▲","-")),2)</f>
        <v>1.21</v>
      </c>
      <c r="F19" s="180">
        <f>ROUND(VALUE(SUBSTITUTE(実質収支比率等に係る経年分析!J$48,"▲","-")),2)</f>
        <v>1.29</v>
      </c>
    </row>
    <row r="20" spans="1:11" x14ac:dyDescent="0.2">
      <c r="A20" s="180" t="s">
        <v>55</v>
      </c>
      <c r="B20" s="180">
        <f>ROUND(VALUE(SUBSTITUTE(実質収支比率等に係る経年分析!F$47,"▲","-")),2)</f>
        <v>2.48</v>
      </c>
      <c r="C20" s="180">
        <f>ROUND(VALUE(SUBSTITUTE(実質収支比率等に係る経年分析!G$47,"▲","-")),2)</f>
        <v>2.44</v>
      </c>
      <c r="D20" s="180">
        <f>ROUND(VALUE(SUBSTITUTE(実質収支比率等に係る経年分析!H$47,"▲","-")),2)</f>
        <v>2.59</v>
      </c>
      <c r="E20" s="180">
        <f>ROUND(VALUE(SUBSTITUTE(実質収支比率等に係る経年分析!I$47,"▲","-")),2)</f>
        <v>1.93</v>
      </c>
      <c r="F20" s="180">
        <f>ROUND(VALUE(SUBSTITUTE(実質収支比率等に係る経年分析!J$47,"▲","-")),2)</f>
        <v>2.1800000000000002</v>
      </c>
    </row>
    <row r="21" spans="1:11" x14ac:dyDescent="0.2">
      <c r="A21" s="180" t="s">
        <v>56</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0.28000000000000003</v>
      </c>
      <c r="D21" s="180">
        <f>IF(ISNUMBER(VALUE(SUBSTITUTE(実質収支比率等に係る経年分析!H$49,"▲","-"))),ROUND(VALUE(SUBSTITUTE(実質収支比率等に係る経年分析!H$49,"▲","-")),2),NA())</f>
        <v>0.32</v>
      </c>
      <c r="E21" s="180">
        <f>IF(ISNUMBER(VALUE(SUBSTITUTE(実質収支比率等に係る経年分析!I$49,"▲","-"))),ROUND(VALUE(SUBSTITUTE(実質収支比率等に係る経年分析!I$49,"▲","-")),2),NA())</f>
        <v>-0.4</v>
      </c>
      <c r="F21" s="180">
        <f>IF(ISNUMBER(VALUE(SUBSTITUTE(実質収支比率等に係る経年分析!J$49,"▲","-"))),ROUND(VALUE(SUBSTITUTE(実質収支比率等に係る経年分析!J$49,"▲","-")),2),NA())</f>
        <v>-0.18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7.0000000000000007E-2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0.19</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0.21</v>
      </c>
    </row>
    <row r="30" spans="1:11" x14ac:dyDescent="0.2">
      <c r="A30" s="181" t="str">
        <f>IF(連結実質赤字比率に係る赤字・黒字の構成分析!C$40="",NA(),連結実質赤字比率に係る赤字・黒字の構成分析!C$40)</f>
        <v>工業用水道事業会計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0.38</v>
      </c>
    </row>
    <row r="31" spans="1:11" x14ac:dyDescent="0.2">
      <c r="A31" s="181" t="str">
        <f>IF(連結実質赤字比率に係る赤字・黒字の構成分析!C$39="",NA(),連結実質赤字比率に係る赤字・黒字の構成分析!C$39)</f>
        <v>病院事業会計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0.51</v>
      </c>
    </row>
    <row r="32" spans="1:11" x14ac:dyDescent="0.2">
      <c r="A32" s="181" t="str">
        <f>IF(連結実質赤字比率に係る赤字・黒字の構成分析!C$38="",NA(),連結実質赤字比率に係る赤字・黒字の構成分析!C$38)</f>
        <v>自動車運送事業会計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0.55000000000000004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1.27</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3.42</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4.9400000000000004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141283</v>
      </c>
      <c r="E42" s="182"/>
      <c r="F42" s="182"/>
      <c r="G42" s="182">
        <f>'実質公債費比率（分子）の構造'!L$52</f>
        <v>136606</v>
      </c>
      <c r="H42" s="182"/>
      <c r="I42" s="182"/>
      <c r="J42" s="182">
        <f>'実質公債費比率（分子）の構造'!M$52</f>
        <v>133661</v>
      </c>
      <c r="K42" s="182"/>
      <c r="L42" s="182"/>
      <c r="M42" s="182">
        <f>'実質公債費比率（分子）の構造'!N$52</f>
        <v>132657</v>
      </c>
      <c r="N42" s="182"/>
      <c r="O42" s="182"/>
      <c r="P42" s="182">
        <f>'実質公債費比率（分子）の構造'!O$52</f>
        <v>128276</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328</v>
      </c>
      <c r="C44" s="182"/>
      <c r="D44" s="182"/>
      <c r="E44" s="182">
        <f>'実質公債費比率（分子）の構造'!L$50</f>
        <v>328</v>
      </c>
      <c r="F44" s="182"/>
      <c r="G44" s="182"/>
      <c r="H44" s="182">
        <f>'実質公債費比率（分子）の構造'!M$50</f>
        <v>1393</v>
      </c>
      <c r="I44" s="182"/>
      <c r="J44" s="182"/>
      <c r="K44" s="182">
        <f>'実質公債費比率（分子）の構造'!N$50</f>
        <v>1279</v>
      </c>
      <c r="L44" s="182"/>
      <c r="M44" s="182"/>
      <c r="N44" s="182">
        <f>'実質公債費比率（分子）の構造'!O$50</f>
        <v>4117</v>
      </c>
      <c r="O44" s="182"/>
      <c r="P44" s="182"/>
    </row>
    <row r="45" spans="1:16" x14ac:dyDescent="0.2">
      <c r="A45" s="182" t="s">
        <v>66</v>
      </c>
      <c r="B45" s="182">
        <f>'実質公債費比率（分子）の構造'!K$49</f>
        <v>4008</v>
      </c>
      <c r="C45" s="182"/>
      <c r="D45" s="182"/>
      <c r="E45" s="182">
        <f>'実質公債費比率（分子）の構造'!L$49</f>
        <v>3667</v>
      </c>
      <c r="F45" s="182"/>
      <c r="G45" s="182"/>
      <c r="H45" s="182">
        <f>'実質公債費比率（分子）の構造'!M$49</f>
        <v>3460</v>
      </c>
      <c r="I45" s="182"/>
      <c r="J45" s="182"/>
      <c r="K45" s="182">
        <f>'実質公債費比率（分子）の構造'!N$49</f>
        <v>3460</v>
      </c>
      <c r="L45" s="182"/>
      <c r="M45" s="182"/>
      <c r="N45" s="182">
        <f>'実質公債費比率（分子）の構造'!O$49</f>
        <v>3184</v>
      </c>
      <c r="O45" s="182"/>
      <c r="P45" s="182"/>
    </row>
    <row r="46" spans="1:16" x14ac:dyDescent="0.2">
      <c r="A46" s="182" t="s">
        <v>67</v>
      </c>
      <c r="B46" s="182">
        <f>'実質公債費比率（分子）の構造'!K$48</f>
        <v>43190</v>
      </c>
      <c r="C46" s="182"/>
      <c r="D46" s="182"/>
      <c r="E46" s="182">
        <f>'実質公債費比率（分子）の構造'!L$48</f>
        <v>42171</v>
      </c>
      <c r="F46" s="182"/>
      <c r="G46" s="182"/>
      <c r="H46" s="182">
        <f>'実質公債費比率（分子）の構造'!M$48</f>
        <v>40235</v>
      </c>
      <c r="I46" s="182"/>
      <c r="J46" s="182"/>
      <c r="K46" s="182">
        <f>'実質公債費比率（分子）の構造'!N$48</f>
        <v>38563</v>
      </c>
      <c r="L46" s="182"/>
      <c r="M46" s="182"/>
      <c r="N46" s="182">
        <f>'実質公債費比率（分子）の構造'!O$48</f>
        <v>36479</v>
      </c>
      <c r="O46" s="182"/>
      <c r="P46" s="182"/>
    </row>
    <row r="47" spans="1:16" x14ac:dyDescent="0.2">
      <c r="A47" s="182" t="s">
        <v>68</v>
      </c>
      <c r="B47" s="182">
        <f>'実質公債費比率（分子）の構造'!K$47</f>
        <v>52959</v>
      </c>
      <c r="C47" s="182"/>
      <c r="D47" s="182"/>
      <c r="E47" s="182">
        <f>'実質公債費比率（分子）の構造'!L$47</f>
        <v>52213</v>
      </c>
      <c r="F47" s="182"/>
      <c r="G47" s="182"/>
      <c r="H47" s="182">
        <f>'実質公債費比率（分子）の構造'!M$47</f>
        <v>51910</v>
      </c>
      <c r="I47" s="182"/>
      <c r="J47" s="182"/>
      <c r="K47" s="182">
        <f>'実質公債費比率（分子）の構造'!N$47</f>
        <v>52421</v>
      </c>
      <c r="L47" s="182"/>
      <c r="M47" s="182"/>
      <c r="N47" s="182">
        <f>'実質公債費比率（分子）の構造'!O$47</f>
        <v>50858</v>
      </c>
      <c r="O47" s="182"/>
      <c r="P47" s="182"/>
    </row>
    <row r="48" spans="1:16" x14ac:dyDescent="0.2">
      <c r="A48" s="182" t="s">
        <v>69</v>
      </c>
      <c r="B48" s="182">
        <f>'実質公債費比率（分子）の構造'!K$46</f>
        <v>13734</v>
      </c>
      <c r="C48" s="182"/>
      <c r="D48" s="182"/>
      <c r="E48" s="182">
        <f>'実質公債費比率（分子）の構造'!L$46</f>
        <v>10700</v>
      </c>
      <c r="F48" s="182"/>
      <c r="G48" s="182"/>
      <c r="H48" s="182">
        <f>'実質公債費比率（分子）の構造'!M$46</f>
        <v>9695</v>
      </c>
      <c r="I48" s="182"/>
      <c r="J48" s="182"/>
      <c r="K48" s="182">
        <f>'実質公債費比率（分子）の構造'!N$46</f>
        <v>11294</v>
      </c>
      <c r="L48" s="182"/>
      <c r="M48" s="182"/>
      <c r="N48" s="182">
        <f>'実質公債費比率（分子）の構造'!O$46</f>
        <v>8936</v>
      </c>
      <c r="O48" s="182"/>
      <c r="P48" s="182"/>
    </row>
    <row r="49" spans="1:16" x14ac:dyDescent="0.2">
      <c r="A49" s="182" t="s">
        <v>70</v>
      </c>
      <c r="B49" s="182">
        <f>'実質公債費比率（分子）の構造'!K$45</f>
        <v>78752</v>
      </c>
      <c r="C49" s="182"/>
      <c r="D49" s="182"/>
      <c r="E49" s="182">
        <f>'実質公債費比率（分子）の構造'!L$45</f>
        <v>75610</v>
      </c>
      <c r="F49" s="182"/>
      <c r="G49" s="182"/>
      <c r="H49" s="182">
        <f>'実質公債費比率（分子）の構造'!M$45</f>
        <v>75965</v>
      </c>
      <c r="I49" s="182"/>
      <c r="J49" s="182"/>
      <c r="K49" s="182">
        <f>'実質公債費比率（分子）の構造'!N$45</f>
        <v>68896</v>
      </c>
      <c r="L49" s="182"/>
      <c r="M49" s="182"/>
      <c r="N49" s="182">
        <f>'実質公債費比率（分子）の構造'!O$45</f>
        <v>69100</v>
      </c>
      <c r="O49" s="182"/>
      <c r="P49" s="182"/>
    </row>
    <row r="50" spans="1:16" x14ac:dyDescent="0.2">
      <c r="A50" s="182" t="s">
        <v>71</v>
      </c>
      <c r="B50" s="182" t="e">
        <f>NA()</f>
        <v>#N/A</v>
      </c>
      <c r="C50" s="182">
        <f>IF(ISNUMBER('実質公債費比率（分子）の構造'!K$53),'実質公債費比率（分子）の構造'!K$53,NA())</f>
        <v>51688</v>
      </c>
      <c r="D50" s="182" t="e">
        <f>NA()</f>
        <v>#N/A</v>
      </c>
      <c r="E50" s="182" t="e">
        <f>NA()</f>
        <v>#N/A</v>
      </c>
      <c r="F50" s="182">
        <f>IF(ISNUMBER('実質公債費比率（分子）の構造'!L$53),'実質公債費比率（分子）の構造'!L$53,NA())</f>
        <v>48083</v>
      </c>
      <c r="G50" s="182" t="e">
        <f>NA()</f>
        <v>#N/A</v>
      </c>
      <c r="H50" s="182" t="e">
        <f>NA()</f>
        <v>#N/A</v>
      </c>
      <c r="I50" s="182">
        <f>IF(ISNUMBER('実質公債費比率（分子）の構造'!M$53),'実質公債費比率（分子）の構造'!M$53,NA())</f>
        <v>48997</v>
      </c>
      <c r="J50" s="182" t="e">
        <f>NA()</f>
        <v>#N/A</v>
      </c>
      <c r="K50" s="182" t="e">
        <f>NA()</f>
        <v>#N/A</v>
      </c>
      <c r="L50" s="182">
        <f>IF(ISNUMBER('実質公債費比率（分子）の構造'!N$53),'実質公債費比率（分子）の構造'!N$53,NA())</f>
        <v>43256</v>
      </c>
      <c r="M50" s="182" t="e">
        <f>NA()</f>
        <v>#N/A</v>
      </c>
      <c r="N50" s="182" t="e">
        <f>NA()</f>
        <v>#N/A</v>
      </c>
      <c r="O50" s="182">
        <f>IF(ISNUMBER('実質公債費比率（分子）の構造'!O$53),'実質公債費比率（分子）の構造'!O$53,NA())</f>
        <v>44398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937958</v>
      </c>
      <c r="E56" s="181"/>
      <c r="F56" s="181"/>
      <c r="G56" s="181">
        <f>'将来負担比率（分子）の構造'!J$52</f>
        <v>915745</v>
      </c>
      <c r="H56" s="181"/>
      <c r="I56" s="181"/>
      <c r="J56" s="181">
        <f>'将来負担比率（分子）の構造'!K$52</f>
        <v>898976</v>
      </c>
      <c r="K56" s="181"/>
      <c r="L56" s="181"/>
      <c r="M56" s="181">
        <f>'将来負担比率（分子）の構造'!L$52</f>
        <v>882568</v>
      </c>
      <c r="N56" s="181"/>
      <c r="O56" s="181"/>
      <c r="P56" s="181">
        <f>'将来負担比率（分子）の構造'!M$52</f>
        <v>863489</v>
      </c>
    </row>
    <row r="57" spans="1:16" x14ac:dyDescent="0.2">
      <c r="A57" s="181" t="s">
        <v>42</v>
      </c>
      <c r="B57" s="181"/>
      <c r="C57" s="181"/>
      <c r="D57" s="181">
        <f>'将来負担比率（分子）の構造'!I$51</f>
        <v>564788</v>
      </c>
      <c r="E57" s="181"/>
      <c r="F57" s="181"/>
      <c r="G57" s="181">
        <f>'将来負担比率（分子）の構造'!J$51</f>
        <v>565563</v>
      </c>
      <c r="H57" s="181"/>
      <c r="I57" s="181"/>
      <c r="J57" s="181">
        <f>'将来負担比率（分子）の構造'!K$51</f>
        <v>571291</v>
      </c>
      <c r="K57" s="181"/>
      <c r="L57" s="181"/>
      <c r="M57" s="181">
        <f>'将来負担比率（分子）の構造'!L$51</f>
        <v>591881</v>
      </c>
      <c r="N57" s="181"/>
      <c r="O57" s="181"/>
      <c r="P57" s="181">
        <f>'将来負担比率（分子）の構造'!M$51</f>
        <v>603656</v>
      </c>
    </row>
    <row r="58" spans="1:16" x14ac:dyDescent="0.2">
      <c r="A58" s="181" t="s">
        <v>41</v>
      </c>
      <c r="B58" s="181"/>
      <c r="C58" s="181"/>
      <c r="D58" s="181">
        <f>'将来負担比率（分子）の構造'!I$50</f>
        <v>229782</v>
      </c>
      <c r="E58" s="181"/>
      <c r="F58" s="181"/>
      <c r="G58" s="181">
        <f>'将来負担比率（分子）の構造'!J$50</f>
        <v>238585</v>
      </c>
      <c r="H58" s="181"/>
      <c r="I58" s="181"/>
      <c r="J58" s="181">
        <f>'将来負担比率（分子）の構造'!K$50</f>
        <v>258704</v>
      </c>
      <c r="K58" s="181"/>
      <c r="L58" s="181"/>
      <c r="M58" s="181">
        <f>'将来負担比率（分子）の構造'!L$50</f>
        <v>273878</v>
      </c>
      <c r="N58" s="181"/>
      <c r="O58" s="181"/>
      <c r="P58" s="181">
        <f>'将来負担比率（分子）の構造'!M$50</f>
        <v>284698</v>
      </c>
    </row>
    <row r="59" spans="1:16" x14ac:dyDescent="0.2">
      <c r="A59" s="181" t="s">
        <v>39</v>
      </c>
      <c r="B59" s="181">
        <f>'将来負担比率（分子）の構造'!I$49</f>
        <v>255</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27027</v>
      </c>
      <c r="C61" s="181"/>
      <c r="D61" s="181"/>
      <c r="E61" s="181">
        <f>'将来負担比率（分子）の構造'!J$46</f>
        <v>19639</v>
      </c>
      <c r="F61" s="181"/>
      <c r="G61" s="181"/>
      <c r="H61" s="181">
        <f>'将来負担比率（分子）の構造'!K$46</f>
        <v>7489</v>
      </c>
      <c r="I61" s="181"/>
      <c r="J61" s="181"/>
      <c r="K61" s="181">
        <f>'将来負担比率（分子）の構造'!L$46</f>
        <v>5255</v>
      </c>
      <c r="L61" s="181"/>
      <c r="M61" s="181"/>
      <c r="N61" s="181">
        <f>'将来負担比率（分子）の構造'!M$46</f>
        <v>3158</v>
      </c>
      <c r="O61" s="181"/>
      <c r="P61" s="181"/>
    </row>
    <row r="62" spans="1:16" x14ac:dyDescent="0.2">
      <c r="A62" s="181" t="s">
        <v>35</v>
      </c>
      <c r="B62" s="181">
        <f>'将来負担比率（分子）の構造'!I$45</f>
        <v>129477</v>
      </c>
      <c r="C62" s="181"/>
      <c r="D62" s="181"/>
      <c r="E62" s="181">
        <f>'将来負担比率（分子）の構造'!J$45</f>
        <v>191580</v>
      </c>
      <c r="F62" s="181"/>
      <c r="G62" s="181"/>
      <c r="H62" s="181">
        <f>'将来負担比率（分子）の構造'!K$45</f>
        <v>186548</v>
      </c>
      <c r="I62" s="181"/>
      <c r="J62" s="181"/>
      <c r="K62" s="181">
        <f>'将来負担比率（分子）の構造'!L$45</f>
        <v>183847</v>
      </c>
      <c r="L62" s="181"/>
      <c r="M62" s="181"/>
      <c r="N62" s="181">
        <f>'将来負担比率（分子）の構造'!M$45</f>
        <v>180361</v>
      </c>
      <c r="O62" s="181"/>
      <c r="P62" s="181"/>
    </row>
    <row r="63" spans="1:16" x14ac:dyDescent="0.2">
      <c r="A63" s="181" t="s">
        <v>34</v>
      </c>
      <c r="B63" s="181">
        <f>'将来負担比率（分子）の構造'!I$44</f>
        <v>30663</v>
      </c>
      <c r="C63" s="181"/>
      <c r="D63" s="181"/>
      <c r="E63" s="181">
        <f>'将来負担比率（分子）の構造'!J$44</f>
        <v>28886</v>
      </c>
      <c r="F63" s="181"/>
      <c r="G63" s="181"/>
      <c r="H63" s="181">
        <f>'将来負担比率（分子）の構造'!K$44</f>
        <v>27513</v>
      </c>
      <c r="I63" s="181"/>
      <c r="J63" s="181"/>
      <c r="K63" s="181">
        <f>'将来負担比率（分子）の構造'!L$44</f>
        <v>26920</v>
      </c>
      <c r="L63" s="181"/>
      <c r="M63" s="181"/>
      <c r="N63" s="181">
        <f>'将来負担比率（分子）の構造'!M$44</f>
        <v>32000</v>
      </c>
      <c r="O63" s="181"/>
      <c r="P63" s="181"/>
    </row>
    <row r="64" spans="1:16" x14ac:dyDescent="0.2">
      <c r="A64" s="181" t="s">
        <v>33</v>
      </c>
      <c r="B64" s="181">
        <f>'将来負担比率（分子）の構造'!I$43</f>
        <v>469130</v>
      </c>
      <c r="C64" s="181"/>
      <c r="D64" s="181"/>
      <c r="E64" s="181">
        <f>'将来負担比率（分子）の構造'!J$43</f>
        <v>470916</v>
      </c>
      <c r="F64" s="181"/>
      <c r="G64" s="181"/>
      <c r="H64" s="181">
        <f>'将来負担比率（分子）の構造'!K$43</f>
        <v>477475</v>
      </c>
      <c r="I64" s="181"/>
      <c r="J64" s="181"/>
      <c r="K64" s="181">
        <f>'将来負担比率（分子）の構造'!L$43</f>
        <v>478036</v>
      </c>
      <c r="L64" s="181"/>
      <c r="M64" s="181"/>
      <c r="N64" s="181">
        <f>'将来負担比率（分子）の構造'!M$43</f>
        <v>464249</v>
      </c>
      <c r="O64" s="181"/>
      <c r="P64" s="181"/>
    </row>
    <row r="65" spans="1:16" x14ac:dyDescent="0.2">
      <c r="A65" s="181" t="s">
        <v>32</v>
      </c>
      <c r="B65" s="181">
        <f>'将来負担比率（分子）の構造'!I$42</f>
        <v>73137</v>
      </c>
      <c r="C65" s="181"/>
      <c r="D65" s="181"/>
      <c r="E65" s="181">
        <f>'将来負担比率（分子）の構造'!J$42</f>
        <v>70293</v>
      </c>
      <c r="F65" s="181"/>
      <c r="G65" s="181"/>
      <c r="H65" s="181">
        <f>'将来負担比率（分子）の構造'!K$42</f>
        <v>76975</v>
      </c>
      <c r="I65" s="181"/>
      <c r="J65" s="181"/>
      <c r="K65" s="181">
        <f>'将来負担比率（分子）の構造'!L$42</f>
        <v>57000</v>
      </c>
      <c r="L65" s="181"/>
      <c r="M65" s="181"/>
      <c r="N65" s="181">
        <f>'将来負担比率（分子）の構造'!M$42</f>
        <v>86715</v>
      </c>
      <c r="O65" s="181"/>
      <c r="P65" s="181"/>
    </row>
    <row r="66" spans="1:16" x14ac:dyDescent="0.2">
      <c r="A66" s="181" t="s">
        <v>31</v>
      </c>
      <c r="B66" s="181">
        <f>'将来負担比率（分子）の構造'!I$41</f>
        <v>1676816</v>
      </c>
      <c r="C66" s="181"/>
      <c r="D66" s="181"/>
      <c r="E66" s="181">
        <f>'将来負担比率（分子）の構造'!J$41</f>
        <v>1643032</v>
      </c>
      <c r="F66" s="181"/>
      <c r="G66" s="181"/>
      <c r="H66" s="181">
        <f>'将来負担比率（分子）の構造'!K$41</f>
        <v>1625291</v>
      </c>
      <c r="I66" s="181"/>
      <c r="J66" s="181"/>
      <c r="K66" s="181">
        <f>'将来負担比率（分子）の構造'!L$41</f>
        <v>1598225</v>
      </c>
      <c r="L66" s="181"/>
      <c r="M66" s="181"/>
      <c r="N66" s="181">
        <f>'将来負担比率（分子）の構造'!M$41</f>
        <v>1595842</v>
      </c>
      <c r="O66" s="181"/>
      <c r="P66" s="181"/>
    </row>
    <row r="67" spans="1:16" x14ac:dyDescent="0.2">
      <c r="A67" s="181" t="s">
        <v>75</v>
      </c>
      <c r="B67" s="181" t="e">
        <f>NA()</f>
        <v>#N/A</v>
      </c>
      <c r="C67" s="181">
        <f>IF(ISNUMBER('将来負担比率（分子）の構造'!I$53), IF('将来負担比率（分子）の構造'!I$53 &lt; 0, 0, '将来負担比率（分子）の構造'!I$53), NA())</f>
        <v>673978</v>
      </c>
      <c r="D67" s="181" t="e">
        <f>NA()</f>
        <v>#N/A</v>
      </c>
      <c r="E67" s="181" t="e">
        <f>NA()</f>
        <v>#N/A</v>
      </c>
      <c r="F67" s="181">
        <f>IF(ISNUMBER('将来負担比率（分子）の構造'!J$53), IF('将来負担比率（分子）の構造'!J$53 &lt; 0, 0, '将来負担比率（分子）の構造'!J$53), NA())</f>
        <v>704454</v>
      </c>
      <c r="G67" s="181" t="e">
        <f>NA()</f>
        <v>#N/A</v>
      </c>
      <c r="H67" s="181" t="e">
        <f>NA()</f>
        <v>#N/A</v>
      </c>
      <c r="I67" s="181">
        <f>IF(ISNUMBER('将来負担比率（分子）の構造'!K$53), IF('将来負担比率（分子）の構造'!K$53 &lt; 0, 0, '将来負担比率（分子）の構造'!K$53), NA())</f>
        <v>672321</v>
      </c>
      <c r="J67" s="181" t="e">
        <f>NA()</f>
        <v>#N/A</v>
      </c>
      <c r="K67" s="181" t="e">
        <f>NA()</f>
        <v>#N/A</v>
      </c>
      <c r="L67" s="181">
        <f>IF(ISNUMBER('将来負担比率（分子）の構造'!L$53), IF('将来負担比率（分子）の構造'!L$53 &lt; 0, 0, '将来負担比率（分子）の構造'!L$53), NA())</f>
        <v>600956</v>
      </c>
      <c r="M67" s="181" t="e">
        <f>NA()</f>
        <v>#N/A</v>
      </c>
      <c r="N67" s="181" t="e">
        <f>NA()</f>
        <v>#N/A</v>
      </c>
      <c r="O67" s="181">
        <f>IF(ISNUMBER('将来負担比率（分子）の構造'!M$53), IF('将来負担比率（分子）の構造'!M$53 &lt; 0, 0, '将来負担比率（分子）の構造'!M$53), NA())</f>
        <v>610481</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16688</v>
      </c>
      <c r="C72" s="185">
        <f>基金残高に係る経年分析!G55</f>
        <v>12461</v>
      </c>
      <c r="D72" s="185">
        <f>基金残高に係る経年分析!H55</f>
        <v>14252</v>
      </c>
    </row>
    <row r="73" spans="1:16" x14ac:dyDescent="0.2">
      <c r="A73" s="184" t="s">
        <v>78</v>
      </c>
      <c r="B73" s="185">
        <f>基金残高に係る経年分析!F56</f>
        <v>8357</v>
      </c>
      <c r="C73" s="185">
        <f>基金残高に係る経年分析!G56</f>
        <v>6500</v>
      </c>
      <c r="D73" s="185">
        <f>基金残高に係る経年分析!H56</f>
        <v>5091</v>
      </c>
    </row>
    <row r="74" spans="1:16" x14ac:dyDescent="0.2">
      <c r="A74" s="184" t="s">
        <v>79</v>
      </c>
      <c r="B74" s="185">
        <f>基金残高に係る経年分析!F57</f>
        <v>19045</v>
      </c>
      <c r="C74" s="185">
        <f>基金残高に係る経年分析!G57</f>
        <v>33370</v>
      </c>
      <c r="D74" s="185">
        <f>基金残高に係る経年分析!H57</f>
        <v>31854</v>
      </c>
    </row>
  </sheetData>
  <sheetProtection algorithmName="SHA-512" hashValue="1sh6Agwqbf7+2DCTkaeD+AB7xXEZBq6QpYDt0u0hKAMukutZfd41zOFpPp9fQWh7Tx9IB1dxctlAtV1C8K24kw==" saltValue="v643UPK0+5YDfdtFrhzfR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227</v>
      </c>
      <c r="C5" s="709"/>
      <c r="D5" s="709"/>
      <c r="E5" s="709"/>
      <c r="F5" s="709"/>
      <c r="G5" s="709"/>
      <c r="H5" s="709"/>
      <c r="I5" s="709"/>
      <c r="J5" s="709"/>
      <c r="K5" s="709"/>
      <c r="L5" s="709"/>
      <c r="M5" s="709"/>
      <c r="N5" s="709"/>
      <c r="O5" s="709"/>
      <c r="P5" s="709"/>
      <c r="Q5" s="710"/>
      <c r="R5" s="697">
        <v>594560036</v>
      </c>
      <c r="S5" s="698"/>
      <c r="T5" s="698"/>
      <c r="U5" s="698"/>
      <c r="V5" s="698"/>
      <c r="W5" s="698"/>
      <c r="X5" s="698"/>
      <c r="Y5" s="741"/>
      <c r="Z5" s="759">
        <v>39.299999999999997</v>
      </c>
      <c r="AA5" s="759"/>
      <c r="AB5" s="759"/>
      <c r="AC5" s="759"/>
      <c r="AD5" s="760">
        <v>546447398</v>
      </c>
      <c r="AE5" s="760"/>
      <c r="AF5" s="760"/>
      <c r="AG5" s="760"/>
      <c r="AH5" s="760"/>
      <c r="AI5" s="760"/>
      <c r="AJ5" s="760"/>
      <c r="AK5" s="760"/>
      <c r="AL5" s="742">
        <v>84.3</v>
      </c>
      <c r="AM5" s="713"/>
      <c r="AN5" s="713"/>
      <c r="AO5" s="743"/>
      <c r="AP5" s="708" t="s">
        <v>228</v>
      </c>
      <c r="AQ5" s="709"/>
      <c r="AR5" s="709"/>
      <c r="AS5" s="709"/>
      <c r="AT5" s="709"/>
      <c r="AU5" s="709"/>
      <c r="AV5" s="709"/>
      <c r="AW5" s="709"/>
      <c r="AX5" s="709"/>
      <c r="AY5" s="709"/>
      <c r="AZ5" s="709"/>
      <c r="BA5" s="709"/>
      <c r="BB5" s="709"/>
      <c r="BC5" s="709"/>
      <c r="BD5" s="709"/>
      <c r="BE5" s="709"/>
      <c r="BF5" s="710"/>
      <c r="BG5" s="642">
        <v>529910234</v>
      </c>
      <c r="BH5" s="643"/>
      <c r="BI5" s="643"/>
      <c r="BJ5" s="643"/>
      <c r="BK5" s="643"/>
      <c r="BL5" s="643"/>
      <c r="BM5" s="643"/>
      <c r="BN5" s="644"/>
      <c r="BO5" s="675">
        <v>89.1</v>
      </c>
      <c r="BP5" s="675"/>
      <c r="BQ5" s="675"/>
      <c r="BR5" s="675"/>
      <c r="BS5" s="676">
        <v>8971560</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2">
      <c r="B6" s="639" t="s">
        <v>232</v>
      </c>
      <c r="C6" s="640"/>
      <c r="D6" s="640"/>
      <c r="E6" s="640"/>
      <c r="F6" s="640"/>
      <c r="G6" s="640"/>
      <c r="H6" s="640"/>
      <c r="I6" s="640"/>
      <c r="J6" s="640"/>
      <c r="K6" s="640"/>
      <c r="L6" s="640"/>
      <c r="M6" s="640"/>
      <c r="N6" s="640"/>
      <c r="O6" s="640"/>
      <c r="P6" s="640"/>
      <c r="Q6" s="641"/>
      <c r="R6" s="642">
        <v>6254176</v>
      </c>
      <c r="S6" s="643"/>
      <c r="T6" s="643"/>
      <c r="U6" s="643"/>
      <c r="V6" s="643"/>
      <c r="W6" s="643"/>
      <c r="X6" s="643"/>
      <c r="Y6" s="644"/>
      <c r="Z6" s="675">
        <v>0.4</v>
      </c>
      <c r="AA6" s="675"/>
      <c r="AB6" s="675"/>
      <c r="AC6" s="675"/>
      <c r="AD6" s="676">
        <v>6254176</v>
      </c>
      <c r="AE6" s="676"/>
      <c r="AF6" s="676"/>
      <c r="AG6" s="676"/>
      <c r="AH6" s="676"/>
      <c r="AI6" s="676"/>
      <c r="AJ6" s="676"/>
      <c r="AK6" s="676"/>
      <c r="AL6" s="645">
        <v>1</v>
      </c>
      <c r="AM6" s="646"/>
      <c r="AN6" s="646"/>
      <c r="AO6" s="677"/>
      <c r="AP6" s="639" t="s">
        <v>233</v>
      </c>
      <c r="AQ6" s="640"/>
      <c r="AR6" s="640"/>
      <c r="AS6" s="640"/>
      <c r="AT6" s="640"/>
      <c r="AU6" s="640"/>
      <c r="AV6" s="640"/>
      <c r="AW6" s="640"/>
      <c r="AX6" s="640"/>
      <c r="AY6" s="640"/>
      <c r="AZ6" s="640"/>
      <c r="BA6" s="640"/>
      <c r="BB6" s="640"/>
      <c r="BC6" s="640"/>
      <c r="BD6" s="640"/>
      <c r="BE6" s="640"/>
      <c r="BF6" s="641"/>
      <c r="BG6" s="642">
        <v>529910234</v>
      </c>
      <c r="BH6" s="643"/>
      <c r="BI6" s="643"/>
      <c r="BJ6" s="643"/>
      <c r="BK6" s="643"/>
      <c r="BL6" s="643"/>
      <c r="BM6" s="643"/>
      <c r="BN6" s="644"/>
      <c r="BO6" s="675">
        <v>89.1</v>
      </c>
      <c r="BP6" s="675"/>
      <c r="BQ6" s="675"/>
      <c r="BR6" s="675"/>
      <c r="BS6" s="676">
        <v>8971560</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2072247</v>
      </c>
      <c r="CS6" s="643"/>
      <c r="CT6" s="643"/>
      <c r="CU6" s="643"/>
      <c r="CV6" s="643"/>
      <c r="CW6" s="643"/>
      <c r="CX6" s="643"/>
      <c r="CY6" s="644"/>
      <c r="CZ6" s="742">
        <v>0.1</v>
      </c>
      <c r="DA6" s="713"/>
      <c r="DB6" s="713"/>
      <c r="DC6" s="745"/>
      <c r="DD6" s="648" t="s">
        <v>139</v>
      </c>
      <c r="DE6" s="643"/>
      <c r="DF6" s="643"/>
      <c r="DG6" s="643"/>
      <c r="DH6" s="643"/>
      <c r="DI6" s="643"/>
      <c r="DJ6" s="643"/>
      <c r="DK6" s="643"/>
      <c r="DL6" s="643"/>
      <c r="DM6" s="643"/>
      <c r="DN6" s="643"/>
      <c r="DO6" s="643"/>
      <c r="DP6" s="644"/>
      <c r="DQ6" s="648">
        <v>1976282</v>
      </c>
      <c r="DR6" s="643"/>
      <c r="DS6" s="643"/>
      <c r="DT6" s="643"/>
      <c r="DU6" s="643"/>
      <c r="DV6" s="643"/>
      <c r="DW6" s="643"/>
      <c r="DX6" s="643"/>
      <c r="DY6" s="643"/>
      <c r="DZ6" s="643"/>
      <c r="EA6" s="643"/>
      <c r="EB6" s="643"/>
      <c r="EC6" s="688"/>
    </row>
    <row r="7" spans="2:143" ht="11.25" customHeight="1" x14ac:dyDescent="0.2">
      <c r="B7" s="639" t="s">
        <v>235</v>
      </c>
      <c r="C7" s="640"/>
      <c r="D7" s="640"/>
      <c r="E7" s="640"/>
      <c r="F7" s="640"/>
      <c r="G7" s="640"/>
      <c r="H7" s="640"/>
      <c r="I7" s="640"/>
      <c r="J7" s="640"/>
      <c r="K7" s="640"/>
      <c r="L7" s="640"/>
      <c r="M7" s="640"/>
      <c r="N7" s="640"/>
      <c r="O7" s="640"/>
      <c r="P7" s="640"/>
      <c r="Q7" s="641"/>
      <c r="R7" s="642">
        <v>449977</v>
      </c>
      <c r="S7" s="643"/>
      <c r="T7" s="643"/>
      <c r="U7" s="643"/>
      <c r="V7" s="643"/>
      <c r="W7" s="643"/>
      <c r="X7" s="643"/>
      <c r="Y7" s="644"/>
      <c r="Z7" s="675">
        <v>0</v>
      </c>
      <c r="AA7" s="675"/>
      <c r="AB7" s="675"/>
      <c r="AC7" s="675"/>
      <c r="AD7" s="676">
        <v>449977</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291252914</v>
      </c>
      <c r="BH7" s="643"/>
      <c r="BI7" s="643"/>
      <c r="BJ7" s="643"/>
      <c r="BK7" s="643"/>
      <c r="BL7" s="643"/>
      <c r="BM7" s="643"/>
      <c r="BN7" s="644"/>
      <c r="BO7" s="675">
        <v>49</v>
      </c>
      <c r="BP7" s="675"/>
      <c r="BQ7" s="675"/>
      <c r="BR7" s="675"/>
      <c r="BS7" s="676">
        <v>8971560</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288251594</v>
      </c>
      <c r="CS7" s="643"/>
      <c r="CT7" s="643"/>
      <c r="CU7" s="643"/>
      <c r="CV7" s="643"/>
      <c r="CW7" s="643"/>
      <c r="CX7" s="643"/>
      <c r="CY7" s="644"/>
      <c r="CZ7" s="675">
        <v>19.3</v>
      </c>
      <c r="DA7" s="675"/>
      <c r="DB7" s="675"/>
      <c r="DC7" s="675"/>
      <c r="DD7" s="648">
        <v>1662922</v>
      </c>
      <c r="DE7" s="643"/>
      <c r="DF7" s="643"/>
      <c r="DG7" s="643"/>
      <c r="DH7" s="643"/>
      <c r="DI7" s="643"/>
      <c r="DJ7" s="643"/>
      <c r="DK7" s="643"/>
      <c r="DL7" s="643"/>
      <c r="DM7" s="643"/>
      <c r="DN7" s="643"/>
      <c r="DO7" s="643"/>
      <c r="DP7" s="644"/>
      <c r="DQ7" s="648">
        <v>46842139</v>
      </c>
      <c r="DR7" s="643"/>
      <c r="DS7" s="643"/>
      <c r="DT7" s="643"/>
      <c r="DU7" s="643"/>
      <c r="DV7" s="643"/>
      <c r="DW7" s="643"/>
      <c r="DX7" s="643"/>
      <c r="DY7" s="643"/>
      <c r="DZ7" s="643"/>
      <c r="EA7" s="643"/>
      <c r="EB7" s="643"/>
      <c r="EC7" s="688"/>
    </row>
    <row r="8" spans="2:143" ht="11.25" customHeight="1" x14ac:dyDescent="0.2">
      <c r="B8" s="639" t="s">
        <v>238</v>
      </c>
      <c r="C8" s="640"/>
      <c r="D8" s="640"/>
      <c r="E8" s="640"/>
      <c r="F8" s="640"/>
      <c r="G8" s="640"/>
      <c r="H8" s="640"/>
      <c r="I8" s="640"/>
      <c r="J8" s="640"/>
      <c r="K8" s="640"/>
      <c r="L8" s="640"/>
      <c r="M8" s="640"/>
      <c r="N8" s="640"/>
      <c r="O8" s="640"/>
      <c r="P8" s="640"/>
      <c r="Q8" s="641"/>
      <c r="R8" s="642">
        <v>2636804</v>
      </c>
      <c r="S8" s="643"/>
      <c r="T8" s="643"/>
      <c r="U8" s="643"/>
      <c r="V8" s="643"/>
      <c r="W8" s="643"/>
      <c r="X8" s="643"/>
      <c r="Y8" s="644"/>
      <c r="Z8" s="675">
        <v>0.2</v>
      </c>
      <c r="AA8" s="675"/>
      <c r="AB8" s="675"/>
      <c r="AC8" s="675"/>
      <c r="AD8" s="676">
        <v>2636804</v>
      </c>
      <c r="AE8" s="676"/>
      <c r="AF8" s="676"/>
      <c r="AG8" s="676"/>
      <c r="AH8" s="676"/>
      <c r="AI8" s="676"/>
      <c r="AJ8" s="676"/>
      <c r="AK8" s="676"/>
      <c r="AL8" s="645">
        <v>0.4</v>
      </c>
      <c r="AM8" s="646"/>
      <c r="AN8" s="646"/>
      <c r="AO8" s="677"/>
      <c r="AP8" s="639" t="s">
        <v>239</v>
      </c>
      <c r="AQ8" s="640"/>
      <c r="AR8" s="640"/>
      <c r="AS8" s="640"/>
      <c r="AT8" s="640"/>
      <c r="AU8" s="640"/>
      <c r="AV8" s="640"/>
      <c r="AW8" s="640"/>
      <c r="AX8" s="640"/>
      <c r="AY8" s="640"/>
      <c r="AZ8" s="640"/>
      <c r="BA8" s="640"/>
      <c r="BB8" s="640"/>
      <c r="BC8" s="640"/>
      <c r="BD8" s="640"/>
      <c r="BE8" s="640"/>
      <c r="BF8" s="641"/>
      <c r="BG8" s="642">
        <v>3934584</v>
      </c>
      <c r="BH8" s="643"/>
      <c r="BI8" s="643"/>
      <c r="BJ8" s="643"/>
      <c r="BK8" s="643"/>
      <c r="BL8" s="643"/>
      <c r="BM8" s="643"/>
      <c r="BN8" s="644"/>
      <c r="BO8" s="675">
        <v>0.7</v>
      </c>
      <c r="BP8" s="675"/>
      <c r="BQ8" s="675"/>
      <c r="BR8" s="675"/>
      <c r="BS8" s="648" t="s">
        <v>240</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457528653</v>
      </c>
      <c r="CS8" s="643"/>
      <c r="CT8" s="643"/>
      <c r="CU8" s="643"/>
      <c r="CV8" s="643"/>
      <c r="CW8" s="643"/>
      <c r="CX8" s="643"/>
      <c r="CY8" s="644"/>
      <c r="CZ8" s="675">
        <v>30.6</v>
      </c>
      <c r="DA8" s="675"/>
      <c r="DB8" s="675"/>
      <c r="DC8" s="675"/>
      <c r="DD8" s="648">
        <v>5310512</v>
      </c>
      <c r="DE8" s="643"/>
      <c r="DF8" s="643"/>
      <c r="DG8" s="643"/>
      <c r="DH8" s="643"/>
      <c r="DI8" s="643"/>
      <c r="DJ8" s="643"/>
      <c r="DK8" s="643"/>
      <c r="DL8" s="643"/>
      <c r="DM8" s="643"/>
      <c r="DN8" s="643"/>
      <c r="DO8" s="643"/>
      <c r="DP8" s="644"/>
      <c r="DQ8" s="648">
        <v>217460243</v>
      </c>
      <c r="DR8" s="643"/>
      <c r="DS8" s="643"/>
      <c r="DT8" s="643"/>
      <c r="DU8" s="643"/>
      <c r="DV8" s="643"/>
      <c r="DW8" s="643"/>
      <c r="DX8" s="643"/>
      <c r="DY8" s="643"/>
      <c r="DZ8" s="643"/>
      <c r="EA8" s="643"/>
      <c r="EB8" s="643"/>
      <c r="EC8" s="688"/>
    </row>
    <row r="9" spans="2:143" ht="11.25" customHeight="1" x14ac:dyDescent="0.2">
      <c r="B9" s="639" t="s">
        <v>242</v>
      </c>
      <c r="C9" s="640"/>
      <c r="D9" s="640"/>
      <c r="E9" s="640"/>
      <c r="F9" s="640"/>
      <c r="G9" s="640"/>
      <c r="H9" s="640"/>
      <c r="I9" s="640"/>
      <c r="J9" s="640"/>
      <c r="K9" s="640"/>
      <c r="L9" s="640"/>
      <c r="M9" s="640"/>
      <c r="N9" s="640"/>
      <c r="O9" s="640"/>
      <c r="P9" s="640"/>
      <c r="Q9" s="641"/>
      <c r="R9" s="642">
        <v>2496482</v>
      </c>
      <c r="S9" s="643"/>
      <c r="T9" s="643"/>
      <c r="U9" s="643"/>
      <c r="V9" s="643"/>
      <c r="W9" s="643"/>
      <c r="X9" s="643"/>
      <c r="Y9" s="644"/>
      <c r="Z9" s="675">
        <v>0.2</v>
      </c>
      <c r="AA9" s="675"/>
      <c r="AB9" s="675"/>
      <c r="AC9" s="675"/>
      <c r="AD9" s="676">
        <v>2496482</v>
      </c>
      <c r="AE9" s="676"/>
      <c r="AF9" s="676"/>
      <c r="AG9" s="676"/>
      <c r="AH9" s="676"/>
      <c r="AI9" s="676"/>
      <c r="AJ9" s="676"/>
      <c r="AK9" s="676"/>
      <c r="AL9" s="645">
        <v>0.4</v>
      </c>
      <c r="AM9" s="646"/>
      <c r="AN9" s="646"/>
      <c r="AO9" s="677"/>
      <c r="AP9" s="639" t="s">
        <v>243</v>
      </c>
      <c r="AQ9" s="640"/>
      <c r="AR9" s="640"/>
      <c r="AS9" s="640"/>
      <c r="AT9" s="640"/>
      <c r="AU9" s="640"/>
      <c r="AV9" s="640"/>
      <c r="AW9" s="640"/>
      <c r="AX9" s="640"/>
      <c r="AY9" s="640"/>
      <c r="AZ9" s="640"/>
      <c r="BA9" s="640"/>
      <c r="BB9" s="640"/>
      <c r="BC9" s="640"/>
      <c r="BD9" s="640"/>
      <c r="BE9" s="640"/>
      <c r="BF9" s="641"/>
      <c r="BG9" s="642">
        <v>229463127</v>
      </c>
      <c r="BH9" s="643"/>
      <c r="BI9" s="643"/>
      <c r="BJ9" s="643"/>
      <c r="BK9" s="643"/>
      <c r="BL9" s="643"/>
      <c r="BM9" s="643"/>
      <c r="BN9" s="644"/>
      <c r="BO9" s="675">
        <v>38.6</v>
      </c>
      <c r="BP9" s="675"/>
      <c r="BQ9" s="675"/>
      <c r="BR9" s="675"/>
      <c r="BS9" s="648" t="s">
        <v>240</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89087908</v>
      </c>
      <c r="CS9" s="643"/>
      <c r="CT9" s="643"/>
      <c r="CU9" s="643"/>
      <c r="CV9" s="643"/>
      <c r="CW9" s="643"/>
      <c r="CX9" s="643"/>
      <c r="CY9" s="644"/>
      <c r="CZ9" s="675">
        <v>6</v>
      </c>
      <c r="DA9" s="675"/>
      <c r="DB9" s="675"/>
      <c r="DC9" s="675"/>
      <c r="DD9" s="648">
        <v>6431036</v>
      </c>
      <c r="DE9" s="643"/>
      <c r="DF9" s="643"/>
      <c r="DG9" s="643"/>
      <c r="DH9" s="643"/>
      <c r="DI9" s="643"/>
      <c r="DJ9" s="643"/>
      <c r="DK9" s="643"/>
      <c r="DL9" s="643"/>
      <c r="DM9" s="643"/>
      <c r="DN9" s="643"/>
      <c r="DO9" s="643"/>
      <c r="DP9" s="644"/>
      <c r="DQ9" s="648">
        <v>66663761</v>
      </c>
      <c r="DR9" s="643"/>
      <c r="DS9" s="643"/>
      <c r="DT9" s="643"/>
      <c r="DU9" s="643"/>
      <c r="DV9" s="643"/>
      <c r="DW9" s="643"/>
      <c r="DX9" s="643"/>
      <c r="DY9" s="643"/>
      <c r="DZ9" s="643"/>
      <c r="EA9" s="643"/>
      <c r="EB9" s="643"/>
      <c r="EC9" s="688"/>
    </row>
    <row r="10" spans="2:143" ht="11.25" customHeight="1" x14ac:dyDescent="0.2">
      <c r="B10" s="639" t="s">
        <v>245</v>
      </c>
      <c r="C10" s="640"/>
      <c r="D10" s="640"/>
      <c r="E10" s="640"/>
      <c r="F10" s="640"/>
      <c r="G10" s="640"/>
      <c r="H10" s="640"/>
      <c r="I10" s="640"/>
      <c r="J10" s="640"/>
      <c r="K10" s="640"/>
      <c r="L10" s="640"/>
      <c r="M10" s="640"/>
      <c r="N10" s="640"/>
      <c r="O10" s="640"/>
      <c r="P10" s="640"/>
      <c r="Q10" s="641"/>
      <c r="R10" s="642">
        <v>638831</v>
      </c>
      <c r="S10" s="643"/>
      <c r="T10" s="643"/>
      <c r="U10" s="643"/>
      <c r="V10" s="643"/>
      <c r="W10" s="643"/>
      <c r="X10" s="643"/>
      <c r="Y10" s="644"/>
      <c r="Z10" s="675">
        <v>0</v>
      </c>
      <c r="AA10" s="675"/>
      <c r="AB10" s="675"/>
      <c r="AC10" s="675"/>
      <c r="AD10" s="676">
        <v>638831</v>
      </c>
      <c r="AE10" s="676"/>
      <c r="AF10" s="676"/>
      <c r="AG10" s="676"/>
      <c r="AH10" s="676"/>
      <c r="AI10" s="676"/>
      <c r="AJ10" s="676"/>
      <c r="AK10" s="676"/>
      <c r="AL10" s="645">
        <v>0.1</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11644246</v>
      </c>
      <c r="BH10" s="643"/>
      <c r="BI10" s="643"/>
      <c r="BJ10" s="643"/>
      <c r="BK10" s="643"/>
      <c r="BL10" s="643"/>
      <c r="BM10" s="643"/>
      <c r="BN10" s="644"/>
      <c r="BO10" s="675">
        <v>2</v>
      </c>
      <c r="BP10" s="675"/>
      <c r="BQ10" s="675"/>
      <c r="BR10" s="675"/>
      <c r="BS10" s="648" t="s">
        <v>139</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169624</v>
      </c>
      <c r="CS10" s="643"/>
      <c r="CT10" s="643"/>
      <c r="CU10" s="643"/>
      <c r="CV10" s="643"/>
      <c r="CW10" s="643"/>
      <c r="CX10" s="643"/>
      <c r="CY10" s="644"/>
      <c r="CZ10" s="675">
        <v>0</v>
      </c>
      <c r="DA10" s="675"/>
      <c r="DB10" s="675"/>
      <c r="DC10" s="675"/>
      <c r="DD10" s="648" t="s">
        <v>139</v>
      </c>
      <c r="DE10" s="643"/>
      <c r="DF10" s="643"/>
      <c r="DG10" s="643"/>
      <c r="DH10" s="643"/>
      <c r="DI10" s="643"/>
      <c r="DJ10" s="643"/>
      <c r="DK10" s="643"/>
      <c r="DL10" s="643"/>
      <c r="DM10" s="643"/>
      <c r="DN10" s="643"/>
      <c r="DO10" s="643"/>
      <c r="DP10" s="644"/>
      <c r="DQ10" s="648">
        <v>133202</v>
      </c>
      <c r="DR10" s="643"/>
      <c r="DS10" s="643"/>
      <c r="DT10" s="643"/>
      <c r="DU10" s="643"/>
      <c r="DV10" s="643"/>
      <c r="DW10" s="643"/>
      <c r="DX10" s="643"/>
      <c r="DY10" s="643"/>
      <c r="DZ10" s="643"/>
      <c r="EA10" s="643"/>
      <c r="EB10" s="643"/>
      <c r="EC10" s="688"/>
    </row>
    <row r="11" spans="2:143" ht="11.25" customHeight="1" x14ac:dyDescent="0.2">
      <c r="B11" s="639" t="s">
        <v>248</v>
      </c>
      <c r="C11" s="640"/>
      <c r="D11" s="640"/>
      <c r="E11" s="640"/>
      <c r="F11" s="640"/>
      <c r="G11" s="640"/>
      <c r="H11" s="640"/>
      <c r="I11" s="640"/>
      <c r="J11" s="640"/>
      <c r="K11" s="640"/>
      <c r="L11" s="640"/>
      <c r="M11" s="640"/>
      <c r="N11" s="640"/>
      <c r="O11" s="640"/>
      <c r="P11" s="640"/>
      <c r="Q11" s="641"/>
      <c r="R11" s="642">
        <v>54372787</v>
      </c>
      <c r="S11" s="643"/>
      <c r="T11" s="643"/>
      <c r="U11" s="643"/>
      <c r="V11" s="643"/>
      <c r="W11" s="643"/>
      <c r="X11" s="643"/>
      <c r="Y11" s="644"/>
      <c r="Z11" s="645">
        <v>3.6</v>
      </c>
      <c r="AA11" s="646"/>
      <c r="AB11" s="646"/>
      <c r="AC11" s="647"/>
      <c r="AD11" s="648">
        <v>54372787</v>
      </c>
      <c r="AE11" s="643"/>
      <c r="AF11" s="643"/>
      <c r="AG11" s="643"/>
      <c r="AH11" s="643"/>
      <c r="AI11" s="643"/>
      <c r="AJ11" s="643"/>
      <c r="AK11" s="644"/>
      <c r="AL11" s="645">
        <v>8.4</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46210957</v>
      </c>
      <c r="BH11" s="643"/>
      <c r="BI11" s="643"/>
      <c r="BJ11" s="643"/>
      <c r="BK11" s="643"/>
      <c r="BL11" s="643"/>
      <c r="BM11" s="643"/>
      <c r="BN11" s="644"/>
      <c r="BO11" s="675">
        <v>7.8</v>
      </c>
      <c r="BP11" s="675"/>
      <c r="BQ11" s="675"/>
      <c r="BR11" s="675"/>
      <c r="BS11" s="648">
        <v>8971560</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1504415</v>
      </c>
      <c r="CS11" s="643"/>
      <c r="CT11" s="643"/>
      <c r="CU11" s="643"/>
      <c r="CV11" s="643"/>
      <c r="CW11" s="643"/>
      <c r="CX11" s="643"/>
      <c r="CY11" s="644"/>
      <c r="CZ11" s="675">
        <v>0.1</v>
      </c>
      <c r="DA11" s="675"/>
      <c r="DB11" s="675"/>
      <c r="DC11" s="675"/>
      <c r="DD11" s="648">
        <v>385227</v>
      </c>
      <c r="DE11" s="643"/>
      <c r="DF11" s="643"/>
      <c r="DG11" s="643"/>
      <c r="DH11" s="643"/>
      <c r="DI11" s="643"/>
      <c r="DJ11" s="643"/>
      <c r="DK11" s="643"/>
      <c r="DL11" s="643"/>
      <c r="DM11" s="643"/>
      <c r="DN11" s="643"/>
      <c r="DO11" s="643"/>
      <c r="DP11" s="644"/>
      <c r="DQ11" s="648">
        <v>1159428</v>
      </c>
      <c r="DR11" s="643"/>
      <c r="DS11" s="643"/>
      <c r="DT11" s="643"/>
      <c r="DU11" s="643"/>
      <c r="DV11" s="643"/>
      <c r="DW11" s="643"/>
      <c r="DX11" s="643"/>
      <c r="DY11" s="643"/>
      <c r="DZ11" s="643"/>
      <c r="EA11" s="643"/>
      <c r="EB11" s="643"/>
      <c r="EC11" s="688"/>
    </row>
    <row r="12" spans="2:143" ht="11.25" customHeight="1" x14ac:dyDescent="0.2">
      <c r="B12" s="639" t="s">
        <v>251</v>
      </c>
      <c r="C12" s="640"/>
      <c r="D12" s="640"/>
      <c r="E12" s="640"/>
      <c r="F12" s="640"/>
      <c r="G12" s="640"/>
      <c r="H12" s="640"/>
      <c r="I12" s="640"/>
      <c r="J12" s="640"/>
      <c r="K12" s="640"/>
      <c r="L12" s="640"/>
      <c r="M12" s="640"/>
      <c r="N12" s="640"/>
      <c r="O12" s="640"/>
      <c r="P12" s="640"/>
      <c r="Q12" s="641"/>
      <c r="R12" s="642">
        <v>76155</v>
      </c>
      <c r="S12" s="643"/>
      <c r="T12" s="643"/>
      <c r="U12" s="643"/>
      <c r="V12" s="643"/>
      <c r="W12" s="643"/>
      <c r="X12" s="643"/>
      <c r="Y12" s="644"/>
      <c r="Z12" s="675">
        <v>0</v>
      </c>
      <c r="AA12" s="675"/>
      <c r="AB12" s="675"/>
      <c r="AC12" s="675"/>
      <c r="AD12" s="676">
        <v>76155</v>
      </c>
      <c r="AE12" s="676"/>
      <c r="AF12" s="676"/>
      <c r="AG12" s="676"/>
      <c r="AH12" s="676"/>
      <c r="AI12" s="676"/>
      <c r="AJ12" s="676"/>
      <c r="AK12" s="676"/>
      <c r="AL12" s="645">
        <v>0</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220613067</v>
      </c>
      <c r="BH12" s="643"/>
      <c r="BI12" s="643"/>
      <c r="BJ12" s="643"/>
      <c r="BK12" s="643"/>
      <c r="BL12" s="643"/>
      <c r="BM12" s="643"/>
      <c r="BN12" s="644"/>
      <c r="BO12" s="675">
        <v>37.1</v>
      </c>
      <c r="BP12" s="675"/>
      <c r="BQ12" s="675"/>
      <c r="BR12" s="675"/>
      <c r="BS12" s="648" t="s">
        <v>240</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109921569</v>
      </c>
      <c r="CS12" s="643"/>
      <c r="CT12" s="643"/>
      <c r="CU12" s="643"/>
      <c r="CV12" s="643"/>
      <c r="CW12" s="643"/>
      <c r="CX12" s="643"/>
      <c r="CY12" s="644"/>
      <c r="CZ12" s="675">
        <v>7.3</v>
      </c>
      <c r="DA12" s="675"/>
      <c r="DB12" s="675"/>
      <c r="DC12" s="675"/>
      <c r="DD12" s="648">
        <v>3980788</v>
      </c>
      <c r="DE12" s="643"/>
      <c r="DF12" s="643"/>
      <c r="DG12" s="643"/>
      <c r="DH12" s="643"/>
      <c r="DI12" s="643"/>
      <c r="DJ12" s="643"/>
      <c r="DK12" s="643"/>
      <c r="DL12" s="643"/>
      <c r="DM12" s="643"/>
      <c r="DN12" s="643"/>
      <c r="DO12" s="643"/>
      <c r="DP12" s="644"/>
      <c r="DQ12" s="648">
        <v>30724622</v>
      </c>
      <c r="DR12" s="643"/>
      <c r="DS12" s="643"/>
      <c r="DT12" s="643"/>
      <c r="DU12" s="643"/>
      <c r="DV12" s="643"/>
      <c r="DW12" s="643"/>
      <c r="DX12" s="643"/>
      <c r="DY12" s="643"/>
      <c r="DZ12" s="643"/>
      <c r="EA12" s="643"/>
      <c r="EB12" s="643"/>
      <c r="EC12" s="688"/>
    </row>
    <row r="13" spans="2:143" ht="11.25" customHeight="1" x14ac:dyDescent="0.2">
      <c r="B13" s="639" t="s">
        <v>254</v>
      </c>
      <c r="C13" s="640"/>
      <c r="D13" s="640"/>
      <c r="E13" s="640"/>
      <c r="F13" s="640"/>
      <c r="G13" s="640"/>
      <c r="H13" s="640"/>
      <c r="I13" s="640"/>
      <c r="J13" s="640"/>
      <c r="K13" s="640"/>
      <c r="L13" s="640"/>
      <c r="M13" s="640"/>
      <c r="N13" s="640"/>
      <c r="O13" s="640"/>
      <c r="P13" s="640"/>
      <c r="Q13" s="641"/>
      <c r="R13" s="642" t="s">
        <v>139</v>
      </c>
      <c r="S13" s="643"/>
      <c r="T13" s="643"/>
      <c r="U13" s="643"/>
      <c r="V13" s="643"/>
      <c r="W13" s="643"/>
      <c r="X13" s="643"/>
      <c r="Y13" s="644"/>
      <c r="Z13" s="675" t="s">
        <v>240</v>
      </c>
      <c r="AA13" s="675"/>
      <c r="AB13" s="675"/>
      <c r="AC13" s="675"/>
      <c r="AD13" s="676" t="s">
        <v>139</v>
      </c>
      <c r="AE13" s="676"/>
      <c r="AF13" s="676"/>
      <c r="AG13" s="676"/>
      <c r="AH13" s="676"/>
      <c r="AI13" s="676"/>
      <c r="AJ13" s="676"/>
      <c r="AK13" s="676"/>
      <c r="AL13" s="645" t="s">
        <v>240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219615537</v>
      </c>
      <c r="BH13" s="643"/>
      <c r="BI13" s="643"/>
      <c r="BJ13" s="643"/>
      <c r="BK13" s="643"/>
      <c r="BL13" s="643"/>
      <c r="BM13" s="643"/>
      <c r="BN13" s="644"/>
      <c r="BO13" s="675">
        <v>36.9</v>
      </c>
      <c r="BP13" s="675"/>
      <c r="BQ13" s="675"/>
      <c r="BR13" s="675"/>
      <c r="BS13" s="648" t="s">
        <v>240</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145086369</v>
      </c>
      <c r="CS13" s="643"/>
      <c r="CT13" s="643"/>
      <c r="CU13" s="643"/>
      <c r="CV13" s="643"/>
      <c r="CW13" s="643"/>
      <c r="CX13" s="643"/>
      <c r="CY13" s="644"/>
      <c r="CZ13" s="675">
        <v>9.6999999999999993</v>
      </c>
      <c r="DA13" s="675"/>
      <c r="DB13" s="675"/>
      <c r="DC13" s="675"/>
      <c r="DD13" s="648">
        <v>63414126</v>
      </c>
      <c r="DE13" s="643"/>
      <c r="DF13" s="643"/>
      <c r="DG13" s="643"/>
      <c r="DH13" s="643"/>
      <c r="DI13" s="643"/>
      <c r="DJ13" s="643"/>
      <c r="DK13" s="643"/>
      <c r="DL13" s="643"/>
      <c r="DM13" s="643"/>
      <c r="DN13" s="643"/>
      <c r="DO13" s="643"/>
      <c r="DP13" s="644"/>
      <c r="DQ13" s="648">
        <v>77861831</v>
      </c>
      <c r="DR13" s="643"/>
      <c r="DS13" s="643"/>
      <c r="DT13" s="643"/>
      <c r="DU13" s="643"/>
      <c r="DV13" s="643"/>
      <c r="DW13" s="643"/>
      <c r="DX13" s="643"/>
      <c r="DY13" s="643"/>
      <c r="DZ13" s="643"/>
      <c r="EA13" s="643"/>
      <c r="EB13" s="643"/>
      <c r="EC13" s="688"/>
    </row>
    <row r="14" spans="2:143" ht="11.25" customHeight="1" x14ac:dyDescent="0.2">
      <c r="B14" s="639" t="s">
        <v>257</v>
      </c>
      <c r="C14" s="640"/>
      <c r="D14" s="640"/>
      <c r="E14" s="640"/>
      <c r="F14" s="640"/>
      <c r="G14" s="640"/>
      <c r="H14" s="640"/>
      <c r="I14" s="640"/>
      <c r="J14" s="640"/>
      <c r="K14" s="640"/>
      <c r="L14" s="640"/>
      <c r="M14" s="640"/>
      <c r="N14" s="640"/>
      <c r="O14" s="640"/>
      <c r="P14" s="640"/>
      <c r="Q14" s="641"/>
      <c r="R14" s="642" t="s">
        <v>240</v>
      </c>
      <c r="S14" s="643"/>
      <c r="T14" s="643"/>
      <c r="U14" s="643"/>
      <c r="V14" s="643"/>
      <c r="W14" s="643"/>
      <c r="X14" s="643"/>
      <c r="Y14" s="644"/>
      <c r="Z14" s="675" t="s">
        <v>139</v>
      </c>
      <c r="AA14" s="675"/>
      <c r="AB14" s="675"/>
      <c r="AC14" s="675"/>
      <c r="AD14" s="676" t="s">
        <v>139</v>
      </c>
      <c r="AE14" s="676"/>
      <c r="AF14" s="676"/>
      <c r="AG14" s="676"/>
      <c r="AH14" s="676"/>
      <c r="AI14" s="676"/>
      <c r="AJ14" s="676"/>
      <c r="AK14" s="676"/>
      <c r="AL14" s="645" t="s">
        <v>139</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2762102</v>
      </c>
      <c r="BH14" s="643"/>
      <c r="BI14" s="643"/>
      <c r="BJ14" s="643"/>
      <c r="BK14" s="643"/>
      <c r="BL14" s="643"/>
      <c r="BM14" s="643"/>
      <c r="BN14" s="644"/>
      <c r="BO14" s="675">
        <v>0.5</v>
      </c>
      <c r="BP14" s="675"/>
      <c r="BQ14" s="675"/>
      <c r="BR14" s="675"/>
      <c r="BS14" s="648" t="s">
        <v>240</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28750090</v>
      </c>
      <c r="CS14" s="643"/>
      <c r="CT14" s="643"/>
      <c r="CU14" s="643"/>
      <c r="CV14" s="643"/>
      <c r="CW14" s="643"/>
      <c r="CX14" s="643"/>
      <c r="CY14" s="644"/>
      <c r="CZ14" s="675">
        <v>1.9</v>
      </c>
      <c r="DA14" s="675"/>
      <c r="DB14" s="675"/>
      <c r="DC14" s="675"/>
      <c r="DD14" s="648">
        <v>1595122</v>
      </c>
      <c r="DE14" s="643"/>
      <c r="DF14" s="643"/>
      <c r="DG14" s="643"/>
      <c r="DH14" s="643"/>
      <c r="DI14" s="643"/>
      <c r="DJ14" s="643"/>
      <c r="DK14" s="643"/>
      <c r="DL14" s="643"/>
      <c r="DM14" s="643"/>
      <c r="DN14" s="643"/>
      <c r="DO14" s="643"/>
      <c r="DP14" s="644"/>
      <c r="DQ14" s="648">
        <v>27255278</v>
      </c>
      <c r="DR14" s="643"/>
      <c r="DS14" s="643"/>
      <c r="DT14" s="643"/>
      <c r="DU14" s="643"/>
      <c r="DV14" s="643"/>
      <c r="DW14" s="643"/>
      <c r="DX14" s="643"/>
      <c r="DY14" s="643"/>
      <c r="DZ14" s="643"/>
      <c r="EA14" s="643"/>
      <c r="EB14" s="643"/>
      <c r="EC14" s="688"/>
    </row>
    <row r="15" spans="2:143" ht="11.25" customHeight="1" x14ac:dyDescent="0.2">
      <c r="B15" s="639" t="s">
        <v>260</v>
      </c>
      <c r="C15" s="640"/>
      <c r="D15" s="640"/>
      <c r="E15" s="640"/>
      <c r="F15" s="640"/>
      <c r="G15" s="640"/>
      <c r="H15" s="640"/>
      <c r="I15" s="640"/>
      <c r="J15" s="640"/>
      <c r="K15" s="640"/>
      <c r="L15" s="640"/>
      <c r="M15" s="640"/>
      <c r="N15" s="640"/>
      <c r="O15" s="640"/>
      <c r="P15" s="640"/>
      <c r="Q15" s="641"/>
      <c r="R15" s="642">
        <v>12619683</v>
      </c>
      <c r="S15" s="643"/>
      <c r="T15" s="643"/>
      <c r="U15" s="643"/>
      <c r="V15" s="643"/>
      <c r="W15" s="643"/>
      <c r="X15" s="643"/>
      <c r="Y15" s="644"/>
      <c r="Z15" s="675">
        <v>0.8</v>
      </c>
      <c r="AA15" s="675"/>
      <c r="AB15" s="675"/>
      <c r="AC15" s="675"/>
      <c r="AD15" s="676">
        <v>12619683</v>
      </c>
      <c r="AE15" s="676"/>
      <c r="AF15" s="676"/>
      <c r="AG15" s="676"/>
      <c r="AH15" s="676"/>
      <c r="AI15" s="676"/>
      <c r="AJ15" s="676"/>
      <c r="AK15" s="676"/>
      <c r="AL15" s="645">
        <v>1.9</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15282151</v>
      </c>
      <c r="BH15" s="643"/>
      <c r="BI15" s="643"/>
      <c r="BJ15" s="643"/>
      <c r="BK15" s="643"/>
      <c r="BL15" s="643"/>
      <c r="BM15" s="643"/>
      <c r="BN15" s="644"/>
      <c r="BO15" s="675">
        <v>2.6</v>
      </c>
      <c r="BP15" s="675"/>
      <c r="BQ15" s="675"/>
      <c r="BR15" s="675"/>
      <c r="BS15" s="648" t="s">
        <v>139</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219437320</v>
      </c>
      <c r="CS15" s="643"/>
      <c r="CT15" s="643"/>
      <c r="CU15" s="643"/>
      <c r="CV15" s="643"/>
      <c r="CW15" s="643"/>
      <c r="CX15" s="643"/>
      <c r="CY15" s="644"/>
      <c r="CZ15" s="675">
        <v>14.7</v>
      </c>
      <c r="DA15" s="675"/>
      <c r="DB15" s="675"/>
      <c r="DC15" s="675"/>
      <c r="DD15" s="648">
        <v>34238829</v>
      </c>
      <c r="DE15" s="643"/>
      <c r="DF15" s="643"/>
      <c r="DG15" s="643"/>
      <c r="DH15" s="643"/>
      <c r="DI15" s="643"/>
      <c r="DJ15" s="643"/>
      <c r="DK15" s="643"/>
      <c r="DL15" s="643"/>
      <c r="DM15" s="643"/>
      <c r="DN15" s="643"/>
      <c r="DO15" s="643"/>
      <c r="DP15" s="644"/>
      <c r="DQ15" s="648">
        <v>151482094</v>
      </c>
      <c r="DR15" s="643"/>
      <c r="DS15" s="643"/>
      <c r="DT15" s="643"/>
      <c r="DU15" s="643"/>
      <c r="DV15" s="643"/>
      <c r="DW15" s="643"/>
      <c r="DX15" s="643"/>
      <c r="DY15" s="643"/>
      <c r="DZ15" s="643"/>
      <c r="EA15" s="643"/>
      <c r="EB15" s="643"/>
      <c r="EC15" s="688"/>
    </row>
    <row r="16" spans="2:143" ht="11.25" customHeight="1" x14ac:dyDescent="0.2">
      <c r="B16" s="639" t="s">
        <v>263</v>
      </c>
      <c r="C16" s="640"/>
      <c r="D16" s="640"/>
      <c r="E16" s="640"/>
      <c r="F16" s="640"/>
      <c r="G16" s="640"/>
      <c r="H16" s="640"/>
      <c r="I16" s="640"/>
      <c r="J16" s="640"/>
      <c r="K16" s="640"/>
      <c r="L16" s="640"/>
      <c r="M16" s="640"/>
      <c r="N16" s="640"/>
      <c r="O16" s="640"/>
      <c r="P16" s="640"/>
      <c r="Q16" s="641"/>
      <c r="R16" s="642">
        <v>1454436</v>
      </c>
      <c r="S16" s="643"/>
      <c r="T16" s="643"/>
      <c r="U16" s="643"/>
      <c r="V16" s="643"/>
      <c r="W16" s="643"/>
      <c r="X16" s="643"/>
      <c r="Y16" s="644"/>
      <c r="Z16" s="675">
        <v>0.1</v>
      </c>
      <c r="AA16" s="675"/>
      <c r="AB16" s="675"/>
      <c r="AC16" s="675"/>
      <c r="AD16" s="676">
        <v>1454436</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139</v>
      </c>
      <c r="BH16" s="643"/>
      <c r="BI16" s="643"/>
      <c r="BJ16" s="643"/>
      <c r="BK16" s="643"/>
      <c r="BL16" s="643"/>
      <c r="BM16" s="643"/>
      <c r="BN16" s="644"/>
      <c r="BO16" s="675" t="s">
        <v>139</v>
      </c>
      <c r="BP16" s="675"/>
      <c r="BQ16" s="675"/>
      <c r="BR16" s="675"/>
      <c r="BS16" s="648" t="s">
        <v>240</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t="s">
        <v>240</v>
      </c>
      <c r="CS16" s="643"/>
      <c r="CT16" s="643"/>
      <c r="CU16" s="643"/>
      <c r="CV16" s="643"/>
      <c r="CW16" s="643"/>
      <c r="CX16" s="643"/>
      <c r="CY16" s="644"/>
      <c r="CZ16" s="675" t="s">
        <v>139</v>
      </c>
      <c r="DA16" s="675"/>
      <c r="DB16" s="675"/>
      <c r="DC16" s="675"/>
      <c r="DD16" s="648" t="s">
        <v>139</v>
      </c>
      <c r="DE16" s="643"/>
      <c r="DF16" s="643"/>
      <c r="DG16" s="643"/>
      <c r="DH16" s="643"/>
      <c r="DI16" s="643"/>
      <c r="DJ16" s="643"/>
      <c r="DK16" s="643"/>
      <c r="DL16" s="643"/>
      <c r="DM16" s="643"/>
      <c r="DN16" s="643"/>
      <c r="DO16" s="643"/>
      <c r="DP16" s="644"/>
      <c r="DQ16" s="648" t="s">
        <v>139</v>
      </c>
      <c r="DR16" s="643"/>
      <c r="DS16" s="643"/>
      <c r="DT16" s="643"/>
      <c r="DU16" s="643"/>
      <c r="DV16" s="643"/>
      <c r="DW16" s="643"/>
      <c r="DX16" s="643"/>
      <c r="DY16" s="643"/>
      <c r="DZ16" s="643"/>
      <c r="EA16" s="643"/>
      <c r="EB16" s="643"/>
      <c r="EC16" s="688"/>
    </row>
    <row r="17" spans="2:133" ht="11.25" customHeight="1" x14ac:dyDescent="0.2">
      <c r="B17" s="639" t="s">
        <v>266</v>
      </c>
      <c r="C17" s="640"/>
      <c r="D17" s="640"/>
      <c r="E17" s="640"/>
      <c r="F17" s="640"/>
      <c r="G17" s="640"/>
      <c r="H17" s="640"/>
      <c r="I17" s="640"/>
      <c r="J17" s="640"/>
      <c r="K17" s="640"/>
      <c r="L17" s="640"/>
      <c r="M17" s="640"/>
      <c r="N17" s="640"/>
      <c r="O17" s="640"/>
      <c r="P17" s="640"/>
      <c r="Q17" s="641"/>
      <c r="R17" s="642">
        <v>5263646</v>
      </c>
      <c r="S17" s="643"/>
      <c r="T17" s="643"/>
      <c r="U17" s="643"/>
      <c r="V17" s="643"/>
      <c r="W17" s="643"/>
      <c r="X17" s="643"/>
      <c r="Y17" s="644"/>
      <c r="Z17" s="675">
        <v>0.3</v>
      </c>
      <c r="AA17" s="675"/>
      <c r="AB17" s="675"/>
      <c r="AC17" s="675"/>
      <c r="AD17" s="676">
        <v>5263646</v>
      </c>
      <c r="AE17" s="676"/>
      <c r="AF17" s="676"/>
      <c r="AG17" s="676"/>
      <c r="AH17" s="676"/>
      <c r="AI17" s="676"/>
      <c r="AJ17" s="676"/>
      <c r="AK17" s="676"/>
      <c r="AL17" s="645">
        <v>0.8</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139</v>
      </c>
      <c r="BH17" s="643"/>
      <c r="BI17" s="643"/>
      <c r="BJ17" s="643"/>
      <c r="BK17" s="643"/>
      <c r="BL17" s="643"/>
      <c r="BM17" s="643"/>
      <c r="BN17" s="644"/>
      <c r="BO17" s="675" t="s">
        <v>240</v>
      </c>
      <c r="BP17" s="675"/>
      <c r="BQ17" s="675"/>
      <c r="BR17" s="675"/>
      <c r="BS17" s="648" t="s">
        <v>139</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129047467</v>
      </c>
      <c r="CS17" s="643"/>
      <c r="CT17" s="643"/>
      <c r="CU17" s="643"/>
      <c r="CV17" s="643"/>
      <c r="CW17" s="643"/>
      <c r="CX17" s="643"/>
      <c r="CY17" s="644"/>
      <c r="CZ17" s="675">
        <v>8.6</v>
      </c>
      <c r="DA17" s="675"/>
      <c r="DB17" s="675"/>
      <c r="DC17" s="675"/>
      <c r="DD17" s="648" t="s">
        <v>139</v>
      </c>
      <c r="DE17" s="643"/>
      <c r="DF17" s="643"/>
      <c r="DG17" s="643"/>
      <c r="DH17" s="643"/>
      <c r="DI17" s="643"/>
      <c r="DJ17" s="643"/>
      <c r="DK17" s="643"/>
      <c r="DL17" s="643"/>
      <c r="DM17" s="643"/>
      <c r="DN17" s="643"/>
      <c r="DO17" s="643"/>
      <c r="DP17" s="644"/>
      <c r="DQ17" s="648">
        <v>114029053</v>
      </c>
      <c r="DR17" s="643"/>
      <c r="DS17" s="643"/>
      <c r="DT17" s="643"/>
      <c r="DU17" s="643"/>
      <c r="DV17" s="643"/>
      <c r="DW17" s="643"/>
      <c r="DX17" s="643"/>
      <c r="DY17" s="643"/>
      <c r="DZ17" s="643"/>
      <c r="EA17" s="643"/>
      <c r="EB17" s="643"/>
      <c r="EC17" s="688"/>
    </row>
    <row r="18" spans="2:133" ht="11.25" customHeight="1" x14ac:dyDescent="0.2">
      <c r="B18" s="639" t="s">
        <v>269</v>
      </c>
      <c r="C18" s="640"/>
      <c r="D18" s="640"/>
      <c r="E18" s="640"/>
      <c r="F18" s="640"/>
      <c r="G18" s="640"/>
      <c r="H18" s="640"/>
      <c r="I18" s="640"/>
      <c r="J18" s="640"/>
      <c r="K18" s="640"/>
      <c r="L18" s="640"/>
      <c r="M18" s="640"/>
      <c r="N18" s="640"/>
      <c r="O18" s="640"/>
      <c r="P18" s="640"/>
      <c r="Q18" s="641"/>
      <c r="R18" s="642">
        <v>3298307</v>
      </c>
      <c r="S18" s="643"/>
      <c r="T18" s="643"/>
      <c r="U18" s="643"/>
      <c r="V18" s="643"/>
      <c r="W18" s="643"/>
      <c r="X18" s="643"/>
      <c r="Y18" s="644"/>
      <c r="Z18" s="675">
        <v>0.2</v>
      </c>
      <c r="AA18" s="675"/>
      <c r="AB18" s="675"/>
      <c r="AC18" s="675"/>
      <c r="AD18" s="676">
        <v>3298307</v>
      </c>
      <c r="AE18" s="676"/>
      <c r="AF18" s="676"/>
      <c r="AG18" s="676"/>
      <c r="AH18" s="676"/>
      <c r="AI18" s="676"/>
      <c r="AJ18" s="676"/>
      <c r="AK18" s="676"/>
      <c r="AL18" s="645">
        <v>0.5</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240</v>
      </c>
      <c r="BH18" s="643"/>
      <c r="BI18" s="643"/>
      <c r="BJ18" s="643"/>
      <c r="BK18" s="643"/>
      <c r="BL18" s="643"/>
      <c r="BM18" s="643"/>
      <c r="BN18" s="644"/>
      <c r="BO18" s="675" t="s">
        <v>240</v>
      </c>
      <c r="BP18" s="675"/>
      <c r="BQ18" s="675"/>
      <c r="BR18" s="675"/>
      <c r="BS18" s="648" t="s">
        <v>139</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v>25523316</v>
      </c>
      <c r="CS18" s="643"/>
      <c r="CT18" s="643"/>
      <c r="CU18" s="643"/>
      <c r="CV18" s="643"/>
      <c r="CW18" s="643"/>
      <c r="CX18" s="643"/>
      <c r="CY18" s="644"/>
      <c r="CZ18" s="675">
        <v>1.7</v>
      </c>
      <c r="DA18" s="675"/>
      <c r="DB18" s="675"/>
      <c r="DC18" s="675"/>
      <c r="DD18" s="648" t="s">
        <v>139</v>
      </c>
      <c r="DE18" s="643"/>
      <c r="DF18" s="643"/>
      <c r="DG18" s="643"/>
      <c r="DH18" s="643"/>
      <c r="DI18" s="643"/>
      <c r="DJ18" s="643"/>
      <c r="DK18" s="643"/>
      <c r="DL18" s="643"/>
      <c r="DM18" s="643"/>
      <c r="DN18" s="643"/>
      <c r="DO18" s="643"/>
      <c r="DP18" s="644"/>
      <c r="DQ18" s="648">
        <v>20825879</v>
      </c>
      <c r="DR18" s="643"/>
      <c r="DS18" s="643"/>
      <c r="DT18" s="643"/>
      <c r="DU18" s="643"/>
      <c r="DV18" s="643"/>
      <c r="DW18" s="643"/>
      <c r="DX18" s="643"/>
      <c r="DY18" s="643"/>
      <c r="DZ18" s="643"/>
      <c r="EA18" s="643"/>
      <c r="EB18" s="643"/>
      <c r="EC18" s="688"/>
    </row>
    <row r="19" spans="2:133" ht="11.25" customHeight="1" x14ac:dyDescent="0.2">
      <c r="B19" s="639" t="s">
        <v>272</v>
      </c>
      <c r="C19" s="640"/>
      <c r="D19" s="640"/>
      <c r="E19" s="640"/>
      <c r="F19" s="640"/>
      <c r="G19" s="640"/>
      <c r="H19" s="640"/>
      <c r="I19" s="640"/>
      <c r="J19" s="640"/>
      <c r="K19" s="640"/>
      <c r="L19" s="640"/>
      <c r="M19" s="640"/>
      <c r="N19" s="640"/>
      <c r="O19" s="640"/>
      <c r="P19" s="640"/>
      <c r="Q19" s="641"/>
      <c r="R19" s="642">
        <v>2536613</v>
      </c>
      <c r="S19" s="643"/>
      <c r="T19" s="643"/>
      <c r="U19" s="643"/>
      <c r="V19" s="643"/>
      <c r="W19" s="643"/>
      <c r="X19" s="643"/>
      <c r="Y19" s="644"/>
      <c r="Z19" s="675">
        <v>0.2</v>
      </c>
      <c r="AA19" s="675"/>
      <c r="AB19" s="675"/>
      <c r="AC19" s="675"/>
      <c r="AD19" s="676">
        <v>2536613</v>
      </c>
      <c r="AE19" s="676"/>
      <c r="AF19" s="676"/>
      <c r="AG19" s="676"/>
      <c r="AH19" s="676"/>
      <c r="AI19" s="676"/>
      <c r="AJ19" s="676"/>
      <c r="AK19" s="676"/>
      <c r="AL19" s="645">
        <v>0.4</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v>64649802</v>
      </c>
      <c r="BH19" s="643"/>
      <c r="BI19" s="643"/>
      <c r="BJ19" s="643"/>
      <c r="BK19" s="643"/>
      <c r="BL19" s="643"/>
      <c r="BM19" s="643"/>
      <c r="BN19" s="644"/>
      <c r="BO19" s="675">
        <v>10.9</v>
      </c>
      <c r="BP19" s="675"/>
      <c r="BQ19" s="675"/>
      <c r="BR19" s="675"/>
      <c r="BS19" s="648" t="s">
        <v>240</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139</v>
      </c>
      <c r="CS19" s="643"/>
      <c r="CT19" s="643"/>
      <c r="CU19" s="643"/>
      <c r="CV19" s="643"/>
      <c r="CW19" s="643"/>
      <c r="CX19" s="643"/>
      <c r="CY19" s="644"/>
      <c r="CZ19" s="675" t="s">
        <v>139</v>
      </c>
      <c r="DA19" s="675"/>
      <c r="DB19" s="675"/>
      <c r="DC19" s="675"/>
      <c r="DD19" s="648" t="s">
        <v>139</v>
      </c>
      <c r="DE19" s="643"/>
      <c r="DF19" s="643"/>
      <c r="DG19" s="643"/>
      <c r="DH19" s="643"/>
      <c r="DI19" s="643"/>
      <c r="DJ19" s="643"/>
      <c r="DK19" s="643"/>
      <c r="DL19" s="643"/>
      <c r="DM19" s="643"/>
      <c r="DN19" s="643"/>
      <c r="DO19" s="643"/>
      <c r="DP19" s="644"/>
      <c r="DQ19" s="648" t="s">
        <v>139</v>
      </c>
      <c r="DR19" s="643"/>
      <c r="DS19" s="643"/>
      <c r="DT19" s="643"/>
      <c r="DU19" s="643"/>
      <c r="DV19" s="643"/>
      <c r="DW19" s="643"/>
      <c r="DX19" s="643"/>
      <c r="DY19" s="643"/>
      <c r="DZ19" s="643"/>
      <c r="EA19" s="643"/>
      <c r="EB19" s="643"/>
      <c r="EC19" s="688"/>
    </row>
    <row r="20" spans="2:133" ht="11.25" customHeight="1" x14ac:dyDescent="0.2">
      <c r="B20" s="639" t="s">
        <v>275</v>
      </c>
      <c r="C20" s="640"/>
      <c r="D20" s="640"/>
      <c r="E20" s="640"/>
      <c r="F20" s="640"/>
      <c r="G20" s="640"/>
      <c r="H20" s="640"/>
      <c r="I20" s="640"/>
      <c r="J20" s="640"/>
      <c r="K20" s="640"/>
      <c r="L20" s="640"/>
      <c r="M20" s="640"/>
      <c r="N20" s="640"/>
      <c r="O20" s="640"/>
      <c r="P20" s="640"/>
      <c r="Q20" s="641"/>
      <c r="R20" s="642">
        <v>688440</v>
      </c>
      <c r="S20" s="643"/>
      <c r="T20" s="643"/>
      <c r="U20" s="643"/>
      <c r="V20" s="643"/>
      <c r="W20" s="643"/>
      <c r="X20" s="643"/>
      <c r="Y20" s="644"/>
      <c r="Z20" s="675">
        <v>0</v>
      </c>
      <c r="AA20" s="675"/>
      <c r="AB20" s="675"/>
      <c r="AC20" s="675"/>
      <c r="AD20" s="676">
        <v>688440</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v>64649802</v>
      </c>
      <c r="BH20" s="643"/>
      <c r="BI20" s="643"/>
      <c r="BJ20" s="643"/>
      <c r="BK20" s="643"/>
      <c r="BL20" s="643"/>
      <c r="BM20" s="643"/>
      <c r="BN20" s="644"/>
      <c r="BO20" s="675">
        <v>10.9</v>
      </c>
      <c r="BP20" s="675"/>
      <c r="BQ20" s="675"/>
      <c r="BR20" s="675"/>
      <c r="BS20" s="648" t="s">
        <v>139</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1496380572</v>
      </c>
      <c r="CS20" s="643"/>
      <c r="CT20" s="643"/>
      <c r="CU20" s="643"/>
      <c r="CV20" s="643"/>
      <c r="CW20" s="643"/>
      <c r="CX20" s="643"/>
      <c r="CY20" s="644"/>
      <c r="CZ20" s="675">
        <v>100</v>
      </c>
      <c r="DA20" s="675"/>
      <c r="DB20" s="675"/>
      <c r="DC20" s="675"/>
      <c r="DD20" s="648">
        <v>117018562</v>
      </c>
      <c r="DE20" s="643"/>
      <c r="DF20" s="643"/>
      <c r="DG20" s="643"/>
      <c r="DH20" s="643"/>
      <c r="DI20" s="643"/>
      <c r="DJ20" s="643"/>
      <c r="DK20" s="643"/>
      <c r="DL20" s="643"/>
      <c r="DM20" s="643"/>
      <c r="DN20" s="643"/>
      <c r="DO20" s="643"/>
      <c r="DP20" s="644"/>
      <c r="DQ20" s="648">
        <v>756413812</v>
      </c>
      <c r="DR20" s="643"/>
      <c r="DS20" s="643"/>
      <c r="DT20" s="643"/>
      <c r="DU20" s="643"/>
      <c r="DV20" s="643"/>
      <c r="DW20" s="643"/>
      <c r="DX20" s="643"/>
      <c r="DY20" s="643"/>
      <c r="DZ20" s="643"/>
      <c r="EA20" s="643"/>
      <c r="EB20" s="643"/>
      <c r="EC20" s="688"/>
    </row>
    <row r="21" spans="2:133" ht="11.25" customHeight="1" x14ac:dyDescent="0.2">
      <c r="B21" s="639" t="s">
        <v>278</v>
      </c>
      <c r="C21" s="640"/>
      <c r="D21" s="640"/>
      <c r="E21" s="640"/>
      <c r="F21" s="640"/>
      <c r="G21" s="640"/>
      <c r="H21" s="640"/>
      <c r="I21" s="640"/>
      <c r="J21" s="640"/>
      <c r="K21" s="640"/>
      <c r="L21" s="640"/>
      <c r="M21" s="640"/>
      <c r="N21" s="640"/>
      <c r="O21" s="640"/>
      <c r="P21" s="640"/>
      <c r="Q21" s="641"/>
      <c r="R21" s="642">
        <v>73254</v>
      </c>
      <c r="S21" s="643"/>
      <c r="T21" s="643"/>
      <c r="U21" s="643"/>
      <c r="V21" s="643"/>
      <c r="W21" s="643"/>
      <c r="X21" s="643"/>
      <c r="Y21" s="644"/>
      <c r="Z21" s="675">
        <v>0</v>
      </c>
      <c r="AA21" s="675"/>
      <c r="AB21" s="675"/>
      <c r="AC21" s="675"/>
      <c r="AD21" s="676">
        <v>73254</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t="s">
        <v>139</v>
      </c>
      <c r="BH21" s="643"/>
      <c r="BI21" s="643"/>
      <c r="BJ21" s="643"/>
      <c r="BK21" s="643"/>
      <c r="BL21" s="643"/>
      <c r="BM21" s="643"/>
      <c r="BN21" s="644"/>
      <c r="BO21" s="675" t="s">
        <v>139</v>
      </c>
      <c r="BP21" s="675"/>
      <c r="BQ21" s="675"/>
      <c r="BR21" s="675"/>
      <c r="BS21" s="648" t="s">
        <v>240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280</v>
      </c>
      <c r="C22" s="640"/>
      <c r="D22" s="640"/>
      <c r="E22" s="640"/>
      <c r="F22" s="640"/>
      <c r="G22" s="640"/>
      <c r="H22" s="640"/>
      <c r="I22" s="640"/>
      <c r="J22" s="640"/>
      <c r="K22" s="640"/>
      <c r="L22" s="640"/>
      <c r="M22" s="640"/>
      <c r="N22" s="640"/>
      <c r="O22" s="640"/>
      <c r="P22" s="640"/>
      <c r="Q22" s="641"/>
      <c r="R22" s="642">
        <v>4817383</v>
      </c>
      <c r="S22" s="643"/>
      <c r="T22" s="643"/>
      <c r="U22" s="643"/>
      <c r="V22" s="643"/>
      <c r="W22" s="643"/>
      <c r="X22" s="643"/>
      <c r="Y22" s="644"/>
      <c r="Z22" s="675">
        <v>0.3</v>
      </c>
      <c r="AA22" s="675"/>
      <c r="AB22" s="675"/>
      <c r="AC22" s="675"/>
      <c r="AD22" s="676">
        <v>3794067</v>
      </c>
      <c r="AE22" s="676"/>
      <c r="AF22" s="676"/>
      <c r="AG22" s="676"/>
      <c r="AH22" s="676"/>
      <c r="AI22" s="676"/>
      <c r="AJ22" s="676"/>
      <c r="AK22" s="676"/>
      <c r="AL22" s="645">
        <v>0.6</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v>16537164</v>
      </c>
      <c r="BH22" s="643"/>
      <c r="BI22" s="643"/>
      <c r="BJ22" s="643"/>
      <c r="BK22" s="643"/>
      <c r="BL22" s="643"/>
      <c r="BM22" s="643"/>
      <c r="BN22" s="644"/>
      <c r="BO22" s="675">
        <v>2.8</v>
      </c>
      <c r="BP22" s="675"/>
      <c r="BQ22" s="675"/>
      <c r="BR22" s="675"/>
      <c r="BS22" s="648" t="s">
        <v>139</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283</v>
      </c>
      <c r="C23" s="640"/>
      <c r="D23" s="640"/>
      <c r="E23" s="640"/>
      <c r="F23" s="640"/>
      <c r="G23" s="640"/>
      <c r="H23" s="640"/>
      <c r="I23" s="640"/>
      <c r="J23" s="640"/>
      <c r="K23" s="640"/>
      <c r="L23" s="640"/>
      <c r="M23" s="640"/>
      <c r="N23" s="640"/>
      <c r="O23" s="640"/>
      <c r="P23" s="640"/>
      <c r="Q23" s="641"/>
      <c r="R23" s="642">
        <v>3794067</v>
      </c>
      <c r="S23" s="643"/>
      <c r="T23" s="643"/>
      <c r="U23" s="643"/>
      <c r="V23" s="643"/>
      <c r="W23" s="643"/>
      <c r="X23" s="643"/>
      <c r="Y23" s="644"/>
      <c r="Z23" s="675">
        <v>0.3</v>
      </c>
      <c r="AA23" s="675"/>
      <c r="AB23" s="675"/>
      <c r="AC23" s="675"/>
      <c r="AD23" s="676">
        <v>3794067</v>
      </c>
      <c r="AE23" s="676"/>
      <c r="AF23" s="676"/>
      <c r="AG23" s="676"/>
      <c r="AH23" s="676"/>
      <c r="AI23" s="676"/>
      <c r="AJ23" s="676"/>
      <c r="AK23" s="676"/>
      <c r="AL23" s="645">
        <v>0.6</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v>48112638</v>
      </c>
      <c r="BH23" s="643"/>
      <c r="BI23" s="643"/>
      <c r="BJ23" s="643"/>
      <c r="BK23" s="643"/>
      <c r="BL23" s="643"/>
      <c r="BM23" s="643"/>
      <c r="BN23" s="644"/>
      <c r="BO23" s="675">
        <v>8.1</v>
      </c>
      <c r="BP23" s="675"/>
      <c r="BQ23" s="675"/>
      <c r="BR23" s="675"/>
      <c r="BS23" s="648" t="s">
        <v>139</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2">
      <c r="B24" s="639" t="s">
        <v>290</v>
      </c>
      <c r="C24" s="640"/>
      <c r="D24" s="640"/>
      <c r="E24" s="640"/>
      <c r="F24" s="640"/>
      <c r="G24" s="640"/>
      <c r="H24" s="640"/>
      <c r="I24" s="640"/>
      <c r="J24" s="640"/>
      <c r="K24" s="640"/>
      <c r="L24" s="640"/>
      <c r="M24" s="640"/>
      <c r="N24" s="640"/>
      <c r="O24" s="640"/>
      <c r="P24" s="640"/>
      <c r="Q24" s="641"/>
      <c r="R24" s="642">
        <v>1023278</v>
      </c>
      <c r="S24" s="643"/>
      <c r="T24" s="643"/>
      <c r="U24" s="643"/>
      <c r="V24" s="643"/>
      <c r="W24" s="643"/>
      <c r="X24" s="643"/>
      <c r="Y24" s="644"/>
      <c r="Z24" s="675">
        <v>0.1</v>
      </c>
      <c r="AA24" s="675"/>
      <c r="AB24" s="675"/>
      <c r="AC24" s="675"/>
      <c r="AD24" s="676" t="s">
        <v>240</v>
      </c>
      <c r="AE24" s="676"/>
      <c r="AF24" s="676"/>
      <c r="AG24" s="676"/>
      <c r="AH24" s="676"/>
      <c r="AI24" s="676"/>
      <c r="AJ24" s="676"/>
      <c r="AK24" s="676"/>
      <c r="AL24" s="645" t="s">
        <v>139</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139</v>
      </c>
      <c r="BH24" s="643"/>
      <c r="BI24" s="643"/>
      <c r="BJ24" s="643"/>
      <c r="BK24" s="643"/>
      <c r="BL24" s="643"/>
      <c r="BM24" s="643"/>
      <c r="BN24" s="644"/>
      <c r="BO24" s="675" t="s">
        <v>139</v>
      </c>
      <c r="BP24" s="675"/>
      <c r="BQ24" s="675"/>
      <c r="BR24" s="675"/>
      <c r="BS24" s="648" t="s">
        <v>240</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726853921</v>
      </c>
      <c r="CS24" s="698"/>
      <c r="CT24" s="698"/>
      <c r="CU24" s="698"/>
      <c r="CV24" s="698"/>
      <c r="CW24" s="698"/>
      <c r="CX24" s="698"/>
      <c r="CY24" s="741"/>
      <c r="CZ24" s="742">
        <v>48.6</v>
      </c>
      <c r="DA24" s="713"/>
      <c r="DB24" s="713"/>
      <c r="DC24" s="745"/>
      <c r="DD24" s="740">
        <v>450256164</v>
      </c>
      <c r="DE24" s="698"/>
      <c r="DF24" s="698"/>
      <c r="DG24" s="698"/>
      <c r="DH24" s="698"/>
      <c r="DI24" s="698"/>
      <c r="DJ24" s="698"/>
      <c r="DK24" s="741"/>
      <c r="DL24" s="740">
        <v>444768150</v>
      </c>
      <c r="DM24" s="698"/>
      <c r="DN24" s="698"/>
      <c r="DO24" s="698"/>
      <c r="DP24" s="698"/>
      <c r="DQ24" s="698"/>
      <c r="DR24" s="698"/>
      <c r="DS24" s="698"/>
      <c r="DT24" s="698"/>
      <c r="DU24" s="698"/>
      <c r="DV24" s="741"/>
      <c r="DW24" s="742">
        <v>67.5</v>
      </c>
      <c r="DX24" s="713"/>
      <c r="DY24" s="713"/>
      <c r="DZ24" s="713"/>
      <c r="EA24" s="713"/>
      <c r="EB24" s="713"/>
      <c r="EC24" s="743"/>
    </row>
    <row r="25" spans="2:133" ht="11.25" customHeight="1" x14ac:dyDescent="0.2">
      <c r="B25" s="639" t="s">
        <v>293</v>
      </c>
      <c r="C25" s="640"/>
      <c r="D25" s="640"/>
      <c r="E25" s="640"/>
      <c r="F25" s="640"/>
      <c r="G25" s="640"/>
      <c r="H25" s="640"/>
      <c r="I25" s="640"/>
      <c r="J25" s="640"/>
      <c r="K25" s="640"/>
      <c r="L25" s="640"/>
      <c r="M25" s="640"/>
      <c r="N25" s="640"/>
      <c r="O25" s="640"/>
      <c r="P25" s="640"/>
      <c r="Q25" s="641"/>
      <c r="R25" s="642">
        <v>38</v>
      </c>
      <c r="S25" s="643"/>
      <c r="T25" s="643"/>
      <c r="U25" s="643"/>
      <c r="V25" s="643"/>
      <c r="W25" s="643"/>
      <c r="X25" s="643"/>
      <c r="Y25" s="644"/>
      <c r="Z25" s="675">
        <v>0</v>
      </c>
      <c r="AA25" s="675"/>
      <c r="AB25" s="675"/>
      <c r="AC25" s="675"/>
      <c r="AD25" s="676" t="s">
        <v>139</v>
      </c>
      <c r="AE25" s="676"/>
      <c r="AF25" s="676"/>
      <c r="AG25" s="676"/>
      <c r="AH25" s="676"/>
      <c r="AI25" s="676"/>
      <c r="AJ25" s="676"/>
      <c r="AK25" s="676"/>
      <c r="AL25" s="645" t="s">
        <v>139</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240</v>
      </c>
      <c r="BH25" s="643"/>
      <c r="BI25" s="643"/>
      <c r="BJ25" s="643"/>
      <c r="BK25" s="643"/>
      <c r="BL25" s="643"/>
      <c r="BM25" s="643"/>
      <c r="BN25" s="644"/>
      <c r="BO25" s="675" t="s">
        <v>139</v>
      </c>
      <c r="BP25" s="675"/>
      <c r="BQ25" s="675"/>
      <c r="BR25" s="675"/>
      <c r="BS25" s="648" t="s">
        <v>139</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264167652</v>
      </c>
      <c r="CS25" s="661"/>
      <c r="CT25" s="661"/>
      <c r="CU25" s="661"/>
      <c r="CV25" s="661"/>
      <c r="CW25" s="661"/>
      <c r="CX25" s="661"/>
      <c r="CY25" s="662"/>
      <c r="CZ25" s="645">
        <v>17.7</v>
      </c>
      <c r="DA25" s="663"/>
      <c r="DB25" s="663"/>
      <c r="DC25" s="664"/>
      <c r="DD25" s="648">
        <v>223737617</v>
      </c>
      <c r="DE25" s="661"/>
      <c r="DF25" s="661"/>
      <c r="DG25" s="661"/>
      <c r="DH25" s="661"/>
      <c r="DI25" s="661"/>
      <c r="DJ25" s="661"/>
      <c r="DK25" s="662"/>
      <c r="DL25" s="648">
        <v>219273131</v>
      </c>
      <c r="DM25" s="661"/>
      <c r="DN25" s="661"/>
      <c r="DO25" s="661"/>
      <c r="DP25" s="661"/>
      <c r="DQ25" s="661"/>
      <c r="DR25" s="661"/>
      <c r="DS25" s="661"/>
      <c r="DT25" s="661"/>
      <c r="DU25" s="661"/>
      <c r="DV25" s="662"/>
      <c r="DW25" s="645">
        <v>33.299999999999997</v>
      </c>
      <c r="DX25" s="663"/>
      <c r="DY25" s="663"/>
      <c r="DZ25" s="663"/>
      <c r="EA25" s="663"/>
      <c r="EB25" s="663"/>
      <c r="EC25" s="681"/>
    </row>
    <row r="26" spans="2:133" ht="11.25" customHeight="1" x14ac:dyDescent="0.2">
      <c r="B26" s="639" t="s">
        <v>296</v>
      </c>
      <c r="C26" s="640"/>
      <c r="D26" s="640"/>
      <c r="E26" s="640"/>
      <c r="F26" s="640"/>
      <c r="G26" s="640"/>
      <c r="H26" s="640"/>
      <c r="I26" s="640"/>
      <c r="J26" s="640"/>
      <c r="K26" s="640"/>
      <c r="L26" s="640"/>
      <c r="M26" s="640"/>
      <c r="N26" s="640"/>
      <c r="O26" s="640"/>
      <c r="P26" s="640"/>
      <c r="Q26" s="641"/>
      <c r="R26" s="642">
        <v>688938703</v>
      </c>
      <c r="S26" s="643"/>
      <c r="T26" s="643"/>
      <c r="U26" s="643"/>
      <c r="V26" s="643"/>
      <c r="W26" s="643"/>
      <c r="X26" s="643"/>
      <c r="Y26" s="644"/>
      <c r="Z26" s="675">
        <v>45.5</v>
      </c>
      <c r="AA26" s="675"/>
      <c r="AB26" s="675"/>
      <c r="AC26" s="675"/>
      <c r="AD26" s="676">
        <v>639802749</v>
      </c>
      <c r="AE26" s="676"/>
      <c r="AF26" s="676"/>
      <c r="AG26" s="676"/>
      <c r="AH26" s="676"/>
      <c r="AI26" s="676"/>
      <c r="AJ26" s="676"/>
      <c r="AK26" s="676"/>
      <c r="AL26" s="645">
        <v>98.7</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139</v>
      </c>
      <c r="BH26" s="643"/>
      <c r="BI26" s="643"/>
      <c r="BJ26" s="643"/>
      <c r="BK26" s="643"/>
      <c r="BL26" s="643"/>
      <c r="BM26" s="643"/>
      <c r="BN26" s="644"/>
      <c r="BO26" s="675" t="s">
        <v>240</v>
      </c>
      <c r="BP26" s="675"/>
      <c r="BQ26" s="675"/>
      <c r="BR26" s="675"/>
      <c r="BS26" s="648" t="s">
        <v>240</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186145051</v>
      </c>
      <c r="CS26" s="643"/>
      <c r="CT26" s="643"/>
      <c r="CU26" s="643"/>
      <c r="CV26" s="643"/>
      <c r="CW26" s="643"/>
      <c r="CX26" s="643"/>
      <c r="CY26" s="644"/>
      <c r="CZ26" s="645">
        <v>12.4</v>
      </c>
      <c r="DA26" s="663"/>
      <c r="DB26" s="663"/>
      <c r="DC26" s="664"/>
      <c r="DD26" s="648">
        <v>149873481</v>
      </c>
      <c r="DE26" s="643"/>
      <c r="DF26" s="643"/>
      <c r="DG26" s="643"/>
      <c r="DH26" s="643"/>
      <c r="DI26" s="643"/>
      <c r="DJ26" s="643"/>
      <c r="DK26" s="644"/>
      <c r="DL26" s="648" t="s">
        <v>240</v>
      </c>
      <c r="DM26" s="643"/>
      <c r="DN26" s="643"/>
      <c r="DO26" s="643"/>
      <c r="DP26" s="643"/>
      <c r="DQ26" s="643"/>
      <c r="DR26" s="643"/>
      <c r="DS26" s="643"/>
      <c r="DT26" s="643"/>
      <c r="DU26" s="643"/>
      <c r="DV26" s="644"/>
      <c r="DW26" s="645" t="s">
        <v>139</v>
      </c>
      <c r="DX26" s="663"/>
      <c r="DY26" s="663"/>
      <c r="DZ26" s="663"/>
      <c r="EA26" s="663"/>
      <c r="EB26" s="663"/>
      <c r="EC26" s="681"/>
    </row>
    <row r="27" spans="2:133" ht="11.25" customHeight="1" x14ac:dyDescent="0.2">
      <c r="B27" s="639" t="s">
        <v>299</v>
      </c>
      <c r="C27" s="640"/>
      <c r="D27" s="640"/>
      <c r="E27" s="640"/>
      <c r="F27" s="640"/>
      <c r="G27" s="640"/>
      <c r="H27" s="640"/>
      <c r="I27" s="640"/>
      <c r="J27" s="640"/>
      <c r="K27" s="640"/>
      <c r="L27" s="640"/>
      <c r="M27" s="640"/>
      <c r="N27" s="640"/>
      <c r="O27" s="640"/>
      <c r="P27" s="640"/>
      <c r="Q27" s="641"/>
      <c r="R27" s="642">
        <v>802368</v>
      </c>
      <c r="S27" s="643"/>
      <c r="T27" s="643"/>
      <c r="U27" s="643"/>
      <c r="V27" s="643"/>
      <c r="W27" s="643"/>
      <c r="X27" s="643"/>
      <c r="Y27" s="644"/>
      <c r="Z27" s="675">
        <v>0.1</v>
      </c>
      <c r="AA27" s="675"/>
      <c r="AB27" s="675"/>
      <c r="AC27" s="675"/>
      <c r="AD27" s="676">
        <v>802368</v>
      </c>
      <c r="AE27" s="676"/>
      <c r="AF27" s="676"/>
      <c r="AG27" s="676"/>
      <c r="AH27" s="676"/>
      <c r="AI27" s="676"/>
      <c r="AJ27" s="676"/>
      <c r="AK27" s="676"/>
      <c r="AL27" s="645">
        <v>0.1</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594560036</v>
      </c>
      <c r="BH27" s="643"/>
      <c r="BI27" s="643"/>
      <c r="BJ27" s="643"/>
      <c r="BK27" s="643"/>
      <c r="BL27" s="643"/>
      <c r="BM27" s="643"/>
      <c r="BN27" s="644"/>
      <c r="BO27" s="675">
        <v>100</v>
      </c>
      <c r="BP27" s="675"/>
      <c r="BQ27" s="675"/>
      <c r="BR27" s="675"/>
      <c r="BS27" s="648">
        <v>8971560</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334055286</v>
      </c>
      <c r="CS27" s="661"/>
      <c r="CT27" s="661"/>
      <c r="CU27" s="661"/>
      <c r="CV27" s="661"/>
      <c r="CW27" s="661"/>
      <c r="CX27" s="661"/>
      <c r="CY27" s="662"/>
      <c r="CZ27" s="645">
        <v>22.3</v>
      </c>
      <c r="DA27" s="663"/>
      <c r="DB27" s="663"/>
      <c r="DC27" s="664"/>
      <c r="DD27" s="648">
        <v>112905978</v>
      </c>
      <c r="DE27" s="661"/>
      <c r="DF27" s="661"/>
      <c r="DG27" s="661"/>
      <c r="DH27" s="661"/>
      <c r="DI27" s="661"/>
      <c r="DJ27" s="661"/>
      <c r="DK27" s="662"/>
      <c r="DL27" s="648">
        <v>112573933</v>
      </c>
      <c r="DM27" s="661"/>
      <c r="DN27" s="661"/>
      <c r="DO27" s="661"/>
      <c r="DP27" s="661"/>
      <c r="DQ27" s="661"/>
      <c r="DR27" s="661"/>
      <c r="DS27" s="661"/>
      <c r="DT27" s="661"/>
      <c r="DU27" s="661"/>
      <c r="DV27" s="662"/>
      <c r="DW27" s="645">
        <v>17.100000000000001</v>
      </c>
      <c r="DX27" s="663"/>
      <c r="DY27" s="663"/>
      <c r="DZ27" s="663"/>
      <c r="EA27" s="663"/>
      <c r="EB27" s="663"/>
      <c r="EC27" s="681"/>
    </row>
    <row r="28" spans="2:133" ht="11.25" customHeight="1" x14ac:dyDescent="0.2">
      <c r="B28" s="639" t="s">
        <v>302</v>
      </c>
      <c r="C28" s="640"/>
      <c r="D28" s="640"/>
      <c r="E28" s="640"/>
      <c r="F28" s="640"/>
      <c r="G28" s="640"/>
      <c r="H28" s="640"/>
      <c r="I28" s="640"/>
      <c r="J28" s="640"/>
      <c r="K28" s="640"/>
      <c r="L28" s="640"/>
      <c r="M28" s="640"/>
      <c r="N28" s="640"/>
      <c r="O28" s="640"/>
      <c r="P28" s="640"/>
      <c r="Q28" s="641"/>
      <c r="R28" s="642">
        <v>5033074</v>
      </c>
      <c r="S28" s="643"/>
      <c r="T28" s="643"/>
      <c r="U28" s="643"/>
      <c r="V28" s="643"/>
      <c r="W28" s="643"/>
      <c r="X28" s="643"/>
      <c r="Y28" s="644"/>
      <c r="Z28" s="675">
        <v>0.3</v>
      </c>
      <c r="AA28" s="675"/>
      <c r="AB28" s="675"/>
      <c r="AC28" s="675"/>
      <c r="AD28" s="676" t="s">
        <v>139</v>
      </c>
      <c r="AE28" s="676"/>
      <c r="AF28" s="676"/>
      <c r="AG28" s="676"/>
      <c r="AH28" s="676"/>
      <c r="AI28" s="676"/>
      <c r="AJ28" s="676"/>
      <c r="AK28" s="676"/>
      <c r="AL28" s="645" t="s">
        <v>139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128630983</v>
      </c>
      <c r="CS28" s="643"/>
      <c r="CT28" s="643"/>
      <c r="CU28" s="643"/>
      <c r="CV28" s="643"/>
      <c r="CW28" s="643"/>
      <c r="CX28" s="643"/>
      <c r="CY28" s="644"/>
      <c r="CZ28" s="645">
        <v>8.6</v>
      </c>
      <c r="DA28" s="663"/>
      <c r="DB28" s="663"/>
      <c r="DC28" s="664"/>
      <c r="DD28" s="648">
        <v>113612569</v>
      </c>
      <c r="DE28" s="643"/>
      <c r="DF28" s="643"/>
      <c r="DG28" s="643"/>
      <c r="DH28" s="643"/>
      <c r="DI28" s="643"/>
      <c r="DJ28" s="643"/>
      <c r="DK28" s="644"/>
      <c r="DL28" s="648">
        <v>112921086</v>
      </c>
      <c r="DM28" s="643"/>
      <c r="DN28" s="643"/>
      <c r="DO28" s="643"/>
      <c r="DP28" s="643"/>
      <c r="DQ28" s="643"/>
      <c r="DR28" s="643"/>
      <c r="DS28" s="643"/>
      <c r="DT28" s="643"/>
      <c r="DU28" s="643"/>
      <c r="DV28" s="644"/>
      <c r="DW28" s="645">
        <v>17.100000000000001</v>
      </c>
      <c r="DX28" s="663"/>
      <c r="DY28" s="663"/>
      <c r="DZ28" s="663"/>
      <c r="EA28" s="663"/>
      <c r="EB28" s="663"/>
      <c r="EC28" s="681"/>
    </row>
    <row r="29" spans="2:133" ht="11.25" customHeight="1" x14ac:dyDescent="0.2">
      <c r="B29" s="639" t="s">
        <v>304</v>
      </c>
      <c r="C29" s="640"/>
      <c r="D29" s="640"/>
      <c r="E29" s="640"/>
      <c r="F29" s="640"/>
      <c r="G29" s="640"/>
      <c r="H29" s="640"/>
      <c r="I29" s="640"/>
      <c r="J29" s="640"/>
      <c r="K29" s="640"/>
      <c r="L29" s="640"/>
      <c r="M29" s="640"/>
      <c r="N29" s="640"/>
      <c r="O29" s="640"/>
      <c r="P29" s="640"/>
      <c r="Q29" s="641"/>
      <c r="R29" s="642">
        <v>31512348</v>
      </c>
      <c r="S29" s="643"/>
      <c r="T29" s="643"/>
      <c r="U29" s="643"/>
      <c r="V29" s="643"/>
      <c r="W29" s="643"/>
      <c r="X29" s="643"/>
      <c r="Y29" s="644"/>
      <c r="Z29" s="675">
        <v>2.1</v>
      </c>
      <c r="AA29" s="675"/>
      <c r="AB29" s="675"/>
      <c r="AC29" s="675"/>
      <c r="AD29" s="676">
        <v>5391115</v>
      </c>
      <c r="AE29" s="676"/>
      <c r="AF29" s="676"/>
      <c r="AG29" s="676"/>
      <c r="AH29" s="676"/>
      <c r="AI29" s="676"/>
      <c r="AJ29" s="676"/>
      <c r="AK29" s="676"/>
      <c r="AL29" s="645">
        <v>0.8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70</v>
      </c>
      <c r="CG29" s="686"/>
      <c r="CH29" s="686"/>
      <c r="CI29" s="686"/>
      <c r="CJ29" s="686"/>
      <c r="CK29" s="686"/>
      <c r="CL29" s="686"/>
      <c r="CM29" s="686"/>
      <c r="CN29" s="686"/>
      <c r="CO29" s="686"/>
      <c r="CP29" s="686"/>
      <c r="CQ29" s="687"/>
      <c r="CR29" s="642">
        <v>128630872</v>
      </c>
      <c r="CS29" s="661"/>
      <c r="CT29" s="661"/>
      <c r="CU29" s="661"/>
      <c r="CV29" s="661"/>
      <c r="CW29" s="661"/>
      <c r="CX29" s="661"/>
      <c r="CY29" s="662"/>
      <c r="CZ29" s="645">
        <v>8.6</v>
      </c>
      <c r="DA29" s="663"/>
      <c r="DB29" s="663"/>
      <c r="DC29" s="664"/>
      <c r="DD29" s="648">
        <v>113612458</v>
      </c>
      <c r="DE29" s="661"/>
      <c r="DF29" s="661"/>
      <c r="DG29" s="661"/>
      <c r="DH29" s="661"/>
      <c r="DI29" s="661"/>
      <c r="DJ29" s="661"/>
      <c r="DK29" s="662"/>
      <c r="DL29" s="648">
        <v>112920975</v>
      </c>
      <c r="DM29" s="661"/>
      <c r="DN29" s="661"/>
      <c r="DO29" s="661"/>
      <c r="DP29" s="661"/>
      <c r="DQ29" s="661"/>
      <c r="DR29" s="661"/>
      <c r="DS29" s="661"/>
      <c r="DT29" s="661"/>
      <c r="DU29" s="661"/>
      <c r="DV29" s="662"/>
      <c r="DW29" s="645">
        <v>17.100000000000001</v>
      </c>
      <c r="DX29" s="663"/>
      <c r="DY29" s="663"/>
      <c r="DZ29" s="663"/>
      <c r="EA29" s="663"/>
      <c r="EB29" s="663"/>
      <c r="EC29" s="681"/>
    </row>
    <row r="30" spans="2:133" ht="11.25" customHeight="1" x14ac:dyDescent="0.2">
      <c r="B30" s="639" t="s">
        <v>306</v>
      </c>
      <c r="C30" s="640"/>
      <c r="D30" s="640"/>
      <c r="E30" s="640"/>
      <c r="F30" s="640"/>
      <c r="G30" s="640"/>
      <c r="H30" s="640"/>
      <c r="I30" s="640"/>
      <c r="J30" s="640"/>
      <c r="K30" s="640"/>
      <c r="L30" s="640"/>
      <c r="M30" s="640"/>
      <c r="N30" s="640"/>
      <c r="O30" s="640"/>
      <c r="P30" s="640"/>
      <c r="Q30" s="641"/>
      <c r="R30" s="642">
        <v>5287482</v>
      </c>
      <c r="S30" s="643"/>
      <c r="T30" s="643"/>
      <c r="U30" s="643"/>
      <c r="V30" s="643"/>
      <c r="W30" s="643"/>
      <c r="X30" s="643"/>
      <c r="Y30" s="644"/>
      <c r="Z30" s="675">
        <v>0.3</v>
      </c>
      <c r="AA30" s="675"/>
      <c r="AB30" s="675"/>
      <c r="AC30" s="675"/>
      <c r="AD30" s="676" t="s">
        <v>139</v>
      </c>
      <c r="AE30" s="676"/>
      <c r="AF30" s="676"/>
      <c r="AG30" s="676"/>
      <c r="AH30" s="676"/>
      <c r="AI30" s="676"/>
      <c r="AJ30" s="676"/>
      <c r="AK30" s="676"/>
      <c r="AL30" s="645" t="s">
        <v>139</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113845598</v>
      </c>
      <c r="CS30" s="643"/>
      <c r="CT30" s="643"/>
      <c r="CU30" s="643"/>
      <c r="CV30" s="643"/>
      <c r="CW30" s="643"/>
      <c r="CX30" s="643"/>
      <c r="CY30" s="644"/>
      <c r="CZ30" s="645">
        <v>7.6</v>
      </c>
      <c r="DA30" s="663"/>
      <c r="DB30" s="663"/>
      <c r="DC30" s="664"/>
      <c r="DD30" s="648">
        <v>100268980</v>
      </c>
      <c r="DE30" s="643"/>
      <c r="DF30" s="643"/>
      <c r="DG30" s="643"/>
      <c r="DH30" s="643"/>
      <c r="DI30" s="643"/>
      <c r="DJ30" s="643"/>
      <c r="DK30" s="644"/>
      <c r="DL30" s="648">
        <v>99583893</v>
      </c>
      <c r="DM30" s="643"/>
      <c r="DN30" s="643"/>
      <c r="DO30" s="643"/>
      <c r="DP30" s="643"/>
      <c r="DQ30" s="643"/>
      <c r="DR30" s="643"/>
      <c r="DS30" s="643"/>
      <c r="DT30" s="643"/>
      <c r="DU30" s="643"/>
      <c r="DV30" s="644"/>
      <c r="DW30" s="645">
        <v>15.1</v>
      </c>
      <c r="DX30" s="663"/>
      <c r="DY30" s="663"/>
      <c r="DZ30" s="663"/>
      <c r="EA30" s="663"/>
      <c r="EB30" s="663"/>
      <c r="EC30" s="681"/>
    </row>
    <row r="31" spans="2:133" ht="11.25" customHeight="1" x14ac:dyDescent="0.2">
      <c r="B31" s="639" t="s">
        <v>310</v>
      </c>
      <c r="C31" s="640"/>
      <c r="D31" s="640"/>
      <c r="E31" s="640"/>
      <c r="F31" s="640"/>
      <c r="G31" s="640"/>
      <c r="H31" s="640"/>
      <c r="I31" s="640"/>
      <c r="J31" s="640"/>
      <c r="K31" s="640"/>
      <c r="L31" s="640"/>
      <c r="M31" s="640"/>
      <c r="N31" s="640"/>
      <c r="O31" s="640"/>
      <c r="P31" s="640"/>
      <c r="Q31" s="641"/>
      <c r="R31" s="642">
        <v>486771169</v>
      </c>
      <c r="S31" s="643"/>
      <c r="T31" s="643"/>
      <c r="U31" s="643"/>
      <c r="V31" s="643"/>
      <c r="W31" s="643"/>
      <c r="X31" s="643"/>
      <c r="Y31" s="644"/>
      <c r="Z31" s="675">
        <v>32.200000000000003</v>
      </c>
      <c r="AA31" s="675"/>
      <c r="AB31" s="675"/>
      <c r="AC31" s="675"/>
      <c r="AD31" s="676" t="s">
        <v>240</v>
      </c>
      <c r="AE31" s="676"/>
      <c r="AF31" s="676"/>
      <c r="AG31" s="676"/>
      <c r="AH31" s="676"/>
      <c r="AI31" s="676"/>
      <c r="AJ31" s="676"/>
      <c r="AK31" s="676"/>
      <c r="AL31" s="645" t="s">
        <v>139</v>
      </c>
      <c r="AM31" s="646"/>
      <c r="AN31" s="646"/>
      <c r="AO31" s="677"/>
      <c r="AP31" s="716" t="s">
        <v>311</v>
      </c>
      <c r="AQ31" s="717"/>
      <c r="AR31" s="717"/>
      <c r="AS31" s="717"/>
      <c r="AT31" s="722" t="s">
        <v>312</v>
      </c>
      <c r="AU31" s="231"/>
      <c r="AV31" s="231"/>
      <c r="AW31" s="231"/>
      <c r="AX31" s="708" t="s">
        <v>188</v>
      </c>
      <c r="AY31" s="709"/>
      <c r="AZ31" s="709"/>
      <c r="BA31" s="709"/>
      <c r="BB31" s="709"/>
      <c r="BC31" s="709"/>
      <c r="BD31" s="709"/>
      <c r="BE31" s="709"/>
      <c r="BF31" s="710"/>
      <c r="BG31" s="711">
        <v>98.9</v>
      </c>
      <c r="BH31" s="712"/>
      <c r="BI31" s="712"/>
      <c r="BJ31" s="712"/>
      <c r="BK31" s="712"/>
      <c r="BL31" s="712"/>
      <c r="BM31" s="713">
        <v>98.6</v>
      </c>
      <c r="BN31" s="712"/>
      <c r="BO31" s="712"/>
      <c r="BP31" s="712"/>
      <c r="BQ31" s="714"/>
      <c r="BR31" s="711">
        <v>99.6</v>
      </c>
      <c r="BS31" s="712"/>
      <c r="BT31" s="712"/>
      <c r="BU31" s="712"/>
      <c r="BV31" s="712"/>
      <c r="BW31" s="712"/>
      <c r="BX31" s="713">
        <v>99.4</v>
      </c>
      <c r="BY31" s="712"/>
      <c r="BZ31" s="712"/>
      <c r="CA31" s="712"/>
      <c r="CB31" s="714"/>
      <c r="CD31" s="733"/>
      <c r="CE31" s="734"/>
      <c r="CF31" s="689" t="s">
        <v>313</v>
      </c>
      <c r="CG31" s="686"/>
      <c r="CH31" s="686"/>
      <c r="CI31" s="686"/>
      <c r="CJ31" s="686"/>
      <c r="CK31" s="686"/>
      <c r="CL31" s="686"/>
      <c r="CM31" s="686"/>
      <c r="CN31" s="686"/>
      <c r="CO31" s="686"/>
      <c r="CP31" s="686"/>
      <c r="CQ31" s="687"/>
      <c r="CR31" s="642">
        <v>14785274</v>
      </c>
      <c r="CS31" s="661"/>
      <c r="CT31" s="661"/>
      <c r="CU31" s="661"/>
      <c r="CV31" s="661"/>
      <c r="CW31" s="661"/>
      <c r="CX31" s="661"/>
      <c r="CY31" s="662"/>
      <c r="CZ31" s="645">
        <v>1</v>
      </c>
      <c r="DA31" s="663"/>
      <c r="DB31" s="663"/>
      <c r="DC31" s="664"/>
      <c r="DD31" s="648">
        <v>13343478</v>
      </c>
      <c r="DE31" s="661"/>
      <c r="DF31" s="661"/>
      <c r="DG31" s="661"/>
      <c r="DH31" s="661"/>
      <c r="DI31" s="661"/>
      <c r="DJ31" s="661"/>
      <c r="DK31" s="662"/>
      <c r="DL31" s="648">
        <v>13337082</v>
      </c>
      <c r="DM31" s="661"/>
      <c r="DN31" s="661"/>
      <c r="DO31" s="661"/>
      <c r="DP31" s="661"/>
      <c r="DQ31" s="661"/>
      <c r="DR31" s="661"/>
      <c r="DS31" s="661"/>
      <c r="DT31" s="661"/>
      <c r="DU31" s="661"/>
      <c r="DV31" s="662"/>
      <c r="DW31" s="645">
        <v>2</v>
      </c>
      <c r="DX31" s="663"/>
      <c r="DY31" s="663"/>
      <c r="DZ31" s="663"/>
      <c r="EA31" s="663"/>
      <c r="EB31" s="663"/>
      <c r="EC31" s="681"/>
    </row>
    <row r="32" spans="2:133" ht="11.25" customHeight="1" x14ac:dyDescent="0.2">
      <c r="B32" s="725" t="s">
        <v>314</v>
      </c>
      <c r="C32" s="726"/>
      <c r="D32" s="726"/>
      <c r="E32" s="726"/>
      <c r="F32" s="726"/>
      <c r="G32" s="726"/>
      <c r="H32" s="726"/>
      <c r="I32" s="726"/>
      <c r="J32" s="726"/>
      <c r="K32" s="726"/>
      <c r="L32" s="726"/>
      <c r="M32" s="726"/>
      <c r="N32" s="726"/>
      <c r="O32" s="726"/>
      <c r="P32" s="726"/>
      <c r="Q32" s="727"/>
      <c r="R32" s="642">
        <v>8787</v>
      </c>
      <c r="S32" s="643"/>
      <c r="T32" s="643"/>
      <c r="U32" s="643"/>
      <c r="V32" s="643"/>
      <c r="W32" s="643"/>
      <c r="X32" s="643"/>
      <c r="Y32" s="644"/>
      <c r="Z32" s="675">
        <v>0</v>
      </c>
      <c r="AA32" s="675"/>
      <c r="AB32" s="675"/>
      <c r="AC32" s="675"/>
      <c r="AD32" s="676">
        <v>8787</v>
      </c>
      <c r="AE32" s="676"/>
      <c r="AF32" s="676"/>
      <c r="AG32" s="676"/>
      <c r="AH32" s="676"/>
      <c r="AI32" s="676"/>
      <c r="AJ32" s="676"/>
      <c r="AK32" s="676"/>
      <c r="AL32" s="645">
        <v>0</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98.4</v>
      </c>
      <c r="BH32" s="661"/>
      <c r="BI32" s="661"/>
      <c r="BJ32" s="661"/>
      <c r="BK32" s="661"/>
      <c r="BL32" s="661"/>
      <c r="BM32" s="646">
        <v>97.9</v>
      </c>
      <c r="BN32" s="707"/>
      <c r="BO32" s="707"/>
      <c r="BP32" s="707"/>
      <c r="BQ32" s="685"/>
      <c r="BR32" s="715">
        <v>99.4</v>
      </c>
      <c r="BS32" s="661"/>
      <c r="BT32" s="661"/>
      <c r="BU32" s="661"/>
      <c r="BV32" s="661"/>
      <c r="BW32" s="661"/>
      <c r="BX32" s="646">
        <v>99</v>
      </c>
      <c r="BY32" s="707"/>
      <c r="BZ32" s="707"/>
      <c r="CA32" s="707"/>
      <c r="CB32" s="685"/>
      <c r="CD32" s="735"/>
      <c r="CE32" s="736"/>
      <c r="CF32" s="689" t="s">
        <v>317</v>
      </c>
      <c r="CG32" s="686"/>
      <c r="CH32" s="686"/>
      <c r="CI32" s="686"/>
      <c r="CJ32" s="686"/>
      <c r="CK32" s="686"/>
      <c r="CL32" s="686"/>
      <c r="CM32" s="686"/>
      <c r="CN32" s="686"/>
      <c r="CO32" s="686"/>
      <c r="CP32" s="686"/>
      <c r="CQ32" s="687"/>
      <c r="CR32" s="642">
        <v>111</v>
      </c>
      <c r="CS32" s="643"/>
      <c r="CT32" s="643"/>
      <c r="CU32" s="643"/>
      <c r="CV32" s="643"/>
      <c r="CW32" s="643"/>
      <c r="CX32" s="643"/>
      <c r="CY32" s="644"/>
      <c r="CZ32" s="645">
        <v>0</v>
      </c>
      <c r="DA32" s="663"/>
      <c r="DB32" s="663"/>
      <c r="DC32" s="664"/>
      <c r="DD32" s="648">
        <v>111</v>
      </c>
      <c r="DE32" s="643"/>
      <c r="DF32" s="643"/>
      <c r="DG32" s="643"/>
      <c r="DH32" s="643"/>
      <c r="DI32" s="643"/>
      <c r="DJ32" s="643"/>
      <c r="DK32" s="644"/>
      <c r="DL32" s="648">
        <v>111</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2">
      <c r="B33" s="639" t="s">
        <v>318</v>
      </c>
      <c r="C33" s="640"/>
      <c r="D33" s="640"/>
      <c r="E33" s="640"/>
      <c r="F33" s="640"/>
      <c r="G33" s="640"/>
      <c r="H33" s="640"/>
      <c r="I33" s="640"/>
      <c r="J33" s="640"/>
      <c r="K33" s="640"/>
      <c r="L33" s="640"/>
      <c r="M33" s="640"/>
      <c r="N33" s="640"/>
      <c r="O33" s="640"/>
      <c r="P33" s="640"/>
      <c r="Q33" s="641"/>
      <c r="R33" s="642">
        <v>69177431</v>
      </c>
      <c r="S33" s="643"/>
      <c r="T33" s="643"/>
      <c r="U33" s="643"/>
      <c r="V33" s="643"/>
      <c r="W33" s="643"/>
      <c r="X33" s="643"/>
      <c r="Y33" s="644"/>
      <c r="Z33" s="675">
        <v>4.5999999999999996</v>
      </c>
      <c r="AA33" s="675"/>
      <c r="AB33" s="675"/>
      <c r="AC33" s="675"/>
      <c r="AD33" s="676" t="s">
        <v>139</v>
      </c>
      <c r="AE33" s="676"/>
      <c r="AF33" s="676"/>
      <c r="AG33" s="676"/>
      <c r="AH33" s="676"/>
      <c r="AI33" s="676"/>
      <c r="AJ33" s="676"/>
      <c r="AK33" s="676"/>
      <c r="AL33" s="645" t="s">
        <v>240</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99.3</v>
      </c>
      <c r="BH33" s="627"/>
      <c r="BI33" s="627"/>
      <c r="BJ33" s="627"/>
      <c r="BK33" s="627"/>
      <c r="BL33" s="627"/>
      <c r="BM33" s="669">
        <v>99.3</v>
      </c>
      <c r="BN33" s="627"/>
      <c r="BO33" s="627"/>
      <c r="BP33" s="627"/>
      <c r="BQ33" s="671"/>
      <c r="BR33" s="706">
        <v>99.8</v>
      </c>
      <c r="BS33" s="627"/>
      <c r="BT33" s="627"/>
      <c r="BU33" s="627"/>
      <c r="BV33" s="627"/>
      <c r="BW33" s="627"/>
      <c r="BX33" s="669">
        <v>99.8</v>
      </c>
      <c r="BY33" s="627"/>
      <c r="BZ33" s="627"/>
      <c r="CA33" s="627"/>
      <c r="CB33" s="671"/>
      <c r="CD33" s="689" t="s">
        <v>320</v>
      </c>
      <c r="CE33" s="686"/>
      <c r="CF33" s="686"/>
      <c r="CG33" s="686"/>
      <c r="CH33" s="686"/>
      <c r="CI33" s="686"/>
      <c r="CJ33" s="686"/>
      <c r="CK33" s="686"/>
      <c r="CL33" s="686"/>
      <c r="CM33" s="686"/>
      <c r="CN33" s="686"/>
      <c r="CO33" s="686"/>
      <c r="CP33" s="686"/>
      <c r="CQ33" s="687"/>
      <c r="CR33" s="642">
        <v>652508089</v>
      </c>
      <c r="CS33" s="661"/>
      <c r="CT33" s="661"/>
      <c r="CU33" s="661"/>
      <c r="CV33" s="661"/>
      <c r="CW33" s="661"/>
      <c r="CX33" s="661"/>
      <c r="CY33" s="662"/>
      <c r="CZ33" s="645">
        <v>43.6</v>
      </c>
      <c r="DA33" s="663"/>
      <c r="DB33" s="663"/>
      <c r="DC33" s="664"/>
      <c r="DD33" s="648">
        <v>280154971</v>
      </c>
      <c r="DE33" s="661"/>
      <c r="DF33" s="661"/>
      <c r="DG33" s="661"/>
      <c r="DH33" s="661"/>
      <c r="DI33" s="661"/>
      <c r="DJ33" s="661"/>
      <c r="DK33" s="662"/>
      <c r="DL33" s="648">
        <v>212865903</v>
      </c>
      <c r="DM33" s="661"/>
      <c r="DN33" s="661"/>
      <c r="DO33" s="661"/>
      <c r="DP33" s="661"/>
      <c r="DQ33" s="661"/>
      <c r="DR33" s="661"/>
      <c r="DS33" s="661"/>
      <c r="DT33" s="661"/>
      <c r="DU33" s="661"/>
      <c r="DV33" s="662"/>
      <c r="DW33" s="645">
        <v>32.299999999999997</v>
      </c>
      <c r="DX33" s="663"/>
      <c r="DY33" s="663"/>
      <c r="DZ33" s="663"/>
      <c r="EA33" s="663"/>
      <c r="EB33" s="663"/>
      <c r="EC33" s="681"/>
    </row>
    <row r="34" spans="2:133" ht="11.25" customHeight="1" x14ac:dyDescent="0.2">
      <c r="B34" s="639" t="s">
        <v>321</v>
      </c>
      <c r="C34" s="640"/>
      <c r="D34" s="640"/>
      <c r="E34" s="640"/>
      <c r="F34" s="640"/>
      <c r="G34" s="640"/>
      <c r="H34" s="640"/>
      <c r="I34" s="640"/>
      <c r="J34" s="640"/>
      <c r="K34" s="640"/>
      <c r="L34" s="640"/>
      <c r="M34" s="640"/>
      <c r="N34" s="640"/>
      <c r="O34" s="640"/>
      <c r="P34" s="640"/>
      <c r="Q34" s="641"/>
      <c r="R34" s="642">
        <v>5842378</v>
      </c>
      <c r="S34" s="643"/>
      <c r="T34" s="643"/>
      <c r="U34" s="643"/>
      <c r="V34" s="643"/>
      <c r="W34" s="643"/>
      <c r="X34" s="643"/>
      <c r="Y34" s="644"/>
      <c r="Z34" s="675">
        <v>0.4</v>
      </c>
      <c r="AA34" s="675"/>
      <c r="AB34" s="675"/>
      <c r="AC34" s="675"/>
      <c r="AD34" s="676">
        <v>1886360</v>
      </c>
      <c r="AE34" s="676"/>
      <c r="AF34" s="676"/>
      <c r="AG34" s="676"/>
      <c r="AH34" s="676"/>
      <c r="AI34" s="676"/>
      <c r="AJ34" s="676"/>
      <c r="AK34" s="676"/>
      <c r="AL34" s="645">
        <v>0.3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110001520</v>
      </c>
      <c r="CS34" s="643"/>
      <c r="CT34" s="643"/>
      <c r="CU34" s="643"/>
      <c r="CV34" s="643"/>
      <c r="CW34" s="643"/>
      <c r="CX34" s="643"/>
      <c r="CY34" s="644"/>
      <c r="CZ34" s="645">
        <v>7.4</v>
      </c>
      <c r="DA34" s="663"/>
      <c r="DB34" s="663"/>
      <c r="DC34" s="664"/>
      <c r="DD34" s="648">
        <v>84138319</v>
      </c>
      <c r="DE34" s="643"/>
      <c r="DF34" s="643"/>
      <c r="DG34" s="643"/>
      <c r="DH34" s="643"/>
      <c r="DI34" s="643"/>
      <c r="DJ34" s="643"/>
      <c r="DK34" s="644"/>
      <c r="DL34" s="648">
        <v>70342482</v>
      </c>
      <c r="DM34" s="643"/>
      <c r="DN34" s="643"/>
      <c r="DO34" s="643"/>
      <c r="DP34" s="643"/>
      <c r="DQ34" s="643"/>
      <c r="DR34" s="643"/>
      <c r="DS34" s="643"/>
      <c r="DT34" s="643"/>
      <c r="DU34" s="643"/>
      <c r="DV34" s="644"/>
      <c r="DW34" s="645">
        <v>10.7</v>
      </c>
      <c r="DX34" s="663"/>
      <c r="DY34" s="663"/>
      <c r="DZ34" s="663"/>
      <c r="EA34" s="663"/>
      <c r="EB34" s="663"/>
      <c r="EC34" s="681"/>
    </row>
    <row r="35" spans="2:133" ht="11.25" customHeight="1" x14ac:dyDescent="0.2">
      <c r="B35" s="639" t="s">
        <v>323</v>
      </c>
      <c r="C35" s="640"/>
      <c r="D35" s="640"/>
      <c r="E35" s="640"/>
      <c r="F35" s="640"/>
      <c r="G35" s="640"/>
      <c r="H35" s="640"/>
      <c r="I35" s="640"/>
      <c r="J35" s="640"/>
      <c r="K35" s="640"/>
      <c r="L35" s="640"/>
      <c r="M35" s="640"/>
      <c r="N35" s="640"/>
      <c r="O35" s="640"/>
      <c r="P35" s="640"/>
      <c r="Q35" s="641"/>
      <c r="R35" s="642">
        <v>951817</v>
      </c>
      <c r="S35" s="643"/>
      <c r="T35" s="643"/>
      <c r="U35" s="643"/>
      <c r="V35" s="643"/>
      <c r="W35" s="643"/>
      <c r="X35" s="643"/>
      <c r="Y35" s="644"/>
      <c r="Z35" s="675">
        <v>0.1</v>
      </c>
      <c r="AA35" s="675"/>
      <c r="AB35" s="675"/>
      <c r="AC35" s="675"/>
      <c r="AD35" s="676" t="s">
        <v>240</v>
      </c>
      <c r="AE35" s="676"/>
      <c r="AF35" s="676"/>
      <c r="AG35" s="676"/>
      <c r="AH35" s="676"/>
      <c r="AI35" s="676"/>
      <c r="AJ35" s="676"/>
      <c r="AK35" s="676"/>
      <c r="AL35" s="645" t="s">
        <v>240</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25542434</v>
      </c>
      <c r="CS35" s="661"/>
      <c r="CT35" s="661"/>
      <c r="CU35" s="661"/>
      <c r="CV35" s="661"/>
      <c r="CW35" s="661"/>
      <c r="CX35" s="661"/>
      <c r="CY35" s="662"/>
      <c r="CZ35" s="645">
        <v>1.7</v>
      </c>
      <c r="DA35" s="663"/>
      <c r="DB35" s="663"/>
      <c r="DC35" s="664"/>
      <c r="DD35" s="648">
        <v>15143611</v>
      </c>
      <c r="DE35" s="661"/>
      <c r="DF35" s="661"/>
      <c r="DG35" s="661"/>
      <c r="DH35" s="661"/>
      <c r="DI35" s="661"/>
      <c r="DJ35" s="661"/>
      <c r="DK35" s="662"/>
      <c r="DL35" s="648">
        <v>14677099</v>
      </c>
      <c r="DM35" s="661"/>
      <c r="DN35" s="661"/>
      <c r="DO35" s="661"/>
      <c r="DP35" s="661"/>
      <c r="DQ35" s="661"/>
      <c r="DR35" s="661"/>
      <c r="DS35" s="661"/>
      <c r="DT35" s="661"/>
      <c r="DU35" s="661"/>
      <c r="DV35" s="662"/>
      <c r="DW35" s="645">
        <v>2.2000000000000002</v>
      </c>
      <c r="DX35" s="663"/>
      <c r="DY35" s="663"/>
      <c r="DZ35" s="663"/>
      <c r="EA35" s="663"/>
      <c r="EB35" s="663"/>
      <c r="EC35" s="681"/>
    </row>
    <row r="36" spans="2:133" ht="11.25" customHeight="1" x14ac:dyDescent="0.2">
      <c r="B36" s="639" t="s">
        <v>327</v>
      </c>
      <c r="C36" s="640"/>
      <c r="D36" s="640"/>
      <c r="E36" s="640"/>
      <c r="F36" s="640"/>
      <c r="G36" s="640"/>
      <c r="H36" s="640"/>
      <c r="I36" s="640"/>
      <c r="J36" s="640"/>
      <c r="K36" s="640"/>
      <c r="L36" s="640"/>
      <c r="M36" s="640"/>
      <c r="N36" s="640"/>
      <c r="O36" s="640"/>
      <c r="P36" s="640"/>
      <c r="Q36" s="641"/>
      <c r="R36" s="642">
        <v>8678028</v>
      </c>
      <c r="S36" s="643"/>
      <c r="T36" s="643"/>
      <c r="U36" s="643"/>
      <c r="V36" s="643"/>
      <c r="W36" s="643"/>
      <c r="X36" s="643"/>
      <c r="Y36" s="644"/>
      <c r="Z36" s="675">
        <v>0.6</v>
      </c>
      <c r="AA36" s="675"/>
      <c r="AB36" s="675"/>
      <c r="AC36" s="675"/>
      <c r="AD36" s="676" t="s">
        <v>139</v>
      </c>
      <c r="AE36" s="676"/>
      <c r="AF36" s="676"/>
      <c r="AG36" s="676"/>
      <c r="AH36" s="676"/>
      <c r="AI36" s="676"/>
      <c r="AJ36" s="676"/>
      <c r="AK36" s="676"/>
      <c r="AL36" s="645" t="s">
        <v>240</v>
      </c>
      <c r="AM36" s="646"/>
      <c r="AN36" s="646"/>
      <c r="AO36" s="677"/>
      <c r="AP36" s="235"/>
      <c r="AQ36" s="694" t="s">
        <v>328</v>
      </c>
      <c r="AR36" s="695"/>
      <c r="AS36" s="695"/>
      <c r="AT36" s="695"/>
      <c r="AU36" s="695"/>
      <c r="AV36" s="695"/>
      <c r="AW36" s="695"/>
      <c r="AX36" s="695"/>
      <c r="AY36" s="696"/>
      <c r="AZ36" s="697">
        <v>148830916</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1274152</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354585528</v>
      </c>
      <c r="CS36" s="643"/>
      <c r="CT36" s="643"/>
      <c r="CU36" s="643"/>
      <c r="CV36" s="643"/>
      <c r="CW36" s="643"/>
      <c r="CX36" s="643"/>
      <c r="CY36" s="644"/>
      <c r="CZ36" s="645">
        <v>23.7</v>
      </c>
      <c r="DA36" s="663"/>
      <c r="DB36" s="663"/>
      <c r="DC36" s="664"/>
      <c r="DD36" s="648">
        <v>110017231</v>
      </c>
      <c r="DE36" s="643"/>
      <c r="DF36" s="643"/>
      <c r="DG36" s="643"/>
      <c r="DH36" s="643"/>
      <c r="DI36" s="643"/>
      <c r="DJ36" s="643"/>
      <c r="DK36" s="644"/>
      <c r="DL36" s="648">
        <v>67248183</v>
      </c>
      <c r="DM36" s="643"/>
      <c r="DN36" s="643"/>
      <c r="DO36" s="643"/>
      <c r="DP36" s="643"/>
      <c r="DQ36" s="643"/>
      <c r="DR36" s="643"/>
      <c r="DS36" s="643"/>
      <c r="DT36" s="643"/>
      <c r="DU36" s="643"/>
      <c r="DV36" s="644"/>
      <c r="DW36" s="645">
        <v>10.199999999999999</v>
      </c>
      <c r="DX36" s="663"/>
      <c r="DY36" s="663"/>
      <c r="DZ36" s="663"/>
      <c r="EA36" s="663"/>
      <c r="EB36" s="663"/>
      <c r="EC36" s="681"/>
    </row>
    <row r="37" spans="2:133" ht="11.25" customHeight="1" x14ac:dyDescent="0.2">
      <c r="B37" s="639" t="s">
        <v>331</v>
      </c>
      <c r="C37" s="640"/>
      <c r="D37" s="640"/>
      <c r="E37" s="640"/>
      <c r="F37" s="640"/>
      <c r="G37" s="640"/>
      <c r="H37" s="640"/>
      <c r="I37" s="640"/>
      <c r="J37" s="640"/>
      <c r="K37" s="640"/>
      <c r="L37" s="640"/>
      <c r="M37" s="640"/>
      <c r="N37" s="640"/>
      <c r="O37" s="640"/>
      <c r="P37" s="640"/>
      <c r="Q37" s="641"/>
      <c r="R37" s="642">
        <v>7969746</v>
      </c>
      <c r="S37" s="643"/>
      <c r="T37" s="643"/>
      <c r="U37" s="643"/>
      <c r="V37" s="643"/>
      <c r="W37" s="643"/>
      <c r="X37" s="643"/>
      <c r="Y37" s="644"/>
      <c r="Z37" s="675">
        <v>0.5</v>
      </c>
      <c r="AA37" s="675"/>
      <c r="AB37" s="675"/>
      <c r="AC37" s="675"/>
      <c r="AD37" s="676" t="s">
        <v>240</v>
      </c>
      <c r="AE37" s="676"/>
      <c r="AF37" s="676"/>
      <c r="AG37" s="676"/>
      <c r="AH37" s="676"/>
      <c r="AI37" s="676"/>
      <c r="AJ37" s="676"/>
      <c r="AK37" s="676"/>
      <c r="AL37" s="645" t="s">
        <v>240</v>
      </c>
      <c r="AM37" s="646"/>
      <c r="AN37" s="646"/>
      <c r="AO37" s="677"/>
      <c r="AQ37" s="682" t="s">
        <v>332</v>
      </c>
      <c r="AR37" s="683"/>
      <c r="AS37" s="683"/>
      <c r="AT37" s="683"/>
      <c r="AU37" s="683"/>
      <c r="AV37" s="683"/>
      <c r="AW37" s="683"/>
      <c r="AX37" s="683"/>
      <c r="AY37" s="684"/>
      <c r="AZ37" s="642">
        <v>34365855</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-2646361</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4173178</v>
      </c>
      <c r="CS37" s="661"/>
      <c r="CT37" s="661"/>
      <c r="CU37" s="661"/>
      <c r="CV37" s="661"/>
      <c r="CW37" s="661"/>
      <c r="CX37" s="661"/>
      <c r="CY37" s="662"/>
      <c r="CZ37" s="645">
        <v>0.3</v>
      </c>
      <c r="DA37" s="663"/>
      <c r="DB37" s="663"/>
      <c r="DC37" s="664"/>
      <c r="DD37" s="648">
        <v>4173178</v>
      </c>
      <c r="DE37" s="661"/>
      <c r="DF37" s="661"/>
      <c r="DG37" s="661"/>
      <c r="DH37" s="661"/>
      <c r="DI37" s="661"/>
      <c r="DJ37" s="661"/>
      <c r="DK37" s="662"/>
      <c r="DL37" s="648">
        <v>3264475</v>
      </c>
      <c r="DM37" s="661"/>
      <c r="DN37" s="661"/>
      <c r="DO37" s="661"/>
      <c r="DP37" s="661"/>
      <c r="DQ37" s="661"/>
      <c r="DR37" s="661"/>
      <c r="DS37" s="661"/>
      <c r="DT37" s="661"/>
      <c r="DU37" s="661"/>
      <c r="DV37" s="662"/>
      <c r="DW37" s="645">
        <v>0.5</v>
      </c>
      <c r="DX37" s="663"/>
      <c r="DY37" s="663"/>
      <c r="DZ37" s="663"/>
      <c r="EA37" s="663"/>
      <c r="EB37" s="663"/>
      <c r="EC37" s="681"/>
    </row>
    <row r="38" spans="2:133" ht="11.25" customHeight="1" x14ac:dyDescent="0.2">
      <c r="B38" s="639" t="s">
        <v>335</v>
      </c>
      <c r="C38" s="640"/>
      <c r="D38" s="640"/>
      <c r="E38" s="640"/>
      <c r="F38" s="640"/>
      <c r="G38" s="640"/>
      <c r="H38" s="640"/>
      <c r="I38" s="640"/>
      <c r="J38" s="640"/>
      <c r="K38" s="640"/>
      <c r="L38" s="640"/>
      <c r="M38" s="640"/>
      <c r="N38" s="640"/>
      <c r="O38" s="640"/>
      <c r="P38" s="640"/>
      <c r="Q38" s="641"/>
      <c r="R38" s="642">
        <v>106637345</v>
      </c>
      <c r="S38" s="643"/>
      <c r="T38" s="643"/>
      <c r="U38" s="643"/>
      <c r="V38" s="643"/>
      <c r="W38" s="643"/>
      <c r="X38" s="643"/>
      <c r="Y38" s="644"/>
      <c r="Z38" s="675">
        <v>7</v>
      </c>
      <c r="AA38" s="675"/>
      <c r="AB38" s="675"/>
      <c r="AC38" s="675"/>
      <c r="AD38" s="676">
        <v>618692</v>
      </c>
      <c r="AE38" s="676"/>
      <c r="AF38" s="676"/>
      <c r="AG38" s="676"/>
      <c r="AH38" s="676"/>
      <c r="AI38" s="676"/>
      <c r="AJ38" s="676"/>
      <c r="AK38" s="676"/>
      <c r="AL38" s="645">
        <v>0.1</v>
      </c>
      <c r="AM38" s="646"/>
      <c r="AN38" s="646"/>
      <c r="AO38" s="677"/>
      <c r="AQ38" s="682" t="s">
        <v>336</v>
      </c>
      <c r="AR38" s="683"/>
      <c r="AS38" s="683"/>
      <c r="AT38" s="683"/>
      <c r="AU38" s="683"/>
      <c r="AV38" s="683"/>
      <c r="AW38" s="683"/>
      <c r="AX38" s="683"/>
      <c r="AY38" s="684"/>
      <c r="AZ38" s="642">
        <v>25523316</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303827</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82943454</v>
      </c>
      <c r="CS38" s="643"/>
      <c r="CT38" s="643"/>
      <c r="CU38" s="643"/>
      <c r="CV38" s="643"/>
      <c r="CW38" s="643"/>
      <c r="CX38" s="643"/>
      <c r="CY38" s="644"/>
      <c r="CZ38" s="645">
        <v>5.5</v>
      </c>
      <c r="DA38" s="663"/>
      <c r="DB38" s="663"/>
      <c r="DC38" s="664"/>
      <c r="DD38" s="648">
        <v>68536158</v>
      </c>
      <c r="DE38" s="643"/>
      <c r="DF38" s="643"/>
      <c r="DG38" s="643"/>
      <c r="DH38" s="643"/>
      <c r="DI38" s="643"/>
      <c r="DJ38" s="643"/>
      <c r="DK38" s="644"/>
      <c r="DL38" s="648">
        <v>60576050</v>
      </c>
      <c r="DM38" s="643"/>
      <c r="DN38" s="643"/>
      <c r="DO38" s="643"/>
      <c r="DP38" s="643"/>
      <c r="DQ38" s="643"/>
      <c r="DR38" s="643"/>
      <c r="DS38" s="643"/>
      <c r="DT38" s="643"/>
      <c r="DU38" s="643"/>
      <c r="DV38" s="644"/>
      <c r="DW38" s="645">
        <v>9.1999999999999993</v>
      </c>
      <c r="DX38" s="663"/>
      <c r="DY38" s="663"/>
      <c r="DZ38" s="663"/>
      <c r="EA38" s="663"/>
      <c r="EB38" s="663"/>
      <c r="EC38" s="681"/>
    </row>
    <row r="39" spans="2:133" ht="11.25" customHeight="1" x14ac:dyDescent="0.2">
      <c r="B39" s="639" t="s">
        <v>339</v>
      </c>
      <c r="C39" s="640"/>
      <c r="D39" s="640"/>
      <c r="E39" s="640"/>
      <c r="F39" s="640"/>
      <c r="G39" s="640"/>
      <c r="H39" s="640"/>
      <c r="I39" s="640"/>
      <c r="J39" s="640"/>
      <c r="K39" s="640"/>
      <c r="L39" s="640"/>
      <c r="M39" s="640"/>
      <c r="N39" s="640"/>
      <c r="O39" s="640"/>
      <c r="P39" s="640"/>
      <c r="Q39" s="641"/>
      <c r="R39" s="642">
        <v>96320000</v>
      </c>
      <c r="S39" s="643"/>
      <c r="T39" s="643"/>
      <c r="U39" s="643"/>
      <c r="V39" s="643"/>
      <c r="W39" s="643"/>
      <c r="X39" s="643"/>
      <c r="Y39" s="644"/>
      <c r="Z39" s="675">
        <v>6.4</v>
      </c>
      <c r="AA39" s="675"/>
      <c r="AB39" s="675"/>
      <c r="AC39" s="675"/>
      <c r="AD39" s="676" t="s">
        <v>139</v>
      </c>
      <c r="AE39" s="676"/>
      <c r="AF39" s="676"/>
      <c r="AG39" s="676"/>
      <c r="AH39" s="676"/>
      <c r="AI39" s="676"/>
      <c r="AJ39" s="676"/>
      <c r="AK39" s="676"/>
      <c r="AL39" s="645" t="s">
        <v>139</v>
      </c>
      <c r="AM39" s="646"/>
      <c r="AN39" s="646"/>
      <c r="AO39" s="677"/>
      <c r="AQ39" s="682" t="s">
        <v>340</v>
      </c>
      <c r="AR39" s="683"/>
      <c r="AS39" s="683"/>
      <c r="AT39" s="683"/>
      <c r="AU39" s="683"/>
      <c r="AV39" s="683"/>
      <c r="AW39" s="683"/>
      <c r="AX39" s="683"/>
      <c r="AY39" s="684"/>
      <c r="AZ39" s="642">
        <v>5651147</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442770</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3114472</v>
      </c>
      <c r="CS39" s="661"/>
      <c r="CT39" s="661"/>
      <c r="CU39" s="661"/>
      <c r="CV39" s="661"/>
      <c r="CW39" s="661"/>
      <c r="CX39" s="661"/>
      <c r="CY39" s="662"/>
      <c r="CZ39" s="645">
        <v>0.2</v>
      </c>
      <c r="DA39" s="663"/>
      <c r="DB39" s="663"/>
      <c r="DC39" s="664"/>
      <c r="DD39" s="648">
        <v>2077245</v>
      </c>
      <c r="DE39" s="661"/>
      <c r="DF39" s="661"/>
      <c r="DG39" s="661"/>
      <c r="DH39" s="661"/>
      <c r="DI39" s="661"/>
      <c r="DJ39" s="661"/>
      <c r="DK39" s="662"/>
      <c r="DL39" s="648" t="s">
        <v>139</v>
      </c>
      <c r="DM39" s="661"/>
      <c r="DN39" s="661"/>
      <c r="DO39" s="661"/>
      <c r="DP39" s="661"/>
      <c r="DQ39" s="661"/>
      <c r="DR39" s="661"/>
      <c r="DS39" s="661"/>
      <c r="DT39" s="661"/>
      <c r="DU39" s="661"/>
      <c r="DV39" s="662"/>
      <c r="DW39" s="645" t="s">
        <v>139</v>
      </c>
      <c r="DX39" s="663"/>
      <c r="DY39" s="663"/>
      <c r="DZ39" s="663"/>
      <c r="EA39" s="663"/>
      <c r="EB39" s="663"/>
      <c r="EC39" s="681"/>
    </row>
    <row r="40" spans="2:133" ht="11.25" customHeight="1" x14ac:dyDescent="0.2">
      <c r="B40" s="639" t="s">
        <v>343</v>
      </c>
      <c r="C40" s="640"/>
      <c r="D40" s="640"/>
      <c r="E40" s="640"/>
      <c r="F40" s="640"/>
      <c r="G40" s="640"/>
      <c r="H40" s="640"/>
      <c r="I40" s="640"/>
      <c r="J40" s="640"/>
      <c r="K40" s="640"/>
      <c r="L40" s="640"/>
      <c r="M40" s="640"/>
      <c r="N40" s="640"/>
      <c r="O40" s="640"/>
      <c r="P40" s="640"/>
      <c r="Q40" s="641"/>
      <c r="R40" s="642">
        <v>2253000</v>
      </c>
      <c r="S40" s="643"/>
      <c r="T40" s="643"/>
      <c r="U40" s="643"/>
      <c r="V40" s="643"/>
      <c r="W40" s="643"/>
      <c r="X40" s="643"/>
      <c r="Y40" s="644"/>
      <c r="Z40" s="675">
        <v>0.1</v>
      </c>
      <c r="AA40" s="675"/>
      <c r="AB40" s="675"/>
      <c r="AC40" s="675"/>
      <c r="AD40" s="676" t="s">
        <v>240</v>
      </c>
      <c r="AE40" s="676"/>
      <c r="AF40" s="676"/>
      <c r="AG40" s="676"/>
      <c r="AH40" s="676"/>
      <c r="AI40" s="676"/>
      <c r="AJ40" s="676"/>
      <c r="AK40" s="676"/>
      <c r="AL40" s="645" t="s">
        <v>139</v>
      </c>
      <c r="AM40" s="646"/>
      <c r="AN40" s="646"/>
      <c r="AO40" s="677"/>
      <c r="AQ40" s="682" t="s">
        <v>344</v>
      </c>
      <c r="AR40" s="683"/>
      <c r="AS40" s="683"/>
      <c r="AT40" s="683"/>
      <c r="AU40" s="683"/>
      <c r="AV40" s="683"/>
      <c r="AW40" s="683"/>
      <c r="AX40" s="683"/>
      <c r="AY40" s="684"/>
      <c r="AZ40" s="642">
        <v>1800713</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101</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76320681</v>
      </c>
      <c r="CS40" s="643"/>
      <c r="CT40" s="643"/>
      <c r="CU40" s="643"/>
      <c r="CV40" s="643"/>
      <c r="CW40" s="643"/>
      <c r="CX40" s="643"/>
      <c r="CY40" s="644"/>
      <c r="CZ40" s="645">
        <v>5.0999999999999996</v>
      </c>
      <c r="DA40" s="663"/>
      <c r="DB40" s="663"/>
      <c r="DC40" s="664"/>
      <c r="DD40" s="648">
        <v>242407</v>
      </c>
      <c r="DE40" s="643"/>
      <c r="DF40" s="643"/>
      <c r="DG40" s="643"/>
      <c r="DH40" s="643"/>
      <c r="DI40" s="643"/>
      <c r="DJ40" s="643"/>
      <c r="DK40" s="644"/>
      <c r="DL40" s="648">
        <v>22089</v>
      </c>
      <c r="DM40" s="643"/>
      <c r="DN40" s="643"/>
      <c r="DO40" s="643"/>
      <c r="DP40" s="643"/>
      <c r="DQ40" s="643"/>
      <c r="DR40" s="643"/>
      <c r="DS40" s="643"/>
      <c r="DT40" s="643"/>
      <c r="DU40" s="643"/>
      <c r="DV40" s="644"/>
      <c r="DW40" s="645">
        <v>0</v>
      </c>
      <c r="DX40" s="663"/>
      <c r="DY40" s="663"/>
      <c r="DZ40" s="663"/>
      <c r="EA40" s="663"/>
      <c r="EB40" s="663"/>
      <c r="EC40" s="681"/>
    </row>
    <row r="41" spans="2:133" ht="11.25" customHeight="1" x14ac:dyDescent="0.2">
      <c r="B41" s="639" t="s">
        <v>348</v>
      </c>
      <c r="C41" s="640"/>
      <c r="D41" s="640"/>
      <c r="E41" s="640"/>
      <c r="F41" s="640"/>
      <c r="G41" s="640"/>
      <c r="H41" s="640"/>
      <c r="I41" s="640"/>
      <c r="J41" s="640"/>
      <c r="K41" s="640"/>
      <c r="L41" s="640"/>
      <c r="M41" s="640"/>
      <c r="N41" s="640"/>
      <c r="O41" s="640"/>
      <c r="P41" s="640"/>
      <c r="Q41" s="641"/>
      <c r="R41" s="642" t="s">
        <v>139</v>
      </c>
      <c r="S41" s="643"/>
      <c r="T41" s="643"/>
      <c r="U41" s="643"/>
      <c r="V41" s="643"/>
      <c r="W41" s="643"/>
      <c r="X41" s="643"/>
      <c r="Y41" s="644"/>
      <c r="Z41" s="675" t="s">
        <v>240</v>
      </c>
      <c r="AA41" s="675"/>
      <c r="AB41" s="675"/>
      <c r="AC41" s="675"/>
      <c r="AD41" s="676" t="s">
        <v>240</v>
      </c>
      <c r="AE41" s="676"/>
      <c r="AF41" s="676"/>
      <c r="AG41" s="676"/>
      <c r="AH41" s="676"/>
      <c r="AI41" s="676"/>
      <c r="AJ41" s="676"/>
      <c r="AK41" s="676"/>
      <c r="AL41" s="645" t="s">
        <v>139</v>
      </c>
      <c r="AM41" s="646"/>
      <c r="AN41" s="646"/>
      <c r="AO41" s="677"/>
      <c r="AQ41" s="682" t="s">
        <v>349</v>
      </c>
      <c r="AR41" s="683"/>
      <c r="AS41" s="683"/>
      <c r="AT41" s="683"/>
      <c r="AU41" s="683"/>
      <c r="AV41" s="683"/>
      <c r="AW41" s="683"/>
      <c r="AX41" s="683"/>
      <c r="AY41" s="684"/>
      <c r="AZ41" s="642">
        <v>19800000</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3</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240</v>
      </c>
      <c r="CS41" s="661"/>
      <c r="CT41" s="661"/>
      <c r="CU41" s="661"/>
      <c r="CV41" s="661"/>
      <c r="CW41" s="661"/>
      <c r="CX41" s="661"/>
      <c r="CY41" s="662"/>
      <c r="CZ41" s="645" t="s">
        <v>139</v>
      </c>
      <c r="DA41" s="663"/>
      <c r="DB41" s="663"/>
      <c r="DC41" s="664"/>
      <c r="DD41" s="648" t="s">
        <v>240</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352</v>
      </c>
      <c r="C42" s="640"/>
      <c r="D42" s="640"/>
      <c r="E42" s="640"/>
      <c r="F42" s="640"/>
      <c r="G42" s="640"/>
      <c r="H42" s="640"/>
      <c r="I42" s="640"/>
      <c r="J42" s="640"/>
      <c r="K42" s="640"/>
      <c r="L42" s="640"/>
      <c r="M42" s="640"/>
      <c r="N42" s="640"/>
      <c r="O42" s="640"/>
      <c r="P42" s="640"/>
      <c r="Q42" s="641"/>
      <c r="R42" s="642">
        <v>8610000</v>
      </c>
      <c r="S42" s="643"/>
      <c r="T42" s="643"/>
      <c r="U42" s="643"/>
      <c r="V42" s="643"/>
      <c r="W42" s="643"/>
      <c r="X42" s="643"/>
      <c r="Y42" s="644"/>
      <c r="Z42" s="675">
        <v>0.6</v>
      </c>
      <c r="AA42" s="675"/>
      <c r="AB42" s="675"/>
      <c r="AC42" s="675"/>
      <c r="AD42" s="676" t="s">
        <v>240</v>
      </c>
      <c r="AE42" s="676"/>
      <c r="AF42" s="676"/>
      <c r="AG42" s="676"/>
      <c r="AH42" s="676"/>
      <c r="AI42" s="676"/>
      <c r="AJ42" s="676"/>
      <c r="AK42" s="676"/>
      <c r="AL42" s="645" t="s">
        <v>139</v>
      </c>
      <c r="AM42" s="646"/>
      <c r="AN42" s="646"/>
      <c r="AO42" s="677"/>
      <c r="AQ42" s="678" t="s">
        <v>353</v>
      </c>
      <c r="AR42" s="679"/>
      <c r="AS42" s="679"/>
      <c r="AT42" s="679"/>
      <c r="AU42" s="679"/>
      <c r="AV42" s="679"/>
      <c r="AW42" s="679"/>
      <c r="AX42" s="679"/>
      <c r="AY42" s="680"/>
      <c r="AZ42" s="626">
        <v>61689885</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287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117018562</v>
      </c>
      <c r="CS42" s="643"/>
      <c r="CT42" s="643"/>
      <c r="CU42" s="643"/>
      <c r="CV42" s="643"/>
      <c r="CW42" s="643"/>
      <c r="CX42" s="643"/>
      <c r="CY42" s="644"/>
      <c r="CZ42" s="645">
        <v>7.8</v>
      </c>
      <c r="DA42" s="646"/>
      <c r="DB42" s="646"/>
      <c r="DC42" s="647"/>
      <c r="DD42" s="648">
        <v>26002677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356</v>
      </c>
      <c r="C43" s="624"/>
      <c r="D43" s="624"/>
      <c r="E43" s="624"/>
      <c r="F43" s="624"/>
      <c r="G43" s="624"/>
      <c r="H43" s="624"/>
      <c r="I43" s="624"/>
      <c r="J43" s="624"/>
      <c r="K43" s="624"/>
      <c r="L43" s="624"/>
      <c r="M43" s="624"/>
      <c r="N43" s="624"/>
      <c r="O43" s="624"/>
      <c r="P43" s="624"/>
      <c r="Q43" s="625"/>
      <c r="R43" s="626">
        <v>1513930676</v>
      </c>
      <c r="S43" s="665"/>
      <c r="T43" s="665"/>
      <c r="U43" s="665"/>
      <c r="V43" s="665"/>
      <c r="W43" s="665"/>
      <c r="X43" s="665"/>
      <c r="Y43" s="666"/>
      <c r="Z43" s="667">
        <v>100</v>
      </c>
      <c r="AA43" s="667"/>
      <c r="AB43" s="667"/>
      <c r="AC43" s="667"/>
      <c r="AD43" s="668">
        <v>648510071</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2791408</v>
      </c>
      <c r="CS43" s="661"/>
      <c r="CT43" s="661"/>
      <c r="CU43" s="661"/>
      <c r="CV43" s="661"/>
      <c r="CW43" s="661"/>
      <c r="CX43" s="661"/>
      <c r="CY43" s="662"/>
      <c r="CZ43" s="645">
        <v>0.2</v>
      </c>
      <c r="DA43" s="663"/>
      <c r="DB43" s="663"/>
      <c r="DC43" s="664"/>
      <c r="DD43" s="648">
        <v>2451304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358</v>
      </c>
      <c r="CG44" s="640"/>
      <c r="CH44" s="640"/>
      <c r="CI44" s="640"/>
      <c r="CJ44" s="640"/>
      <c r="CK44" s="640"/>
      <c r="CL44" s="640"/>
      <c r="CM44" s="640"/>
      <c r="CN44" s="640"/>
      <c r="CO44" s="640"/>
      <c r="CP44" s="640"/>
      <c r="CQ44" s="641"/>
      <c r="CR44" s="642">
        <v>117018562</v>
      </c>
      <c r="CS44" s="643"/>
      <c r="CT44" s="643"/>
      <c r="CU44" s="643"/>
      <c r="CV44" s="643"/>
      <c r="CW44" s="643"/>
      <c r="CX44" s="643"/>
      <c r="CY44" s="644"/>
      <c r="CZ44" s="645">
        <v>7.8</v>
      </c>
      <c r="DA44" s="646"/>
      <c r="DB44" s="646"/>
      <c r="DC44" s="647"/>
      <c r="DD44" s="648">
        <v>26002677</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55260245</v>
      </c>
      <c r="CS45" s="661"/>
      <c r="CT45" s="661"/>
      <c r="CU45" s="661"/>
      <c r="CV45" s="661"/>
      <c r="CW45" s="661"/>
      <c r="CX45" s="661"/>
      <c r="CY45" s="662"/>
      <c r="CZ45" s="645">
        <v>3.7</v>
      </c>
      <c r="DA45" s="663"/>
      <c r="DB45" s="663"/>
      <c r="DC45" s="664"/>
      <c r="DD45" s="648">
        <v>4213329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57073317</v>
      </c>
      <c r="CS46" s="643"/>
      <c r="CT46" s="643"/>
      <c r="CU46" s="643"/>
      <c r="CV46" s="643"/>
      <c r="CW46" s="643"/>
      <c r="CX46" s="643"/>
      <c r="CY46" s="644"/>
      <c r="CZ46" s="645">
        <v>3.8</v>
      </c>
      <c r="DA46" s="646"/>
      <c r="DB46" s="646"/>
      <c r="DC46" s="647"/>
      <c r="DD46" s="648">
        <v>21320348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139</v>
      </c>
      <c r="CS47" s="661"/>
      <c r="CT47" s="661"/>
      <c r="CU47" s="661"/>
      <c r="CV47" s="661"/>
      <c r="CW47" s="661"/>
      <c r="CX47" s="661"/>
      <c r="CY47" s="662"/>
      <c r="CZ47" s="645" t="s">
        <v>240</v>
      </c>
      <c r="DA47" s="663"/>
      <c r="DB47" s="663"/>
      <c r="DC47" s="664"/>
      <c r="DD47" s="648" t="s">
        <v>240</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240</v>
      </c>
      <c r="CS48" s="643"/>
      <c r="CT48" s="643"/>
      <c r="CU48" s="643"/>
      <c r="CV48" s="643"/>
      <c r="CW48" s="643"/>
      <c r="CX48" s="643"/>
      <c r="CY48" s="644"/>
      <c r="CZ48" s="645" t="s">
        <v>139</v>
      </c>
      <c r="DA48" s="646"/>
      <c r="DB48" s="646"/>
      <c r="DC48" s="647"/>
      <c r="DD48" s="648" t="s">
        <v>240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1496380572</v>
      </c>
      <c r="CS49" s="627"/>
      <c r="CT49" s="627"/>
      <c r="CU49" s="627"/>
      <c r="CV49" s="627"/>
      <c r="CW49" s="627"/>
      <c r="CX49" s="627"/>
      <c r="CY49" s="628"/>
      <c r="CZ49" s="629">
        <v>100</v>
      </c>
      <c r="DA49" s="630"/>
      <c r="DB49" s="630"/>
      <c r="DC49" s="631"/>
      <c r="DD49" s="632">
        <v>756413812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MfhH2r1tVIbWP7RNzgaYOIgrBtvFGH+F1RvixDvm7n+ndJ5aOv6ktLZXO8GvYgFER7Uw0djJeCo+KV9/kcLmsA==" saltValue="3TjDXQ1/9AeWtekHy3Ait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08"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95" t="s">
        <v>368</v>
      </c>
      <c r="DK2" s="1196"/>
      <c r="DL2" s="1196"/>
      <c r="DM2" s="1196"/>
      <c r="DN2" s="1196"/>
      <c r="DO2" s="1197"/>
      <c r="DP2" s="251"/>
      <c r="DQ2" s="1195" t="s">
        <v>369</v>
      </c>
      <c r="DR2" s="1196"/>
      <c r="DS2" s="1196"/>
      <c r="DT2" s="1196"/>
      <c r="DU2" s="1196"/>
      <c r="DV2" s="1196"/>
      <c r="DW2" s="1196"/>
      <c r="DX2" s="1196"/>
      <c r="DY2" s="1196"/>
      <c r="DZ2" s="119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43" t="s">
        <v>370</v>
      </c>
      <c r="B4" s="1143"/>
      <c r="C4" s="1143"/>
      <c r="D4" s="1143"/>
      <c r="E4" s="1143"/>
      <c r="F4" s="1143"/>
      <c r="G4" s="1143"/>
      <c r="H4" s="1143"/>
      <c r="I4" s="1143"/>
      <c r="J4" s="1143"/>
      <c r="K4" s="1143"/>
      <c r="L4" s="1143"/>
      <c r="M4" s="1143"/>
      <c r="N4" s="1143"/>
      <c r="O4" s="1143"/>
      <c r="P4" s="1143"/>
      <c r="Q4" s="1143"/>
      <c r="R4" s="1143"/>
      <c r="S4" s="1143"/>
      <c r="T4" s="1143"/>
      <c r="U4" s="1143"/>
      <c r="V4" s="1143"/>
      <c r="W4" s="1143"/>
      <c r="X4" s="1143"/>
      <c r="Y4" s="1143"/>
      <c r="Z4" s="1143"/>
      <c r="AA4" s="1143"/>
      <c r="AB4" s="1143"/>
      <c r="AC4" s="1143"/>
      <c r="AD4" s="1143"/>
      <c r="AE4" s="1143"/>
      <c r="AF4" s="1143"/>
      <c r="AG4" s="1143"/>
      <c r="AH4" s="1143"/>
      <c r="AI4" s="1143"/>
      <c r="AJ4" s="1143"/>
      <c r="AK4" s="1143"/>
      <c r="AL4" s="1143"/>
      <c r="AM4" s="1143"/>
      <c r="AN4" s="1143"/>
      <c r="AO4" s="1143"/>
      <c r="AP4" s="1143"/>
      <c r="AQ4" s="1143"/>
      <c r="AR4" s="1143"/>
      <c r="AS4" s="1143"/>
      <c r="AT4" s="1143"/>
      <c r="AU4" s="1143"/>
      <c r="AV4" s="1143"/>
      <c r="AW4" s="1143"/>
      <c r="AX4" s="1143"/>
      <c r="AY4" s="1143"/>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67" t="s">
        <v>372</v>
      </c>
      <c r="B5" s="1068"/>
      <c r="C5" s="1068"/>
      <c r="D5" s="1068"/>
      <c r="E5" s="1068"/>
      <c r="F5" s="1068"/>
      <c r="G5" s="1068"/>
      <c r="H5" s="1068"/>
      <c r="I5" s="1068"/>
      <c r="J5" s="1068"/>
      <c r="K5" s="1068"/>
      <c r="L5" s="1068"/>
      <c r="M5" s="1068"/>
      <c r="N5" s="1068"/>
      <c r="O5" s="1068"/>
      <c r="P5" s="1069"/>
      <c r="Q5" s="1073" t="s">
        <v>373</v>
      </c>
      <c r="R5" s="1074"/>
      <c r="S5" s="1074"/>
      <c r="T5" s="1074"/>
      <c r="U5" s="1075"/>
      <c r="V5" s="1073" t="s">
        <v>374</v>
      </c>
      <c r="W5" s="1074"/>
      <c r="X5" s="1074"/>
      <c r="Y5" s="1074"/>
      <c r="Z5" s="1075"/>
      <c r="AA5" s="1073" t="s">
        <v>375</v>
      </c>
      <c r="AB5" s="1074"/>
      <c r="AC5" s="1074"/>
      <c r="AD5" s="1074"/>
      <c r="AE5" s="1074"/>
      <c r="AF5" s="1198" t="s">
        <v>376</v>
      </c>
      <c r="AG5" s="1074"/>
      <c r="AH5" s="1074"/>
      <c r="AI5" s="1074"/>
      <c r="AJ5" s="1089"/>
      <c r="AK5" s="1074" t="s">
        <v>377</v>
      </c>
      <c r="AL5" s="1074"/>
      <c r="AM5" s="1074"/>
      <c r="AN5" s="1074"/>
      <c r="AO5" s="1075"/>
      <c r="AP5" s="1073" t="s">
        <v>378</v>
      </c>
      <c r="AQ5" s="1074"/>
      <c r="AR5" s="1074"/>
      <c r="AS5" s="1074"/>
      <c r="AT5" s="1075"/>
      <c r="AU5" s="1073" t="s">
        <v>379</v>
      </c>
      <c r="AV5" s="1074"/>
      <c r="AW5" s="1074"/>
      <c r="AX5" s="1074"/>
      <c r="AY5" s="1089"/>
      <c r="AZ5" s="258"/>
      <c r="BA5" s="258"/>
      <c r="BB5" s="258"/>
      <c r="BC5" s="258"/>
      <c r="BD5" s="258"/>
      <c r="BE5" s="259"/>
      <c r="BF5" s="259"/>
      <c r="BG5" s="259"/>
      <c r="BH5" s="259"/>
      <c r="BI5" s="259"/>
      <c r="BJ5" s="259"/>
      <c r="BK5" s="259"/>
      <c r="BL5" s="259"/>
      <c r="BM5" s="259"/>
      <c r="BN5" s="259"/>
      <c r="BO5" s="259"/>
      <c r="BP5" s="259"/>
      <c r="BQ5" s="1067" t="s">
        <v>380</v>
      </c>
      <c r="BR5" s="1068"/>
      <c r="BS5" s="1068"/>
      <c r="BT5" s="1068"/>
      <c r="BU5" s="1068"/>
      <c r="BV5" s="1068"/>
      <c r="BW5" s="1068"/>
      <c r="BX5" s="1068"/>
      <c r="BY5" s="1068"/>
      <c r="BZ5" s="1068"/>
      <c r="CA5" s="1068"/>
      <c r="CB5" s="1068"/>
      <c r="CC5" s="1068"/>
      <c r="CD5" s="1068"/>
      <c r="CE5" s="1068"/>
      <c r="CF5" s="1068"/>
      <c r="CG5" s="1069"/>
      <c r="CH5" s="1073" t="s">
        <v>381</v>
      </c>
      <c r="CI5" s="1074"/>
      <c r="CJ5" s="1074"/>
      <c r="CK5" s="1074"/>
      <c r="CL5" s="1075"/>
      <c r="CM5" s="1073" t="s">
        <v>382</v>
      </c>
      <c r="CN5" s="1074"/>
      <c r="CO5" s="1074"/>
      <c r="CP5" s="1074"/>
      <c r="CQ5" s="1075"/>
      <c r="CR5" s="1073" t="s">
        <v>383</v>
      </c>
      <c r="CS5" s="1074"/>
      <c r="CT5" s="1074"/>
      <c r="CU5" s="1074"/>
      <c r="CV5" s="1075"/>
      <c r="CW5" s="1073" t="s">
        <v>384</v>
      </c>
      <c r="CX5" s="1074"/>
      <c r="CY5" s="1074"/>
      <c r="CZ5" s="1074"/>
      <c r="DA5" s="1075"/>
      <c r="DB5" s="1073" t="s">
        <v>385</v>
      </c>
      <c r="DC5" s="1074"/>
      <c r="DD5" s="1074"/>
      <c r="DE5" s="1074"/>
      <c r="DF5" s="1075"/>
      <c r="DG5" s="1184" t="s">
        <v>386</v>
      </c>
      <c r="DH5" s="1185"/>
      <c r="DI5" s="1185"/>
      <c r="DJ5" s="1185"/>
      <c r="DK5" s="1186"/>
      <c r="DL5" s="1184" t="s">
        <v>387</v>
      </c>
      <c r="DM5" s="1185"/>
      <c r="DN5" s="1185"/>
      <c r="DO5" s="1185"/>
      <c r="DP5" s="1186"/>
      <c r="DQ5" s="1073" t="s">
        <v>388</v>
      </c>
      <c r="DR5" s="1074"/>
      <c r="DS5" s="1074"/>
      <c r="DT5" s="1074"/>
      <c r="DU5" s="1075"/>
      <c r="DV5" s="1073" t="s">
        <v>379</v>
      </c>
      <c r="DW5" s="1074"/>
      <c r="DX5" s="1074"/>
      <c r="DY5" s="1074"/>
      <c r="DZ5" s="1089"/>
      <c r="EA5" s="256"/>
    </row>
    <row r="6" spans="1:131" s="257" customFormat="1" ht="26.25" customHeight="1" thickBot="1" x14ac:dyDescent="0.25">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99"/>
      <c r="AG6" s="1077"/>
      <c r="AH6" s="1077"/>
      <c r="AI6" s="1077"/>
      <c r="AJ6" s="1090"/>
      <c r="AK6" s="1077"/>
      <c r="AL6" s="1077"/>
      <c r="AM6" s="1077"/>
      <c r="AN6" s="1077"/>
      <c r="AO6" s="1078"/>
      <c r="AP6" s="1076"/>
      <c r="AQ6" s="1077"/>
      <c r="AR6" s="1077"/>
      <c r="AS6" s="1077"/>
      <c r="AT6" s="1078"/>
      <c r="AU6" s="1076"/>
      <c r="AV6" s="1077"/>
      <c r="AW6" s="1077"/>
      <c r="AX6" s="1077"/>
      <c r="AY6" s="1090"/>
      <c r="AZ6" s="254"/>
      <c r="BA6" s="254"/>
      <c r="BB6" s="254"/>
      <c r="BC6" s="254"/>
      <c r="BD6" s="254"/>
      <c r="BE6" s="255"/>
      <c r="BF6" s="255"/>
      <c r="BG6" s="255"/>
      <c r="BH6" s="255"/>
      <c r="BI6" s="255"/>
      <c r="BJ6" s="255"/>
      <c r="BK6" s="255"/>
      <c r="BL6" s="255"/>
      <c r="BM6" s="255"/>
      <c r="BN6" s="255"/>
      <c r="BO6" s="255"/>
      <c r="BP6" s="255"/>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87"/>
      <c r="DH6" s="1188"/>
      <c r="DI6" s="1188"/>
      <c r="DJ6" s="1188"/>
      <c r="DK6" s="1189"/>
      <c r="DL6" s="1187"/>
      <c r="DM6" s="1188"/>
      <c r="DN6" s="1188"/>
      <c r="DO6" s="1188"/>
      <c r="DP6" s="1189"/>
      <c r="DQ6" s="1076"/>
      <c r="DR6" s="1077"/>
      <c r="DS6" s="1077"/>
      <c r="DT6" s="1077"/>
      <c r="DU6" s="1078"/>
      <c r="DV6" s="1076"/>
      <c r="DW6" s="1077"/>
      <c r="DX6" s="1077"/>
      <c r="DY6" s="1077"/>
      <c r="DZ6" s="1090"/>
      <c r="EA6" s="256"/>
    </row>
    <row r="7" spans="1:131" s="257" customFormat="1" ht="26.25" customHeight="1" thickTop="1" x14ac:dyDescent="0.2">
      <c r="A7" s="260">
        <v>1</v>
      </c>
      <c r="B7" s="1130" t="s">
        <v>389</v>
      </c>
      <c r="C7" s="1131"/>
      <c r="D7" s="1131"/>
      <c r="E7" s="1131"/>
      <c r="F7" s="1131"/>
      <c r="G7" s="1131"/>
      <c r="H7" s="1131"/>
      <c r="I7" s="1131"/>
      <c r="J7" s="1131"/>
      <c r="K7" s="1131"/>
      <c r="L7" s="1131"/>
      <c r="M7" s="1131"/>
      <c r="N7" s="1131"/>
      <c r="O7" s="1131"/>
      <c r="P7" s="1132"/>
      <c r="Q7" s="1190">
        <v>1520896</v>
      </c>
      <c r="R7" s="1191"/>
      <c r="S7" s="1191"/>
      <c r="T7" s="1191"/>
      <c r="U7" s="1191"/>
      <c r="V7" s="1191">
        <v>1503717</v>
      </c>
      <c r="W7" s="1191"/>
      <c r="X7" s="1191"/>
      <c r="Y7" s="1191"/>
      <c r="Z7" s="1191"/>
      <c r="AA7" s="1057">
        <f t="shared" ref="AA7:AA13" si="0">Q7-V7</f>
        <v>17179</v>
      </c>
      <c r="AB7" s="1058"/>
      <c r="AC7" s="1058"/>
      <c r="AD7" s="1058"/>
      <c r="AE7" s="1135"/>
      <c r="AF7" s="1192">
        <v>8359</v>
      </c>
      <c r="AG7" s="1193"/>
      <c r="AH7" s="1193"/>
      <c r="AI7" s="1193"/>
      <c r="AJ7" s="1194"/>
      <c r="AK7" s="1176">
        <v>17819</v>
      </c>
      <c r="AL7" s="1174"/>
      <c r="AM7" s="1174"/>
      <c r="AN7" s="1174"/>
      <c r="AO7" s="1177"/>
      <c r="AP7" s="1178">
        <v>1579363</v>
      </c>
      <c r="AQ7" s="1174"/>
      <c r="AR7" s="1174"/>
      <c r="AS7" s="1174"/>
      <c r="AT7" s="1177"/>
      <c r="AU7" s="1179"/>
      <c r="AV7" s="1179"/>
      <c r="AW7" s="1179"/>
      <c r="AX7" s="1179"/>
      <c r="AY7" s="1180"/>
      <c r="AZ7" s="254"/>
      <c r="BA7" s="254"/>
      <c r="BB7" s="254"/>
      <c r="BC7" s="254"/>
      <c r="BD7" s="254"/>
      <c r="BE7" s="255"/>
      <c r="BF7" s="255"/>
      <c r="BG7" s="255"/>
      <c r="BH7" s="255"/>
      <c r="BI7" s="255"/>
      <c r="BJ7" s="255"/>
      <c r="BK7" s="255"/>
      <c r="BL7" s="255"/>
      <c r="BM7" s="255"/>
      <c r="BN7" s="255"/>
      <c r="BO7" s="255"/>
      <c r="BP7" s="255"/>
      <c r="BQ7" s="261">
        <v>1</v>
      </c>
      <c r="BR7" s="262"/>
      <c r="BS7" s="1181" t="s">
        <v>616</v>
      </c>
      <c r="BT7" s="1182"/>
      <c r="BU7" s="1182"/>
      <c r="BV7" s="1182"/>
      <c r="BW7" s="1182"/>
      <c r="BX7" s="1182"/>
      <c r="BY7" s="1182"/>
      <c r="BZ7" s="1182"/>
      <c r="CA7" s="1182"/>
      <c r="CB7" s="1182"/>
      <c r="CC7" s="1182"/>
      <c r="CD7" s="1182"/>
      <c r="CE7" s="1182"/>
      <c r="CF7" s="1182"/>
      <c r="CG7" s="1183"/>
      <c r="CH7" s="1173">
        <v>-9</v>
      </c>
      <c r="CI7" s="1174"/>
      <c r="CJ7" s="1174"/>
      <c r="CK7" s="1174"/>
      <c r="CL7" s="1175"/>
      <c r="CM7" s="1173">
        <v>1268</v>
      </c>
      <c r="CN7" s="1174"/>
      <c r="CO7" s="1174"/>
      <c r="CP7" s="1174"/>
      <c r="CQ7" s="1175"/>
      <c r="CR7" s="1170">
        <v>321</v>
      </c>
      <c r="CS7" s="1171"/>
      <c r="CT7" s="1171"/>
      <c r="CU7" s="1171"/>
      <c r="CV7" s="1172"/>
      <c r="CW7" s="1173">
        <v>16</v>
      </c>
      <c r="CX7" s="1174"/>
      <c r="CY7" s="1174"/>
      <c r="CZ7" s="1174"/>
      <c r="DA7" s="1175"/>
      <c r="DB7" s="1173" t="s">
        <v>541</v>
      </c>
      <c r="DC7" s="1174"/>
      <c r="DD7" s="1174"/>
      <c r="DE7" s="1174"/>
      <c r="DF7" s="1175"/>
      <c r="DG7" s="1173" t="s">
        <v>541</v>
      </c>
      <c r="DH7" s="1174"/>
      <c r="DI7" s="1174"/>
      <c r="DJ7" s="1174"/>
      <c r="DK7" s="1175"/>
      <c r="DL7" s="1173" t="s">
        <v>541</v>
      </c>
      <c r="DM7" s="1174"/>
      <c r="DN7" s="1174"/>
      <c r="DO7" s="1174"/>
      <c r="DP7" s="1175"/>
      <c r="DQ7" s="1173" t="s">
        <v>541</v>
      </c>
      <c r="DR7" s="1174"/>
      <c r="DS7" s="1174"/>
      <c r="DT7" s="1174"/>
      <c r="DU7" s="1175"/>
      <c r="DV7" s="1181" t="s">
        <v>617</v>
      </c>
      <c r="DW7" s="1182"/>
      <c r="DX7" s="1182"/>
      <c r="DY7" s="1182"/>
      <c r="DZ7" s="1200"/>
      <c r="EA7" s="256"/>
    </row>
    <row r="8" spans="1:131" s="257" customFormat="1" ht="26.25" customHeight="1" x14ac:dyDescent="0.2">
      <c r="A8" s="263">
        <v>2</v>
      </c>
      <c r="B8" s="1106" t="s">
        <v>390</v>
      </c>
      <c r="C8" s="1107"/>
      <c r="D8" s="1107"/>
      <c r="E8" s="1107"/>
      <c r="F8" s="1107"/>
      <c r="G8" s="1107"/>
      <c r="H8" s="1107"/>
      <c r="I8" s="1107"/>
      <c r="J8" s="1107"/>
      <c r="K8" s="1107"/>
      <c r="L8" s="1107"/>
      <c r="M8" s="1107"/>
      <c r="N8" s="1107"/>
      <c r="O8" s="1107"/>
      <c r="P8" s="1108"/>
      <c r="Q8" s="1112">
        <v>1204</v>
      </c>
      <c r="R8" s="1113"/>
      <c r="S8" s="1113"/>
      <c r="T8" s="1113"/>
      <c r="U8" s="1113"/>
      <c r="V8" s="1113">
        <v>846</v>
      </c>
      <c r="W8" s="1113"/>
      <c r="X8" s="1113"/>
      <c r="Y8" s="1113"/>
      <c r="Z8" s="1113"/>
      <c r="AA8" s="1115">
        <f t="shared" si="0"/>
        <v>358</v>
      </c>
      <c r="AB8" s="1116"/>
      <c r="AC8" s="1116"/>
      <c r="AD8" s="1116"/>
      <c r="AE8" s="1117"/>
      <c r="AF8" s="1091" t="s">
        <v>391</v>
      </c>
      <c r="AG8" s="1092"/>
      <c r="AH8" s="1092"/>
      <c r="AI8" s="1092"/>
      <c r="AJ8" s="1093"/>
      <c r="AK8" s="1169" t="s">
        <v>541</v>
      </c>
      <c r="AL8" s="1062"/>
      <c r="AM8" s="1062"/>
      <c r="AN8" s="1062"/>
      <c r="AO8" s="1166"/>
      <c r="AP8" s="1168">
        <v>6210</v>
      </c>
      <c r="AQ8" s="1062"/>
      <c r="AR8" s="1062"/>
      <c r="AS8" s="1062"/>
      <c r="AT8" s="1166"/>
      <c r="AU8" s="1164"/>
      <c r="AV8" s="1164"/>
      <c r="AW8" s="1164"/>
      <c r="AX8" s="1164"/>
      <c r="AY8" s="1165"/>
      <c r="AZ8" s="254"/>
      <c r="BA8" s="254"/>
      <c r="BB8" s="254"/>
      <c r="BC8" s="254"/>
      <c r="BD8" s="254"/>
      <c r="BE8" s="255"/>
      <c r="BF8" s="255"/>
      <c r="BG8" s="255"/>
      <c r="BH8" s="255"/>
      <c r="BI8" s="255"/>
      <c r="BJ8" s="255"/>
      <c r="BK8" s="255"/>
      <c r="BL8" s="255"/>
      <c r="BM8" s="255"/>
      <c r="BN8" s="255"/>
      <c r="BO8" s="255"/>
      <c r="BP8" s="255"/>
      <c r="BQ8" s="264">
        <v>2</v>
      </c>
      <c r="BR8" s="265"/>
      <c r="BS8" s="1118" t="s">
        <v>618</v>
      </c>
      <c r="BT8" s="1119"/>
      <c r="BU8" s="1119"/>
      <c r="BV8" s="1119"/>
      <c r="BW8" s="1119"/>
      <c r="BX8" s="1119"/>
      <c r="BY8" s="1119"/>
      <c r="BZ8" s="1119"/>
      <c r="CA8" s="1119"/>
      <c r="CB8" s="1119"/>
      <c r="CC8" s="1119"/>
      <c r="CD8" s="1119"/>
      <c r="CE8" s="1119"/>
      <c r="CF8" s="1119"/>
      <c r="CG8" s="1122"/>
      <c r="CH8" s="1061" t="s">
        <v>541</v>
      </c>
      <c r="CI8" s="1062"/>
      <c r="CJ8" s="1062"/>
      <c r="CK8" s="1062"/>
      <c r="CL8" s="1063"/>
      <c r="CM8" s="1061">
        <v>21</v>
      </c>
      <c r="CN8" s="1062"/>
      <c r="CO8" s="1062"/>
      <c r="CP8" s="1062"/>
      <c r="CQ8" s="1063"/>
      <c r="CR8" s="1123">
        <v>10</v>
      </c>
      <c r="CS8" s="1124"/>
      <c r="CT8" s="1124"/>
      <c r="CU8" s="1124"/>
      <c r="CV8" s="1125"/>
      <c r="CW8" s="1061" t="s">
        <v>541</v>
      </c>
      <c r="CX8" s="1062"/>
      <c r="CY8" s="1062"/>
      <c r="CZ8" s="1062"/>
      <c r="DA8" s="1063"/>
      <c r="DB8" s="1061" t="s">
        <v>541</v>
      </c>
      <c r="DC8" s="1062"/>
      <c r="DD8" s="1062"/>
      <c r="DE8" s="1062"/>
      <c r="DF8" s="1063"/>
      <c r="DG8" s="1061" t="s">
        <v>541</v>
      </c>
      <c r="DH8" s="1062"/>
      <c r="DI8" s="1062"/>
      <c r="DJ8" s="1062"/>
      <c r="DK8" s="1063"/>
      <c r="DL8" s="1061" t="s">
        <v>541</v>
      </c>
      <c r="DM8" s="1062"/>
      <c r="DN8" s="1062"/>
      <c r="DO8" s="1062"/>
      <c r="DP8" s="1063"/>
      <c r="DQ8" s="1061" t="s">
        <v>541</v>
      </c>
      <c r="DR8" s="1062"/>
      <c r="DS8" s="1062"/>
      <c r="DT8" s="1062"/>
      <c r="DU8" s="1063"/>
      <c r="DV8" s="1118" t="s">
        <v>619</v>
      </c>
      <c r="DW8" s="1119"/>
      <c r="DX8" s="1119"/>
      <c r="DY8" s="1119"/>
      <c r="DZ8" s="1120"/>
      <c r="EA8" s="256"/>
    </row>
    <row r="9" spans="1:131" s="257" customFormat="1" ht="26.25" customHeight="1" x14ac:dyDescent="0.2">
      <c r="A9" s="263">
        <v>3</v>
      </c>
      <c r="B9" s="1106" t="s">
        <v>392</v>
      </c>
      <c r="C9" s="1107"/>
      <c r="D9" s="1107"/>
      <c r="E9" s="1107"/>
      <c r="F9" s="1107"/>
      <c r="G9" s="1107"/>
      <c r="H9" s="1107"/>
      <c r="I9" s="1107"/>
      <c r="J9" s="1107"/>
      <c r="K9" s="1107"/>
      <c r="L9" s="1107"/>
      <c r="M9" s="1107"/>
      <c r="N9" s="1107"/>
      <c r="O9" s="1107"/>
      <c r="P9" s="1108"/>
      <c r="Q9" s="1112">
        <v>320</v>
      </c>
      <c r="R9" s="1113"/>
      <c r="S9" s="1113"/>
      <c r="T9" s="1113"/>
      <c r="U9" s="1113"/>
      <c r="V9" s="1113">
        <v>320</v>
      </c>
      <c r="W9" s="1113"/>
      <c r="X9" s="1113"/>
      <c r="Y9" s="1113"/>
      <c r="Z9" s="1113"/>
      <c r="AA9" s="1115">
        <f t="shared" si="0"/>
        <v>0</v>
      </c>
      <c r="AB9" s="1116"/>
      <c r="AC9" s="1116"/>
      <c r="AD9" s="1116"/>
      <c r="AE9" s="1117"/>
      <c r="AF9" s="1091" t="s">
        <v>139</v>
      </c>
      <c r="AG9" s="1092"/>
      <c r="AH9" s="1092"/>
      <c r="AI9" s="1092"/>
      <c r="AJ9" s="1093"/>
      <c r="AK9" s="1169" t="s">
        <v>541</v>
      </c>
      <c r="AL9" s="1062"/>
      <c r="AM9" s="1062"/>
      <c r="AN9" s="1062"/>
      <c r="AO9" s="1166"/>
      <c r="AP9" s="1168">
        <v>535</v>
      </c>
      <c r="AQ9" s="1062"/>
      <c r="AR9" s="1062"/>
      <c r="AS9" s="1062"/>
      <c r="AT9" s="1166"/>
      <c r="AU9" s="1164"/>
      <c r="AV9" s="1164"/>
      <c r="AW9" s="1164"/>
      <c r="AX9" s="1164"/>
      <c r="AY9" s="1165"/>
      <c r="AZ9" s="254"/>
      <c r="BA9" s="254"/>
      <c r="BB9" s="254"/>
      <c r="BC9" s="254"/>
      <c r="BD9" s="254"/>
      <c r="BE9" s="255"/>
      <c r="BF9" s="255"/>
      <c r="BG9" s="255"/>
      <c r="BH9" s="255"/>
      <c r="BI9" s="255"/>
      <c r="BJ9" s="255"/>
      <c r="BK9" s="255"/>
      <c r="BL9" s="255"/>
      <c r="BM9" s="255"/>
      <c r="BN9" s="255"/>
      <c r="BO9" s="255"/>
      <c r="BP9" s="255"/>
      <c r="BQ9" s="264">
        <v>3</v>
      </c>
      <c r="BR9" s="265"/>
      <c r="BS9" s="1118" t="s">
        <v>620</v>
      </c>
      <c r="BT9" s="1119"/>
      <c r="BU9" s="1119"/>
      <c r="BV9" s="1119"/>
      <c r="BW9" s="1119"/>
      <c r="BX9" s="1119"/>
      <c r="BY9" s="1119"/>
      <c r="BZ9" s="1119"/>
      <c r="CA9" s="1119"/>
      <c r="CB9" s="1119"/>
      <c r="CC9" s="1119"/>
      <c r="CD9" s="1119"/>
      <c r="CE9" s="1119"/>
      <c r="CF9" s="1119"/>
      <c r="CG9" s="1122"/>
      <c r="CH9" s="1061">
        <v>104</v>
      </c>
      <c r="CI9" s="1062"/>
      <c r="CJ9" s="1062"/>
      <c r="CK9" s="1062"/>
      <c r="CL9" s="1063"/>
      <c r="CM9" s="1061">
        <v>463</v>
      </c>
      <c r="CN9" s="1062"/>
      <c r="CO9" s="1062"/>
      <c r="CP9" s="1062"/>
      <c r="CQ9" s="1063"/>
      <c r="CR9" s="1123">
        <v>10</v>
      </c>
      <c r="CS9" s="1124"/>
      <c r="CT9" s="1124"/>
      <c r="CU9" s="1124"/>
      <c r="CV9" s="1125"/>
      <c r="CW9" s="1061">
        <v>282</v>
      </c>
      <c r="CX9" s="1062"/>
      <c r="CY9" s="1062"/>
      <c r="CZ9" s="1062"/>
      <c r="DA9" s="1063"/>
      <c r="DB9" s="1061" t="s">
        <v>541</v>
      </c>
      <c r="DC9" s="1062"/>
      <c r="DD9" s="1062"/>
      <c r="DE9" s="1062"/>
      <c r="DF9" s="1063"/>
      <c r="DG9" s="1061" t="s">
        <v>541</v>
      </c>
      <c r="DH9" s="1062"/>
      <c r="DI9" s="1062"/>
      <c r="DJ9" s="1062"/>
      <c r="DK9" s="1063"/>
      <c r="DL9" s="1061" t="s">
        <v>541</v>
      </c>
      <c r="DM9" s="1062"/>
      <c r="DN9" s="1062"/>
      <c r="DO9" s="1062"/>
      <c r="DP9" s="1063"/>
      <c r="DQ9" s="1061" t="s">
        <v>541</v>
      </c>
      <c r="DR9" s="1062"/>
      <c r="DS9" s="1062"/>
      <c r="DT9" s="1062"/>
      <c r="DU9" s="1063"/>
      <c r="DV9" s="1118" t="s">
        <v>619</v>
      </c>
      <c r="DW9" s="1119"/>
      <c r="DX9" s="1119"/>
      <c r="DY9" s="1119"/>
      <c r="DZ9" s="1120"/>
      <c r="EA9" s="256"/>
    </row>
    <row r="10" spans="1:131" s="257" customFormat="1" ht="26.25" customHeight="1" x14ac:dyDescent="0.2">
      <c r="A10" s="263">
        <v>4</v>
      </c>
      <c r="B10" s="1106" t="s">
        <v>393</v>
      </c>
      <c r="C10" s="1107"/>
      <c r="D10" s="1107"/>
      <c r="E10" s="1107"/>
      <c r="F10" s="1107"/>
      <c r="G10" s="1107"/>
      <c r="H10" s="1107"/>
      <c r="I10" s="1107"/>
      <c r="J10" s="1107"/>
      <c r="K10" s="1107"/>
      <c r="L10" s="1107"/>
      <c r="M10" s="1107"/>
      <c r="N10" s="1107"/>
      <c r="O10" s="1107"/>
      <c r="P10" s="1108"/>
      <c r="Q10" s="1112">
        <v>1202</v>
      </c>
      <c r="R10" s="1113"/>
      <c r="S10" s="1113"/>
      <c r="T10" s="1113"/>
      <c r="U10" s="1113"/>
      <c r="V10" s="1113">
        <v>1202</v>
      </c>
      <c r="W10" s="1113"/>
      <c r="X10" s="1113"/>
      <c r="Y10" s="1113"/>
      <c r="Z10" s="1113"/>
      <c r="AA10" s="1115">
        <f t="shared" si="0"/>
        <v>0</v>
      </c>
      <c r="AB10" s="1116"/>
      <c r="AC10" s="1116"/>
      <c r="AD10" s="1116"/>
      <c r="AE10" s="1117"/>
      <c r="AF10" s="1091" t="s">
        <v>394</v>
      </c>
      <c r="AG10" s="1092"/>
      <c r="AH10" s="1092"/>
      <c r="AI10" s="1092"/>
      <c r="AJ10" s="1093"/>
      <c r="AK10" s="1169">
        <v>600</v>
      </c>
      <c r="AL10" s="1062"/>
      <c r="AM10" s="1062"/>
      <c r="AN10" s="1062"/>
      <c r="AO10" s="1166"/>
      <c r="AP10" s="1168">
        <v>2686</v>
      </c>
      <c r="AQ10" s="1062"/>
      <c r="AR10" s="1062"/>
      <c r="AS10" s="1062"/>
      <c r="AT10" s="1166"/>
      <c r="AU10" s="1164"/>
      <c r="AV10" s="1164"/>
      <c r="AW10" s="1164"/>
      <c r="AX10" s="1164"/>
      <c r="AY10" s="1165"/>
      <c r="AZ10" s="254"/>
      <c r="BA10" s="254"/>
      <c r="BB10" s="254"/>
      <c r="BC10" s="254"/>
      <c r="BD10" s="254"/>
      <c r="BE10" s="255"/>
      <c r="BF10" s="255"/>
      <c r="BG10" s="255"/>
      <c r="BH10" s="255"/>
      <c r="BI10" s="255"/>
      <c r="BJ10" s="255"/>
      <c r="BK10" s="255"/>
      <c r="BL10" s="255"/>
      <c r="BM10" s="255"/>
      <c r="BN10" s="255"/>
      <c r="BO10" s="255"/>
      <c r="BP10" s="255"/>
      <c r="BQ10" s="264">
        <v>4</v>
      </c>
      <c r="BR10" s="265"/>
      <c r="BS10" s="1118" t="s">
        <v>621</v>
      </c>
      <c r="BT10" s="1119"/>
      <c r="BU10" s="1119"/>
      <c r="BV10" s="1119"/>
      <c r="BW10" s="1119"/>
      <c r="BX10" s="1119"/>
      <c r="BY10" s="1119"/>
      <c r="BZ10" s="1119"/>
      <c r="CA10" s="1119"/>
      <c r="CB10" s="1119"/>
      <c r="CC10" s="1119"/>
      <c r="CD10" s="1119"/>
      <c r="CE10" s="1119"/>
      <c r="CF10" s="1119"/>
      <c r="CG10" s="1122"/>
      <c r="CH10" s="1061">
        <v>-109</v>
      </c>
      <c r="CI10" s="1062"/>
      <c r="CJ10" s="1062"/>
      <c r="CK10" s="1062"/>
      <c r="CL10" s="1063"/>
      <c r="CM10" s="1061">
        <v>1277</v>
      </c>
      <c r="CN10" s="1062"/>
      <c r="CO10" s="1062"/>
      <c r="CP10" s="1062"/>
      <c r="CQ10" s="1063"/>
      <c r="CR10" s="1123">
        <v>30</v>
      </c>
      <c r="CS10" s="1124"/>
      <c r="CT10" s="1124"/>
      <c r="CU10" s="1124"/>
      <c r="CV10" s="1125"/>
      <c r="CW10" s="1061">
        <v>200</v>
      </c>
      <c r="CX10" s="1062"/>
      <c r="CY10" s="1062"/>
      <c r="CZ10" s="1062"/>
      <c r="DA10" s="1063"/>
      <c r="DB10" s="1061" t="s">
        <v>541</v>
      </c>
      <c r="DC10" s="1062"/>
      <c r="DD10" s="1062"/>
      <c r="DE10" s="1062"/>
      <c r="DF10" s="1063"/>
      <c r="DG10" s="1061" t="s">
        <v>541</v>
      </c>
      <c r="DH10" s="1062"/>
      <c r="DI10" s="1062"/>
      <c r="DJ10" s="1062"/>
      <c r="DK10" s="1063"/>
      <c r="DL10" s="1061" t="s">
        <v>541</v>
      </c>
      <c r="DM10" s="1062"/>
      <c r="DN10" s="1062"/>
      <c r="DO10" s="1062"/>
      <c r="DP10" s="1063"/>
      <c r="DQ10" s="1061" t="s">
        <v>541</v>
      </c>
      <c r="DR10" s="1062"/>
      <c r="DS10" s="1062"/>
      <c r="DT10" s="1062"/>
      <c r="DU10" s="1063"/>
      <c r="DV10" s="1118" t="s">
        <v>622</v>
      </c>
      <c r="DW10" s="1119"/>
      <c r="DX10" s="1119"/>
      <c r="DY10" s="1119"/>
      <c r="DZ10" s="1120"/>
      <c r="EA10" s="256"/>
    </row>
    <row r="11" spans="1:131" s="257" customFormat="1" ht="26.25" customHeight="1" x14ac:dyDescent="0.2">
      <c r="A11" s="263">
        <v>5</v>
      </c>
      <c r="B11" s="1106" t="s">
        <v>395</v>
      </c>
      <c r="C11" s="1107"/>
      <c r="D11" s="1107"/>
      <c r="E11" s="1107"/>
      <c r="F11" s="1107"/>
      <c r="G11" s="1107"/>
      <c r="H11" s="1107"/>
      <c r="I11" s="1107"/>
      <c r="J11" s="1107"/>
      <c r="K11" s="1107"/>
      <c r="L11" s="1107"/>
      <c r="M11" s="1107"/>
      <c r="N11" s="1107"/>
      <c r="O11" s="1107"/>
      <c r="P11" s="1108"/>
      <c r="Q11" s="1112">
        <v>95637</v>
      </c>
      <c r="R11" s="1113"/>
      <c r="S11" s="1113"/>
      <c r="T11" s="1113"/>
      <c r="U11" s="1113"/>
      <c r="V11" s="1113">
        <v>95637</v>
      </c>
      <c r="W11" s="1113"/>
      <c r="X11" s="1113"/>
      <c r="Y11" s="1113"/>
      <c r="Z11" s="1113"/>
      <c r="AA11" s="1115">
        <f t="shared" si="0"/>
        <v>0</v>
      </c>
      <c r="AB11" s="1116"/>
      <c r="AC11" s="1116"/>
      <c r="AD11" s="1116"/>
      <c r="AE11" s="1117"/>
      <c r="AF11" s="1091" t="s">
        <v>391</v>
      </c>
      <c r="AG11" s="1092"/>
      <c r="AH11" s="1092"/>
      <c r="AI11" s="1092"/>
      <c r="AJ11" s="1093"/>
      <c r="AK11" s="1169">
        <v>51524</v>
      </c>
      <c r="AL11" s="1062"/>
      <c r="AM11" s="1062"/>
      <c r="AN11" s="1062"/>
      <c r="AO11" s="1166"/>
      <c r="AP11" s="1168" t="s">
        <v>541</v>
      </c>
      <c r="AQ11" s="1062"/>
      <c r="AR11" s="1062"/>
      <c r="AS11" s="1062"/>
      <c r="AT11" s="1166"/>
      <c r="AU11" s="1164"/>
      <c r="AV11" s="1164"/>
      <c r="AW11" s="1164"/>
      <c r="AX11" s="1164"/>
      <c r="AY11" s="1165"/>
      <c r="AZ11" s="254"/>
      <c r="BA11" s="254"/>
      <c r="BB11" s="254"/>
      <c r="BC11" s="254"/>
      <c r="BD11" s="254"/>
      <c r="BE11" s="255"/>
      <c r="BF11" s="255"/>
      <c r="BG11" s="255"/>
      <c r="BH11" s="255"/>
      <c r="BI11" s="255"/>
      <c r="BJ11" s="255"/>
      <c r="BK11" s="255"/>
      <c r="BL11" s="255"/>
      <c r="BM11" s="255"/>
      <c r="BN11" s="255"/>
      <c r="BO11" s="255"/>
      <c r="BP11" s="255"/>
      <c r="BQ11" s="264">
        <v>5</v>
      </c>
      <c r="BR11" s="265" t="s">
        <v>623</v>
      </c>
      <c r="BS11" s="1118" t="s">
        <v>624</v>
      </c>
      <c r="BT11" s="1119"/>
      <c r="BU11" s="1119"/>
      <c r="BV11" s="1119"/>
      <c r="BW11" s="1119"/>
      <c r="BX11" s="1119"/>
      <c r="BY11" s="1119"/>
      <c r="BZ11" s="1119"/>
      <c r="CA11" s="1119"/>
      <c r="CB11" s="1119"/>
      <c r="CC11" s="1119"/>
      <c r="CD11" s="1119"/>
      <c r="CE11" s="1119"/>
      <c r="CF11" s="1119"/>
      <c r="CG11" s="1122"/>
      <c r="CH11" s="1061">
        <v>-36</v>
      </c>
      <c r="CI11" s="1062"/>
      <c r="CJ11" s="1062"/>
      <c r="CK11" s="1062"/>
      <c r="CL11" s="1063"/>
      <c r="CM11" s="1061">
        <v>1121</v>
      </c>
      <c r="CN11" s="1062"/>
      <c r="CO11" s="1062"/>
      <c r="CP11" s="1062"/>
      <c r="CQ11" s="1063"/>
      <c r="CR11" s="1123">
        <v>120</v>
      </c>
      <c r="CS11" s="1124"/>
      <c r="CT11" s="1124"/>
      <c r="CU11" s="1124"/>
      <c r="CV11" s="1125"/>
      <c r="CW11" s="1061">
        <v>7015</v>
      </c>
      <c r="CX11" s="1062"/>
      <c r="CY11" s="1062"/>
      <c r="CZ11" s="1062"/>
      <c r="DA11" s="1063"/>
      <c r="DB11" s="1061">
        <v>849</v>
      </c>
      <c r="DC11" s="1062"/>
      <c r="DD11" s="1062"/>
      <c r="DE11" s="1062"/>
      <c r="DF11" s="1063"/>
      <c r="DG11" s="1061" t="s">
        <v>541</v>
      </c>
      <c r="DH11" s="1062"/>
      <c r="DI11" s="1062"/>
      <c r="DJ11" s="1062"/>
      <c r="DK11" s="1063"/>
      <c r="DL11" s="1061" t="s">
        <v>541</v>
      </c>
      <c r="DM11" s="1062"/>
      <c r="DN11" s="1062"/>
      <c r="DO11" s="1062"/>
      <c r="DP11" s="1063"/>
      <c r="DQ11" s="1061" t="s">
        <v>541</v>
      </c>
      <c r="DR11" s="1062"/>
      <c r="DS11" s="1062"/>
      <c r="DT11" s="1062"/>
      <c r="DU11" s="1063"/>
      <c r="DV11" s="1118" t="s">
        <v>625</v>
      </c>
      <c r="DW11" s="1119"/>
      <c r="DX11" s="1119"/>
      <c r="DY11" s="1119"/>
      <c r="DZ11" s="1120"/>
      <c r="EA11" s="256"/>
    </row>
    <row r="12" spans="1:131" s="257" customFormat="1" ht="26.25" customHeight="1" x14ac:dyDescent="0.2">
      <c r="A12" s="263">
        <v>6</v>
      </c>
      <c r="B12" s="1106" t="s">
        <v>396</v>
      </c>
      <c r="C12" s="1107"/>
      <c r="D12" s="1107"/>
      <c r="E12" s="1107"/>
      <c r="F12" s="1107"/>
      <c r="G12" s="1107"/>
      <c r="H12" s="1107"/>
      <c r="I12" s="1107"/>
      <c r="J12" s="1107"/>
      <c r="K12" s="1107"/>
      <c r="L12" s="1107"/>
      <c r="M12" s="1107"/>
      <c r="N12" s="1107"/>
      <c r="O12" s="1107"/>
      <c r="P12" s="1108"/>
      <c r="Q12" s="1112">
        <v>12125</v>
      </c>
      <c r="R12" s="1113"/>
      <c r="S12" s="1113"/>
      <c r="T12" s="1113"/>
      <c r="U12" s="1113"/>
      <c r="V12" s="1113">
        <v>12125</v>
      </c>
      <c r="W12" s="1113"/>
      <c r="X12" s="1113"/>
      <c r="Y12" s="1113"/>
      <c r="Z12" s="1113"/>
      <c r="AA12" s="1115">
        <f t="shared" si="0"/>
        <v>0</v>
      </c>
      <c r="AB12" s="1116"/>
      <c r="AC12" s="1116"/>
      <c r="AD12" s="1116"/>
      <c r="AE12" s="1117"/>
      <c r="AF12" s="1091" t="s">
        <v>394</v>
      </c>
      <c r="AG12" s="1092"/>
      <c r="AH12" s="1092"/>
      <c r="AI12" s="1092"/>
      <c r="AJ12" s="1093"/>
      <c r="AK12" s="1166">
        <v>931</v>
      </c>
      <c r="AL12" s="1167"/>
      <c r="AM12" s="1167"/>
      <c r="AN12" s="1167"/>
      <c r="AO12" s="1167"/>
      <c r="AP12" s="1168">
        <v>7048</v>
      </c>
      <c r="AQ12" s="1062"/>
      <c r="AR12" s="1062"/>
      <c r="AS12" s="1062"/>
      <c r="AT12" s="1166"/>
      <c r="AU12" s="1164"/>
      <c r="AV12" s="1164"/>
      <c r="AW12" s="1164"/>
      <c r="AX12" s="1164"/>
      <c r="AY12" s="1165"/>
      <c r="AZ12" s="254"/>
      <c r="BA12" s="254"/>
      <c r="BB12" s="254"/>
      <c r="BC12" s="254"/>
      <c r="BD12" s="254"/>
      <c r="BE12" s="255"/>
      <c r="BF12" s="255"/>
      <c r="BG12" s="255"/>
      <c r="BH12" s="255"/>
      <c r="BI12" s="255"/>
      <c r="BJ12" s="255"/>
      <c r="BK12" s="255"/>
      <c r="BL12" s="255"/>
      <c r="BM12" s="255"/>
      <c r="BN12" s="255"/>
      <c r="BO12" s="255"/>
      <c r="BP12" s="255"/>
      <c r="BQ12" s="264">
        <v>6</v>
      </c>
      <c r="BR12" s="265"/>
      <c r="BS12" s="1118" t="s">
        <v>626</v>
      </c>
      <c r="BT12" s="1119"/>
      <c r="BU12" s="1119"/>
      <c r="BV12" s="1119"/>
      <c r="BW12" s="1119"/>
      <c r="BX12" s="1119"/>
      <c r="BY12" s="1119"/>
      <c r="BZ12" s="1119"/>
      <c r="CA12" s="1119"/>
      <c r="CB12" s="1119"/>
      <c r="CC12" s="1119"/>
      <c r="CD12" s="1119"/>
      <c r="CE12" s="1119"/>
      <c r="CF12" s="1119"/>
      <c r="CG12" s="1122"/>
      <c r="CH12" s="1061">
        <v>11</v>
      </c>
      <c r="CI12" s="1062"/>
      <c r="CJ12" s="1062"/>
      <c r="CK12" s="1062"/>
      <c r="CL12" s="1063"/>
      <c r="CM12" s="1061">
        <v>166</v>
      </c>
      <c r="CN12" s="1062"/>
      <c r="CO12" s="1062"/>
      <c r="CP12" s="1062"/>
      <c r="CQ12" s="1063"/>
      <c r="CR12" s="1123">
        <v>120</v>
      </c>
      <c r="CS12" s="1124"/>
      <c r="CT12" s="1124"/>
      <c r="CU12" s="1124"/>
      <c r="CV12" s="1125"/>
      <c r="CW12" s="1061">
        <v>64</v>
      </c>
      <c r="CX12" s="1062"/>
      <c r="CY12" s="1062"/>
      <c r="CZ12" s="1062"/>
      <c r="DA12" s="1063"/>
      <c r="DB12" s="1061" t="s">
        <v>541</v>
      </c>
      <c r="DC12" s="1062"/>
      <c r="DD12" s="1062"/>
      <c r="DE12" s="1062"/>
      <c r="DF12" s="1063"/>
      <c r="DG12" s="1061" t="s">
        <v>541</v>
      </c>
      <c r="DH12" s="1062"/>
      <c r="DI12" s="1062"/>
      <c r="DJ12" s="1062"/>
      <c r="DK12" s="1063"/>
      <c r="DL12" s="1061" t="s">
        <v>541</v>
      </c>
      <c r="DM12" s="1062"/>
      <c r="DN12" s="1062"/>
      <c r="DO12" s="1062"/>
      <c r="DP12" s="1063"/>
      <c r="DQ12" s="1061" t="s">
        <v>541</v>
      </c>
      <c r="DR12" s="1062"/>
      <c r="DS12" s="1062"/>
      <c r="DT12" s="1062"/>
      <c r="DU12" s="1063"/>
      <c r="DV12" s="1118" t="s">
        <v>619</v>
      </c>
      <c r="DW12" s="1119"/>
      <c r="DX12" s="1119"/>
      <c r="DY12" s="1119"/>
      <c r="DZ12" s="1120"/>
      <c r="EA12" s="256"/>
    </row>
    <row r="13" spans="1:131" s="257" customFormat="1" ht="26.25" customHeight="1" x14ac:dyDescent="0.2">
      <c r="A13" s="263">
        <v>7</v>
      </c>
      <c r="B13" s="1106" t="s">
        <v>397</v>
      </c>
      <c r="C13" s="1107"/>
      <c r="D13" s="1107"/>
      <c r="E13" s="1107"/>
      <c r="F13" s="1107"/>
      <c r="G13" s="1107"/>
      <c r="H13" s="1107"/>
      <c r="I13" s="1107"/>
      <c r="J13" s="1107"/>
      <c r="K13" s="1107"/>
      <c r="L13" s="1107"/>
      <c r="M13" s="1107"/>
      <c r="N13" s="1107"/>
      <c r="O13" s="1107"/>
      <c r="P13" s="1108"/>
      <c r="Q13" s="1112">
        <v>470563</v>
      </c>
      <c r="R13" s="1113"/>
      <c r="S13" s="1113"/>
      <c r="T13" s="1113"/>
      <c r="U13" s="1113"/>
      <c r="V13" s="1113">
        <v>470535</v>
      </c>
      <c r="W13" s="1113"/>
      <c r="X13" s="1113"/>
      <c r="Y13" s="1113"/>
      <c r="Z13" s="1113"/>
      <c r="AA13" s="1115">
        <f t="shared" si="0"/>
        <v>28</v>
      </c>
      <c r="AB13" s="1116"/>
      <c r="AC13" s="1116"/>
      <c r="AD13" s="1116"/>
      <c r="AE13" s="1117"/>
      <c r="AF13" s="1091">
        <v>28</v>
      </c>
      <c r="AG13" s="1092"/>
      <c r="AH13" s="1092"/>
      <c r="AI13" s="1092"/>
      <c r="AJ13" s="1093"/>
      <c r="AK13" s="1166">
        <v>250837</v>
      </c>
      <c r="AL13" s="1167"/>
      <c r="AM13" s="1167"/>
      <c r="AN13" s="1167"/>
      <c r="AO13" s="1167"/>
      <c r="AP13" s="1168" t="s">
        <v>541</v>
      </c>
      <c r="AQ13" s="1062"/>
      <c r="AR13" s="1062"/>
      <c r="AS13" s="1062"/>
      <c r="AT13" s="1166"/>
      <c r="AU13" s="1164"/>
      <c r="AV13" s="1164"/>
      <c r="AW13" s="1164"/>
      <c r="AX13" s="1164"/>
      <c r="AY13" s="1165"/>
      <c r="AZ13" s="254"/>
      <c r="BA13" s="254"/>
      <c r="BB13" s="254"/>
      <c r="BC13" s="254"/>
      <c r="BD13" s="254"/>
      <c r="BE13" s="255"/>
      <c r="BF13" s="255"/>
      <c r="BG13" s="255"/>
      <c r="BH13" s="255"/>
      <c r="BI13" s="255"/>
      <c r="BJ13" s="255"/>
      <c r="BK13" s="255"/>
      <c r="BL13" s="255"/>
      <c r="BM13" s="255"/>
      <c r="BN13" s="255"/>
      <c r="BO13" s="255"/>
      <c r="BP13" s="255"/>
      <c r="BQ13" s="264">
        <v>7</v>
      </c>
      <c r="BR13" s="265"/>
      <c r="BS13" s="1118" t="s">
        <v>627</v>
      </c>
      <c r="BT13" s="1119"/>
      <c r="BU13" s="1119"/>
      <c r="BV13" s="1119"/>
      <c r="BW13" s="1119"/>
      <c r="BX13" s="1119"/>
      <c r="BY13" s="1119"/>
      <c r="BZ13" s="1119"/>
      <c r="CA13" s="1119"/>
      <c r="CB13" s="1119"/>
      <c r="CC13" s="1119"/>
      <c r="CD13" s="1119"/>
      <c r="CE13" s="1119"/>
      <c r="CF13" s="1119"/>
      <c r="CG13" s="1122"/>
      <c r="CH13" s="1061">
        <v>85</v>
      </c>
      <c r="CI13" s="1062"/>
      <c r="CJ13" s="1062"/>
      <c r="CK13" s="1062"/>
      <c r="CL13" s="1063"/>
      <c r="CM13" s="1061">
        <v>259</v>
      </c>
      <c r="CN13" s="1062"/>
      <c r="CO13" s="1062"/>
      <c r="CP13" s="1062"/>
      <c r="CQ13" s="1063"/>
      <c r="CR13" s="1123">
        <v>90</v>
      </c>
      <c r="CS13" s="1124"/>
      <c r="CT13" s="1124"/>
      <c r="CU13" s="1124"/>
      <c r="CV13" s="1125"/>
      <c r="CW13" s="1061">
        <v>258</v>
      </c>
      <c r="CX13" s="1062"/>
      <c r="CY13" s="1062"/>
      <c r="CZ13" s="1062"/>
      <c r="DA13" s="1063"/>
      <c r="DB13" s="1061" t="s">
        <v>541</v>
      </c>
      <c r="DC13" s="1062"/>
      <c r="DD13" s="1062"/>
      <c r="DE13" s="1062"/>
      <c r="DF13" s="1063"/>
      <c r="DG13" s="1061" t="s">
        <v>541</v>
      </c>
      <c r="DH13" s="1062"/>
      <c r="DI13" s="1062"/>
      <c r="DJ13" s="1062"/>
      <c r="DK13" s="1063"/>
      <c r="DL13" s="1061" t="s">
        <v>541</v>
      </c>
      <c r="DM13" s="1062"/>
      <c r="DN13" s="1062"/>
      <c r="DO13" s="1062"/>
      <c r="DP13" s="1063"/>
      <c r="DQ13" s="1061" t="s">
        <v>541</v>
      </c>
      <c r="DR13" s="1062"/>
      <c r="DS13" s="1062"/>
      <c r="DT13" s="1062"/>
      <c r="DU13" s="1063"/>
      <c r="DV13" s="1118" t="s">
        <v>628</v>
      </c>
      <c r="DW13" s="1119"/>
      <c r="DX13" s="1119"/>
      <c r="DY13" s="1119"/>
      <c r="DZ13" s="1120"/>
      <c r="EA13" s="256"/>
    </row>
    <row r="14" spans="1:131" s="257" customFormat="1" ht="26.25" customHeight="1" x14ac:dyDescent="0.2">
      <c r="A14" s="263">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91"/>
      <c r="AG14" s="1092"/>
      <c r="AH14" s="1092"/>
      <c r="AI14" s="1092"/>
      <c r="AJ14" s="1093"/>
      <c r="AK14" s="1166"/>
      <c r="AL14" s="1167"/>
      <c r="AM14" s="1167"/>
      <c r="AN14" s="1167"/>
      <c r="AO14" s="1167"/>
      <c r="AP14" s="1167"/>
      <c r="AQ14" s="1167"/>
      <c r="AR14" s="1167"/>
      <c r="AS14" s="1167"/>
      <c r="AT14" s="1167"/>
      <c r="AU14" s="1164"/>
      <c r="AV14" s="1164"/>
      <c r="AW14" s="1164"/>
      <c r="AX14" s="1164"/>
      <c r="AY14" s="1165"/>
      <c r="AZ14" s="254"/>
      <c r="BA14" s="254"/>
      <c r="BB14" s="254"/>
      <c r="BC14" s="254"/>
      <c r="BD14" s="254"/>
      <c r="BE14" s="255"/>
      <c r="BF14" s="255"/>
      <c r="BG14" s="255"/>
      <c r="BH14" s="255"/>
      <c r="BI14" s="255"/>
      <c r="BJ14" s="255"/>
      <c r="BK14" s="255"/>
      <c r="BL14" s="255"/>
      <c r="BM14" s="255"/>
      <c r="BN14" s="255"/>
      <c r="BO14" s="255"/>
      <c r="BP14" s="255"/>
      <c r="BQ14" s="264">
        <v>8</v>
      </c>
      <c r="BR14" s="265"/>
      <c r="BS14" s="1118" t="s">
        <v>629</v>
      </c>
      <c r="BT14" s="1119"/>
      <c r="BU14" s="1119"/>
      <c r="BV14" s="1119"/>
      <c r="BW14" s="1119"/>
      <c r="BX14" s="1119"/>
      <c r="BY14" s="1119"/>
      <c r="BZ14" s="1119"/>
      <c r="CA14" s="1119"/>
      <c r="CB14" s="1119"/>
      <c r="CC14" s="1119"/>
      <c r="CD14" s="1119"/>
      <c r="CE14" s="1119"/>
      <c r="CF14" s="1119"/>
      <c r="CG14" s="1122"/>
      <c r="CH14" s="1061">
        <v>-11</v>
      </c>
      <c r="CI14" s="1062"/>
      <c r="CJ14" s="1062"/>
      <c r="CK14" s="1062"/>
      <c r="CL14" s="1063"/>
      <c r="CM14" s="1061">
        <v>667</v>
      </c>
      <c r="CN14" s="1062"/>
      <c r="CO14" s="1062"/>
      <c r="CP14" s="1062"/>
      <c r="CQ14" s="1063"/>
      <c r="CR14" s="1123">
        <v>20</v>
      </c>
      <c r="CS14" s="1124"/>
      <c r="CT14" s="1124"/>
      <c r="CU14" s="1124"/>
      <c r="CV14" s="1125"/>
      <c r="CW14" s="1061" t="s">
        <v>541</v>
      </c>
      <c r="CX14" s="1062"/>
      <c r="CY14" s="1062"/>
      <c r="CZ14" s="1062"/>
      <c r="DA14" s="1063"/>
      <c r="DB14" s="1061">
        <v>16500</v>
      </c>
      <c r="DC14" s="1062"/>
      <c r="DD14" s="1062"/>
      <c r="DE14" s="1062"/>
      <c r="DF14" s="1063"/>
      <c r="DG14" s="1061" t="s">
        <v>541</v>
      </c>
      <c r="DH14" s="1062"/>
      <c r="DI14" s="1062"/>
      <c r="DJ14" s="1062"/>
      <c r="DK14" s="1063"/>
      <c r="DL14" s="1061" t="s">
        <v>541</v>
      </c>
      <c r="DM14" s="1062"/>
      <c r="DN14" s="1062"/>
      <c r="DO14" s="1062"/>
      <c r="DP14" s="1063"/>
      <c r="DQ14" s="1061" t="s">
        <v>541</v>
      </c>
      <c r="DR14" s="1062"/>
      <c r="DS14" s="1062"/>
      <c r="DT14" s="1062"/>
      <c r="DU14" s="1063"/>
      <c r="DV14" s="1118" t="s">
        <v>630</v>
      </c>
      <c r="DW14" s="1119"/>
      <c r="DX14" s="1119"/>
      <c r="DY14" s="1119"/>
      <c r="DZ14" s="1120"/>
      <c r="EA14" s="256"/>
    </row>
    <row r="15" spans="1:131" s="257" customFormat="1" ht="26.25" customHeight="1" x14ac:dyDescent="0.2">
      <c r="A15" s="263">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91"/>
      <c r="AG15" s="1092"/>
      <c r="AH15" s="1092"/>
      <c r="AI15" s="1092"/>
      <c r="AJ15" s="1093"/>
      <c r="AK15" s="1166"/>
      <c r="AL15" s="1167"/>
      <c r="AM15" s="1167"/>
      <c r="AN15" s="1167"/>
      <c r="AO15" s="1167"/>
      <c r="AP15" s="1167"/>
      <c r="AQ15" s="1167"/>
      <c r="AR15" s="1167"/>
      <c r="AS15" s="1167"/>
      <c r="AT15" s="1167"/>
      <c r="AU15" s="1164"/>
      <c r="AV15" s="1164"/>
      <c r="AW15" s="1164"/>
      <c r="AX15" s="1164"/>
      <c r="AY15" s="1165"/>
      <c r="AZ15" s="254"/>
      <c r="BA15" s="254"/>
      <c r="BB15" s="254"/>
      <c r="BC15" s="254"/>
      <c r="BD15" s="254"/>
      <c r="BE15" s="255"/>
      <c r="BF15" s="255"/>
      <c r="BG15" s="255"/>
      <c r="BH15" s="255"/>
      <c r="BI15" s="255"/>
      <c r="BJ15" s="255"/>
      <c r="BK15" s="255"/>
      <c r="BL15" s="255"/>
      <c r="BM15" s="255"/>
      <c r="BN15" s="255"/>
      <c r="BO15" s="255"/>
      <c r="BP15" s="255"/>
      <c r="BQ15" s="264">
        <v>9</v>
      </c>
      <c r="BR15" s="265"/>
      <c r="BS15" s="1118" t="s">
        <v>631</v>
      </c>
      <c r="BT15" s="1119"/>
      <c r="BU15" s="1119"/>
      <c r="BV15" s="1119"/>
      <c r="BW15" s="1119"/>
      <c r="BX15" s="1119"/>
      <c r="BY15" s="1119"/>
      <c r="BZ15" s="1119"/>
      <c r="CA15" s="1119"/>
      <c r="CB15" s="1119"/>
      <c r="CC15" s="1119"/>
      <c r="CD15" s="1119"/>
      <c r="CE15" s="1119"/>
      <c r="CF15" s="1119"/>
      <c r="CG15" s="1122"/>
      <c r="CH15" s="1061">
        <v>-12</v>
      </c>
      <c r="CI15" s="1062"/>
      <c r="CJ15" s="1062"/>
      <c r="CK15" s="1062"/>
      <c r="CL15" s="1063"/>
      <c r="CM15" s="1061">
        <v>1388</v>
      </c>
      <c r="CN15" s="1062"/>
      <c r="CO15" s="1062"/>
      <c r="CP15" s="1062"/>
      <c r="CQ15" s="1063"/>
      <c r="CR15" s="1123">
        <v>500</v>
      </c>
      <c r="CS15" s="1124"/>
      <c r="CT15" s="1124"/>
      <c r="CU15" s="1124"/>
      <c r="CV15" s="1125"/>
      <c r="CW15" s="1061">
        <v>360</v>
      </c>
      <c r="CX15" s="1062"/>
      <c r="CY15" s="1062"/>
      <c r="CZ15" s="1062"/>
      <c r="DA15" s="1063"/>
      <c r="DB15" s="1061" t="s">
        <v>541</v>
      </c>
      <c r="DC15" s="1062"/>
      <c r="DD15" s="1062"/>
      <c r="DE15" s="1062"/>
      <c r="DF15" s="1063"/>
      <c r="DG15" s="1061" t="s">
        <v>541</v>
      </c>
      <c r="DH15" s="1062"/>
      <c r="DI15" s="1062"/>
      <c r="DJ15" s="1062"/>
      <c r="DK15" s="1063"/>
      <c r="DL15" s="1061" t="s">
        <v>541</v>
      </c>
      <c r="DM15" s="1062"/>
      <c r="DN15" s="1062"/>
      <c r="DO15" s="1062"/>
      <c r="DP15" s="1063"/>
      <c r="DQ15" s="1061" t="s">
        <v>541</v>
      </c>
      <c r="DR15" s="1062"/>
      <c r="DS15" s="1062"/>
      <c r="DT15" s="1062"/>
      <c r="DU15" s="1063"/>
      <c r="DV15" s="1118" t="s">
        <v>632</v>
      </c>
      <c r="DW15" s="1119"/>
      <c r="DX15" s="1119"/>
      <c r="DY15" s="1119"/>
      <c r="DZ15" s="1120"/>
      <c r="EA15" s="256"/>
    </row>
    <row r="16" spans="1:131" s="257" customFormat="1" ht="26.25" customHeight="1" x14ac:dyDescent="0.2">
      <c r="A16" s="263">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91"/>
      <c r="AG16" s="1092"/>
      <c r="AH16" s="1092"/>
      <c r="AI16" s="1092"/>
      <c r="AJ16" s="1093"/>
      <c r="AK16" s="1166"/>
      <c r="AL16" s="1167"/>
      <c r="AM16" s="1167"/>
      <c r="AN16" s="1167"/>
      <c r="AO16" s="1167"/>
      <c r="AP16" s="1167"/>
      <c r="AQ16" s="1167"/>
      <c r="AR16" s="1167"/>
      <c r="AS16" s="1167"/>
      <c r="AT16" s="1167"/>
      <c r="AU16" s="1164"/>
      <c r="AV16" s="1164"/>
      <c r="AW16" s="1164"/>
      <c r="AX16" s="1164"/>
      <c r="AY16" s="1165"/>
      <c r="AZ16" s="254"/>
      <c r="BA16" s="254"/>
      <c r="BB16" s="254"/>
      <c r="BC16" s="254"/>
      <c r="BD16" s="254"/>
      <c r="BE16" s="255"/>
      <c r="BF16" s="255"/>
      <c r="BG16" s="255"/>
      <c r="BH16" s="255"/>
      <c r="BI16" s="255"/>
      <c r="BJ16" s="255"/>
      <c r="BK16" s="255"/>
      <c r="BL16" s="255"/>
      <c r="BM16" s="255"/>
      <c r="BN16" s="255"/>
      <c r="BO16" s="255"/>
      <c r="BP16" s="255"/>
      <c r="BQ16" s="264">
        <v>10</v>
      </c>
      <c r="BR16" s="265" t="s">
        <v>623</v>
      </c>
      <c r="BS16" s="1118" t="s">
        <v>633</v>
      </c>
      <c r="BT16" s="1119"/>
      <c r="BU16" s="1119"/>
      <c r="BV16" s="1119"/>
      <c r="BW16" s="1119"/>
      <c r="BX16" s="1119"/>
      <c r="BY16" s="1119"/>
      <c r="BZ16" s="1119"/>
      <c r="CA16" s="1119"/>
      <c r="CB16" s="1119"/>
      <c r="CC16" s="1119"/>
      <c r="CD16" s="1119"/>
      <c r="CE16" s="1119"/>
      <c r="CF16" s="1119"/>
      <c r="CG16" s="1122"/>
      <c r="CH16" s="1061">
        <v>158</v>
      </c>
      <c r="CI16" s="1062"/>
      <c r="CJ16" s="1062"/>
      <c r="CK16" s="1062"/>
      <c r="CL16" s="1063"/>
      <c r="CM16" s="1061">
        <v>11993</v>
      </c>
      <c r="CN16" s="1062"/>
      <c r="CO16" s="1062"/>
      <c r="CP16" s="1062"/>
      <c r="CQ16" s="1063"/>
      <c r="CR16" s="1123">
        <v>1010</v>
      </c>
      <c r="CS16" s="1124"/>
      <c r="CT16" s="1124"/>
      <c r="CU16" s="1124"/>
      <c r="CV16" s="1125"/>
      <c r="CW16" s="1061" t="s">
        <v>541</v>
      </c>
      <c r="CX16" s="1062"/>
      <c r="CY16" s="1062"/>
      <c r="CZ16" s="1062"/>
      <c r="DA16" s="1063"/>
      <c r="DB16" s="1061">
        <v>1322</v>
      </c>
      <c r="DC16" s="1062"/>
      <c r="DD16" s="1062"/>
      <c r="DE16" s="1062"/>
      <c r="DF16" s="1063"/>
      <c r="DG16" s="1061" t="s">
        <v>541</v>
      </c>
      <c r="DH16" s="1062"/>
      <c r="DI16" s="1062"/>
      <c r="DJ16" s="1062"/>
      <c r="DK16" s="1063"/>
      <c r="DL16" s="1061">
        <v>663</v>
      </c>
      <c r="DM16" s="1062"/>
      <c r="DN16" s="1062"/>
      <c r="DO16" s="1062"/>
      <c r="DP16" s="1063"/>
      <c r="DQ16" s="1061">
        <v>66</v>
      </c>
      <c r="DR16" s="1062"/>
      <c r="DS16" s="1062"/>
      <c r="DT16" s="1062"/>
      <c r="DU16" s="1063"/>
      <c r="DV16" s="1118" t="s">
        <v>619</v>
      </c>
      <c r="DW16" s="1119"/>
      <c r="DX16" s="1119"/>
      <c r="DY16" s="1119"/>
      <c r="DZ16" s="1120"/>
      <c r="EA16" s="256"/>
    </row>
    <row r="17" spans="1:131" s="257" customFormat="1" ht="26.25" customHeight="1" x14ac:dyDescent="0.2">
      <c r="A17" s="263">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91"/>
      <c r="AG17" s="1092"/>
      <c r="AH17" s="1092"/>
      <c r="AI17" s="1092"/>
      <c r="AJ17" s="1093"/>
      <c r="AK17" s="1166"/>
      <c r="AL17" s="1167"/>
      <c r="AM17" s="1167"/>
      <c r="AN17" s="1167"/>
      <c r="AO17" s="1167"/>
      <c r="AP17" s="1167"/>
      <c r="AQ17" s="1167"/>
      <c r="AR17" s="1167"/>
      <c r="AS17" s="1167"/>
      <c r="AT17" s="1167"/>
      <c r="AU17" s="1164"/>
      <c r="AV17" s="1164"/>
      <c r="AW17" s="1164"/>
      <c r="AX17" s="1164"/>
      <c r="AY17" s="1165"/>
      <c r="AZ17" s="254"/>
      <c r="BA17" s="254"/>
      <c r="BB17" s="254"/>
      <c r="BC17" s="254"/>
      <c r="BD17" s="254"/>
      <c r="BE17" s="255"/>
      <c r="BF17" s="255"/>
      <c r="BG17" s="255"/>
      <c r="BH17" s="255"/>
      <c r="BI17" s="255"/>
      <c r="BJ17" s="255"/>
      <c r="BK17" s="255"/>
      <c r="BL17" s="255"/>
      <c r="BM17" s="255"/>
      <c r="BN17" s="255"/>
      <c r="BO17" s="255"/>
      <c r="BP17" s="255"/>
      <c r="BQ17" s="264">
        <v>11</v>
      </c>
      <c r="BR17" s="265"/>
      <c r="BS17" s="1118" t="s">
        <v>634</v>
      </c>
      <c r="BT17" s="1119"/>
      <c r="BU17" s="1119"/>
      <c r="BV17" s="1119"/>
      <c r="BW17" s="1119"/>
      <c r="BX17" s="1119"/>
      <c r="BY17" s="1119"/>
      <c r="BZ17" s="1119"/>
      <c r="CA17" s="1119"/>
      <c r="CB17" s="1119"/>
      <c r="CC17" s="1119"/>
      <c r="CD17" s="1119"/>
      <c r="CE17" s="1119"/>
      <c r="CF17" s="1119"/>
      <c r="CG17" s="1122"/>
      <c r="CH17" s="1123">
        <v>15</v>
      </c>
      <c r="CI17" s="1124"/>
      <c r="CJ17" s="1124"/>
      <c r="CK17" s="1124"/>
      <c r="CL17" s="1125"/>
      <c r="CM17" s="1061">
        <v>452</v>
      </c>
      <c r="CN17" s="1062"/>
      <c r="CO17" s="1062"/>
      <c r="CP17" s="1062"/>
      <c r="CQ17" s="1063"/>
      <c r="CR17" s="1123">
        <v>30</v>
      </c>
      <c r="CS17" s="1124"/>
      <c r="CT17" s="1124"/>
      <c r="CU17" s="1124"/>
      <c r="CV17" s="1125"/>
      <c r="CW17" s="1061" t="s">
        <v>541</v>
      </c>
      <c r="CX17" s="1062"/>
      <c r="CY17" s="1062"/>
      <c r="CZ17" s="1062"/>
      <c r="DA17" s="1063"/>
      <c r="DB17" s="1061" t="s">
        <v>541</v>
      </c>
      <c r="DC17" s="1062"/>
      <c r="DD17" s="1062"/>
      <c r="DE17" s="1062"/>
      <c r="DF17" s="1063"/>
      <c r="DG17" s="1061" t="s">
        <v>541</v>
      </c>
      <c r="DH17" s="1062"/>
      <c r="DI17" s="1062"/>
      <c r="DJ17" s="1062"/>
      <c r="DK17" s="1063"/>
      <c r="DL17" s="1061" t="s">
        <v>541</v>
      </c>
      <c r="DM17" s="1062"/>
      <c r="DN17" s="1062"/>
      <c r="DO17" s="1062"/>
      <c r="DP17" s="1063"/>
      <c r="DQ17" s="1061" t="s">
        <v>541</v>
      </c>
      <c r="DR17" s="1062"/>
      <c r="DS17" s="1062"/>
      <c r="DT17" s="1062"/>
      <c r="DU17" s="1063"/>
      <c r="DV17" s="1118" t="s">
        <v>619</v>
      </c>
      <c r="DW17" s="1119"/>
      <c r="DX17" s="1119"/>
      <c r="DY17" s="1119"/>
      <c r="DZ17" s="1120"/>
      <c r="EA17" s="256"/>
    </row>
    <row r="18" spans="1:131" s="257" customFormat="1" ht="26.25" customHeight="1" x14ac:dyDescent="0.2">
      <c r="A18" s="263">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91"/>
      <c r="AG18" s="1092"/>
      <c r="AH18" s="1092"/>
      <c r="AI18" s="1092"/>
      <c r="AJ18" s="1093"/>
      <c r="AK18" s="1166"/>
      <c r="AL18" s="1167"/>
      <c r="AM18" s="1167"/>
      <c r="AN18" s="1167"/>
      <c r="AO18" s="1167"/>
      <c r="AP18" s="1167"/>
      <c r="AQ18" s="1167"/>
      <c r="AR18" s="1167"/>
      <c r="AS18" s="1167"/>
      <c r="AT18" s="1167"/>
      <c r="AU18" s="1164"/>
      <c r="AV18" s="1164"/>
      <c r="AW18" s="1164"/>
      <c r="AX18" s="1164"/>
      <c r="AY18" s="1165"/>
      <c r="AZ18" s="254"/>
      <c r="BA18" s="254"/>
      <c r="BB18" s="254"/>
      <c r="BC18" s="254"/>
      <c r="BD18" s="254"/>
      <c r="BE18" s="255"/>
      <c r="BF18" s="255"/>
      <c r="BG18" s="255"/>
      <c r="BH18" s="255"/>
      <c r="BI18" s="255"/>
      <c r="BJ18" s="255"/>
      <c r="BK18" s="255"/>
      <c r="BL18" s="255"/>
      <c r="BM18" s="255"/>
      <c r="BN18" s="255"/>
      <c r="BO18" s="255"/>
      <c r="BP18" s="255"/>
      <c r="BQ18" s="264">
        <v>12</v>
      </c>
      <c r="BR18" s="265"/>
      <c r="BS18" s="1118" t="s">
        <v>635</v>
      </c>
      <c r="BT18" s="1119"/>
      <c r="BU18" s="1119"/>
      <c r="BV18" s="1119"/>
      <c r="BW18" s="1119"/>
      <c r="BX18" s="1119"/>
      <c r="BY18" s="1119"/>
      <c r="BZ18" s="1119"/>
      <c r="CA18" s="1119"/>
      <c r="CB18" s="1119"/>
      <c r="CC18" s="1119"/>
      <c r="CD18" s="1119"/>
      <c r="CE18" s="1119"/>
      <c r="CF18" s="1119"/>
      <c r="CG18" s="1122"/>
      <c r="CH18" s="1123">
        <v>4</v>
      </c>
      <c r="CI18" s="1124"/>
      <c r="CJ18" s="1124"/>
      <c r="CK18" s="1124"/>
      <c r="CL18" s="1125"/>
      <c r="CM18" s="1061">
        <v>1145</v>
      </c>
      <c r="CN18" s="1062"/>
      <c r="CO18" s="1062"/>
      <c r="CP18" s="1062"/>
      <c r="CQ18" s="1063"/>
      <c r="CR18" s="1123">
        <v>60</v>
      </c>
      <c r="CS18" s="1124"/>
      <c r="CT18" s="1124"/>
      <c r="CU18" s="1124"/>
      <c r="CV18" s="1125"/>
      <c r="CW18" s="1061">
        <v>216</v>
      </c>
      <c r="CX18" s="1062"/>
      <c r="CY18" s="1062"/>
      <c r="CZ18" s="1062"/>
      <c r="DA18" s="1063"/>
      <c r="DB18" s="1061" t="s">
        <v>541</v>
      </c>
      <c r="DC18" s="1062"/>
      <c r="DD18" s="1062"/>
      <c r="DE18" s="1062"/>
      <c r="DF18" s="1063"/>
      <c r="DG18" s="1061" t="s">
        <v>541</v>
      </c>
      <c r="DH18" s="1062"/>
      <c r="DI18" s="1062"/>
      <c r="DJ18" s="1062"/>
      <c r="DK18" s="1063"/>
      <c r="DL18" s="1061" t="s">
        <v>541</v>
      </c>
      <c r="DM18" s="1062"/>
      <c r="DN18" s="1062"/>
      <c r="DO18" s="1062"/>
      <c r="DP18" s="1063"/>
      <c r="DQ18" s="1061" t="s">
        <v>541</v>
      </c>
      <c r="DR18" s="1062"/>
      <c r="DS18" s="1062"/>
      <c r="DT18" s="1062"/>
      <c r="DU18" s="1063"/>
      <c r="DV18" s="1118" t="s">
        <v>622</v>
      </c>
      <c r="DW18" s="1119"/>
      <c r="DX18" s="1119"/>
      <c r="DY18" s="1119"/>
      <c r="DZ18" s="1120"/>
      <c r="EA18" s="256"/>
    </row>
    <row r="19" spans="1:131" s="257" customFormat="1" ht="26.25" customHeight="1" x14ac:dyDescent="0.2">
      <c r="A19" s="263">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91"/>
      <c r="AG19" s="1092"/>
      <c r="AH19" s="1092"/>
      <c r="AI19" s="1092"/>
      <c r="AJ19" s="1093"/>
      <c r="AK19" s="1166"/>
      <c r="AL19" s="1167"/>
      <c r="AM19" s="1167"/>
      <c r="AN19" s="1167"/>
      <c r="AO19" s="1167"/>
      <c r="AP19" s="1167"/>
      <c r="AQ19" s="1167"/>
      <c r="AR19" s="1167"/>
      <c r="AS19" s="1167"/>
      <c r="AT19" s="1167"/>
      <c r="AU19" s="1164"/>
      <c r="AV19" s="1164"/>
      <c r="AW19" s="1164"/>
      <c r="AX19" s="1164"/>
      <c r="AY19" s="1165"/>
      <c r="AZ19" s="254"/>
      <c r="BA19" s="254"/>
      <c r="BB19" s="254"/>
      <c r="BC19" s="254"/>
      <c r="BD19" s="254"/>
      <c r="BE19" s="255"/>
      <c r="BF19" s="255"/>
      <c r="BG19" s="255"/>
      <c r="BH19" s="255"/>
      <c r="BI19" s="255"/>
      <c r="BJ19" s="255"/>
      <c r="BK19" s="255"/>
      <c r="BL19" s="255"/>
      <c r="BM19" s="255"/>
      <c r="BN19" s="255"/>
      <c r="BO19" s="255"/>
      <c r="BP19" s="255"/>
      <c r="BQ19" s="264">
        <v>13</v>
      </c>
      <c r="BR19" s="265"/>
      <c r="BS19" s="1118" t="s">
        <v>636</v>
      </c>
      <c r="BT19" s="1119"/>
      <c r="BU19" s="1119"/>
      <c r="BV19" s="1119"/>
      <c r="BW19" s="1119"/>
      <c r="BX19" s="1119"/>
      <c r="BY19" s="1119"/>
      <c r="BZ19" s="1119"/>
      <c r="CA19" s="1119"/>
      <c r="CB19" s="1119"/>
      <c r="CC19" s="1119"/>
      <c r="CD19" s="1119"/>
      <c r="CE19" s="1119"/>
      <c r="CF19" s="1119"/>
      <c r="CG19" s="1122"/>
      <c r="CH19" s="1123">
        <v>1</v>
      </c>
      <c r="CI19" s="1124"/>
      <c r="CJ19" s="1124"/>
      <c r="CK19" s="1124"/>
      <c r="CL19" s="1125"/>
      <c r="CM19" s="1061">
        <v>16766</v>
      </c>
      <c r="CN19" s="1062"/>
      <c r="CO19" s="1062"/>
      <c r="CP19" s="1062"/>
      <c r="CQ19" s="1063"/>
      <c r="CR19" s="1123">
        <v>50</v>
      </c>
      <c r="CS19" s="1124"/>
      <c r="CT19" s="1124"/>
      <c r="CU19" s="1124"/>
      <c r="CV19" s="1125"/>
      <c r="CW19" s="1061" t="s">
        <v>541</v>
      </c>
      <c r="CX19" s="1062"/>
      <c r="CY19" s="1062"/>
      <c r="CZ19" s="1062"/>
      <c r="DA19" s="1063"/>
      <c r="DB19" s="1061">
        <v>1160</v>
      </c>
      <c r="DC19" s="1062"/>
      <c r="DD19" s="1062"/>
      <c r="DE19" s="1062"/>
      <c r="DF19" s="1063"/>
      <c r="DG19" s="1061" t="s">
        <v>541</v>
      </c>
      <c r="DH19" s="1062"/>
      <c r="DI19" s="1062"/>
      <c r="DJ19" s="1062"/>
      <c r="DK19" s="1063"/>
      <c r="DL19" s="1061" t="s">
        <v>541</v>
      </c>
      <c r="DM19" s="1062"/>
      <c r="DN19" s="1062"/>
      <c r="DO19" s="1062"/>
      <c r="DP19" s="1063"/>
      <c r="DQ19" s="1061" t="s">
        <v>541</v>
      </c>
      <c r="DR19" s="1062"/>
      <c r="DS19" s="1062"/>
      <c r="DT19" s="1062"/>
      <c r="DU19" s="1063"/>
      <c r="DV19" s="1118" t="s">
        <v>637</v>
      </c>
      <c r="DW19" s="1119"/>
      <c r="DX19" s="1119"/>
      <c r="DY19" s="1119"/>
      <c r="DZ19" s="1120"/>
      <c r="EA19" s="256"/>
    </row>
    <row r="20" spans="1:131" s="257" customFormat="1" ht="26.25" customHeight="1" x14ac:dyDescent="0.2">
      <c r="A20" s="263">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91"/>
      <c r="AG20" s="1092"/>
      <c r="AH20" s="1092"/>
      <c r="AI20" s="1092"/>
      <c r="AJ20" s="1093"/>
      <c r="AK20" s="1166"/>
      <c r="AL20" s="1167"/>
      <c r="AM20" s="1167"/>
      <c r="AN20" s="1167"/>
      <c r="AO20" s="1167"/>
      <c r="AP20" s="1167"/>
      <c r="AQ20" s="1167"/>
      <c r="AR20" s="1167"/>
      <c r="AS20" s="1167"/>
      <c r="AT20" s="1167"/>
      <c r="AU20" s="1164"/>
      <c r="AV20" s="1164"/>
      <c r="AW20" s="1164"/>
      <c r="AX20" s="1164"/>
      <c r="AY20" s="1165"/>
      <c r="AZ20" s="254"/>
      <c r="BA20" s="254"/>
      <c r="BB20" s="254"/>
      <c r="BC20" s="254"/>
      <c r="BD20" s="254"/>
      <c r="BE20" s="255"/>
      <c r="BF20" s="255"/>
      <c r="BG20" s="255"/>
      <c r="BH20" s="255"/>
      <c r="BI20" s="255"/>
      <c r="BJ20" s="255"/>
      <c r="BK20" s="255"/>
      <c r="BL20" s="255"/>
      <c r="BM20" s="255"/>
      <c r="BN20" s="255"/>
      <c r="BO20" s="255"/>
      <c r="BP20" s="255"/>
      <c r="BQ20" s="264">
        <v>14</v>
      </c>
      <c r="BR20" s="265"/>
      <c r="BS20" s="1118" t="s">
        <v>638</v>
      </c>
      <c r="BT20" s="1119"/>
      <c r="BU20" s="1119"/>
      <c r="BV20" s="1119"/>
      <c r="BW20" s="1119"/>
      <c r="BX20" s="1119"/>
      <c r="BY20" s="1119"/>
      <c r="BZ20" s="1119"/>
      <c r="CA20" s="1119"/>
      <c r="CB20" s="1119"/>
      <c r="CC20" s="1119"/>
      <c r="CD20" s="1119"/>
      <c r="CE20" s="1119"/>
      <c r="CF20" s="1119"/>
      <c r="CG20" s="1122"/>
      <c r="CH20" s="1123">
        <v>-1</v>
      </c>
      <c r="CI20" s="1124"/>
      <c r="CJ20" s="1124"/>
      <c r="CK20" s="1124"/>
      <c r="CL20" s="1125"/>
      <c r="CM20" s="1123">
        <v>1582</v>
      </c>
      <c r="CN20" s="1124"/>
      <c r="CO20" s="1124"/>
      <c r="CP20" s="1124"/>
      <c r="CQ20" s="1125"/>
      <c r="CR20" s="1123">
        <v>400</v>
      </c>
      <c r="CS20" s="1124"/>
      <c r="CT20" s="1124"/>
      <c r="CU20" s="1124"/>
      <c r="CV20" s="1125"/>
      <c r="CW20" s="1061" t="s">
        <v>541</v>
      </c>
      <c r="CX20" s="1062"/>
      <c r="CY20" s="1062"/>
      <c r="CZ20" s="1062"/>
      <c r="DA20" s="1063"/>
      <c r="DB20" s="1061" t="s">
        <v>541</v>
      </c>
      <c r="DC20" s="1062"/>
      <c r="DD20" s="1062"/>
      <c r="DE20" s="1062"/>
      <c r="DF20" s="1063"/>
      <c r="DG20" s="1061" t="s">
        <v>541</v>
      </c>
      <c r="DH20" s="1062"/>
      <c r="DI20" s="1062"/>
      <c r="DJ20" s="1062"/>
      <c r="DK20" s="1063"/>
      <c r="DL20" s="1061" t="s">
        <v>541</v>
      </c>
      <c r="DM20" s="1062"/>
      <c r="DN20" s="1062"/>
      <c r="DO20" s="1062"/>
      <c r="DP20" s="1063"/>
      <c r="DQ20" s="1061" t="s">
        <v>541</v>
      </c>
      <c r="DR20" s="1062"/>
      <c r="DS20" s="1062"/>
      <c r="DT20" s="1062"/>
      <c r="DU20" s="1063"/>
      <c r="DV20" s="1118" t="s">
        <v>639</v>
      </c>
      <c r="DW20" s="1119"/>
      <c r="DX20" s="1119"/>
      <c r="DY20" s="1119"/>
      <c r="DZ20" s="1120"/>
      <c r="EA20" s="256"/>
    </row>
    <row r="21" spans="1:131" s="257" customFormat="1" ht="26.25" customHeight="1" thickBot="1" x14ac:dyDescent="0.25">
      <c r="A21" s="263">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91"/>
      <c r="AG21" s="1092"/>
      <c r="AH21" s="1092"/>
      <c r="AI21" s="1092"/>
      <c r="AJ21" s="1093"/>
      <c r="AK21" s="1166"/>
      <c r="AL21" s="1167"/>
      <c r="AM21" s="1167"/>
      <c r="AN21" s="1167"/>
      <c r="AO21" s="1167"/>
      <c r="AP21" s="1167"/>
      <c r="AQ21" s="1167"/>
      <c r="AR21" s="1167"/>
      <c r="AS21" s="1167"/>
      <c r="AT21" s="1167"/>
      <c r="AU21" s="1164"/>
      <c r="AV21" s="1164"/>
      <c r="AW21" s="1164"/>
      <c r="AX21" s="1164"/>
      <c r="AY21" s="1165"/>
      <c r="AZ21" s="254"/>
      <c r="BA21" s="254"/>
      <c r="BB21" s="254"/>
      <c r="BC21" s="254"/>
      <c r="BD21" s="254"/>
      <c r="BE21" s="255"/>
      <c r="BF21" s="255"/>
      <c r="BG21" s="255"/>
      <c r="BH21" s="255"/>
      <c r="BI21" s="255"/>
      <c r="BJ21" s="255"/>
      <c r="BK21" s="255"/>
      <c r="BL21" s="255"/>
      <c r="BM21" s="255"/>
      <c r="BN21" s="255"/>
      <c r="BO21" s="255"/>
      <c r="BP21" s="255"/>
      <c r="BQ21" s="264">
        <v>15</v>
      </c>
      <c r="BR21" s="265"/>
      <c r="BS21" s="1118" t="s">
        <v>640</v>
      </c>
      <c r="BT21" s="1119"/>
      <c r="BU21" s="1119"/>
      <c r="BV21" s="1119"/>
      <c r="BW21" s="1119"/>
      <c r="BX21" s="1119"/>
      <c r="BY21" s="1119"/>
      <c r="BZ21" s="1119"/>
      <c r="CA21" s="1119"/>
      <c r="CB21" s="1119"/>
      <c r="CC21" s="1119"/>
      <c r="CD21" s="1119"/>
      <c r="CE21" s="1119"/>
      <c r="CF21" s="1119"/>
      <c r="CG21" s="1122"/>
      <c r="CH21" s="1123">
        <v>153</v>
      </c>
      <c r="CI21" s="1124"/>
      <c r="CJ21" s="1124"/>
      <c r="CK21" s="1124"/>
      <c r="CL21" s="1125"/>
      <c r="CM21" s="1123">
        <v>-827</v>
      </c>
      <c r="CN21" s="1124"/>
      <c r="CO21" s="1124"/>
      <c r="CP21" s="1124"/>
      <c r="CQ21" s="1125"/>
      <c r="CR21" s="1123">
        <v>236</v>
      </c>
      <c r="CS21" s="1124"/>
      <c r="CT21" s="1124"/>
      <c r="CU21" s="1124"/>
      <c r="CV21" s="1125"/>
      <c r="CW21" s="1061">
        <v>260</v>
      </c>
      <c r="CX21" s="1062"/>
      <c r="CY21" s="1062"/>
      <c r="CZ21" s="1062"/>
      <c r="DA21" s="1063"/>
      <c r="DB21" s="1061">
        <v>800</v>
      </c>
      <c r="DC21" s="1062"/>
      <c r="DD21" s="1062"/>
      <c r="DE21" s="1062"/>
      <c r="DF21" s="1063"/>
      <c r="DG21" s="1061" t="s">
        <v>541</v>
      </c>
      <c r="DH21" s="1062"/>
      <c r="DI21" s="1062"/>
      <c r="DJ21" s="1062"/>
      <c r="DK21" s="1063"/>
      <c r="DL21" s="1061">
        <v>2767</v>
      </c>
      <c r="DM21" s="1062"/>
      <c r="DN21" s="1062"/>
      <c r="DO21" s="1062"/>
      <c r="DP21" s="1063"/>
      <c r="DQ21" s="1061" t="s">
        <v>541</v>
      </c>
      <c r="DR21" s="1062"/>
      <c r="DS21" s="1062"/>
      <c r="DT21" s="1062"/>
      <c r="DU21" s="1063"/>
      <c r="DV21" s="1118" t="s">
        <v>641</v>
      </c>
      <c r="DW21" s="1119"/>
      <c r="DX21" s="1119"/>
      <c r="DY21" s="1119"/>
      <c r="DZ21" s="1120"/>
      <c r="EA21" s="256"/>
    </row>
    <row r="22" spans="1:131" s="257" customFormat="1" ht="26.25" customHeight="1" x14ac:dyDescent="0.2">
      <c r="A22" s="263">
        <v>16</v>
      </c>
      <c r="B22" s="1106"/>
      <c r="C22" s="1107"/>
      <c r="D22" s="1107"/>
      <c r="E22" s="1107"/>
      <c r="F22" s="1107"/>
      <c r="G22" s="1107"/>
      <c r="H22" s="1107"/>
      <c r="I22" s="1107"/>
      <c r="J22" s="1107"/>
      <c r="K22" s="1107"/>
      <c r="L22" s="1107"/>
      <c r="M22" s="1107"/>
      <c r="N22" s="1107"/>
      <c r="O22" s="1107"/>
      <c r="P22" s="1108"/>
      <c r="Q22" s="1161"/>
      <c r="R22" s="1162"/>
      <c r="S22" s="1162"/>
      <c r="T22" s="1162"/>
      <c r="U22" s="1162"/>
      <c r="V22" s="1162"/>
      <c r="W22" s="1162"/>
      <c r="X22" s="1162"/>
      <c r="Y22" s="1162"/>
      <c r="Z22" s="1162"/>
      <c r="AA22" s="1162"/>
      <c r="AB22" s="1162"/>
      <c r="AC22" s="1162"/>
      <c r="AD22" s="1162"/>
      <c r="AE22" s="1163"/>
      <c r="AF22" s="1091"/>
      <c r="AG22" s="1092"/>
      <c r="AH22" s="1092"/>
      <c r="AI22" s="1092"/>
      <c r="AJ22" s="1093"/>
      <c r="AK22" s="1157"/>
      <c r="AL22" s="1158"/>
      <c r="AM22" s="1158"/>
      <c r="AN22" s="1158"/>
      <c r="AO22" s="1158"/>
      <c r="AP22" s="1158"/>
      <c r="AQ22" s="1158"/>
      <c r="AR22" s="1158"/>
      <c r="AS22" s="1158"/>
      <c r="AT22" s="1158"/>
      <c r="AU22" s="1159"/>
      <c r="AV22" s="1159"/>
      <c r="AW22" s="1159"/>
      <c r="AX22" s="1159"/>
      <c r="AY22" s="1160"/>
      <c r="AZ22" s="1104" t="s">
        <v>398</v>
      </c>
      <c r="BA22" s="1104"/>
      <c r="BB22" s="1104"/>
      <c r="BC22" s="1104"/>
      <c r="BD22" s="1105"/>
      <c r="BE22" s="255"/>
      <c r="BF22" s="255"/>
      <c r="BG22" s="255"/>
      <c r="BH22" s="255"/>
      <c r="BI22" s="255"/>
      <c r="BJ22" s="255"/>
      <c r="BK22" s="255"/>
      <c r="BL22" s="255"/>
      <c r="BM22" s="255"/>
      <c r="BN22" s="255"/>
      <c r="BO22" s="255"/>
      <c r="BP22" s="255"/>
      <c r="BQ22" s="264">
        <v>16</v>
      </c>
      <c r="BR22" s="265"/>
      <c r="BS22" s="1118" t="s">
        <v>642</v>
      </c>
      <c r="BT22" s="1119"/>
      <c r="BU22" s="1119"/>
      <c r="BV22" s="1119"/>
      <c r="BW22" s="1119"/>
      <c r="BX22" s="1119"/>
      <c r="BY22" s="1119"/>
      <c r="BZ22" s="1119"/>
      <c r="CA22" s="1119"/>
      <c r="CB22" s="1119"/>
      <c r="CC22" s="1119"/>
      <c r="CD22" s="1119"/>
      <c r="CE22" s="1119"/>
      <c r="CF22" s="1119"/>
      <c r="CG22" s="1122"/>
      <c r="CH22" s="1123">
        <v>-55</v>
      </c>
      <c r="CI22" s="1124"/>
      <c r="CJ22" s="1124"/>
      <c r="CK22" s="1124"/>
      <c r="CL22" s="1125"/>
      <c r="CM22" s="1123">
        <v>6558</v>
      </c>
      <c r="CN22" s="1124"/>
      <c r="CO22" s="1124"/>
      <c r="CP22" s="1124"/>
      <c r="CQ22" s="1125"/>
      <c r="CR22" s="1123">
        <v>4005</v>
      </c>
      <c r="CS22" s="1124"/>
      <c r="CT22" s="1124"/>
      <c r="CU22" s="1124"/>
      <c r="CV22" s="1125"/>
      <c r="CW22" s="1061" t="s">
        <v>541</v>
      </c>
      <c r="CX22" s="1062"/>
      <c r="CY22" s="1062"/>
      <c r="CZ22" s="1062"/>
      <c r="DA22" s="1063"/>
      <c r="DB22" s="1061" t="s">
        <v>541</v>
      </c>
      <c r="DC22" s="1062"/>
      <c r="DD22" s="1062"/>
      <c r="DE22" s="1062"/>
      <c r="DF22" s="1063"/>
      <c r="DG22" s="1061" t="s">
        <v>541</v>
      </c>
      <c r="DH22" s="1062"/>
      <c r="DI22" s="1062"/>
      <c r="DJ22" s="1062"/>
      <c r="DK22" s="1063"/>
      <c r="DL22" s="1061" t="s">
        <v>541</v>
      </c>
      <c r="DM22" s="1062"/>
      <c r="DN22" s="1062"/>
      <c r="DO22" s="1062"/>
      <c r="DP22" s="1063"/>
      <c r="DQ22" s="1061" t="s">
        <v>541</v>
      </c>
      <c r="DR22" s="1062"/>
      <c r="DS22" s="1062"/>
      <c r="DT22" s="1062"/>
      <c r="DU22" s="1063"/>
      <c r="DV22" s="1118" t="s">
        <v>643</v>
      </c>
      <c r="DW22" s="1119"/>
      <c r="DX22" s="1119"/>
      <c r="DY22" s="1119"/>
      <c r="DZ22" s="1120"/>
      <c r="EA22" s="256"/>
    </row>
    <row r="23" spans="1:131" s="257" customFormat="1" ht="26.25" customHeight="1" thickBot="1" x14ac:dyDescent="0.25">
      <c r="A23" s="266" t="s">
        <v>399</v>
      </c>
      <c r="B23" s="1001" t="s">
        <v>400</v>
      </c>
      <c r="C23" s="1002"/>
      <c r="D23" s="1002"/>
      <c r="E23" s="1002"/>
      <c r="F23" s="1002"/>
      <c r="G23" s="1002"/>
      <c r="H23" s="1002"/>
      <c r="I23" s="1002"/>
      <c r="J23" s="1002"/>
      <c r="K23" s="1002"/>
      <c r="L23" s="1002"/>
      <c r="M23" s="1002"/>
      <c r="N23" s="1002"/>
      <c r="O23" s="1002"/>
      <c r="P23" s="1003"/>
      <c r="Q23" s="1148">
        <v>1765170</v>
      </c>
      <c r="R23" s="1149"/>
      <c r="S23" s="1149"/>
      <c r="T23" s="1149"/>
      <c r="U23" s="1149"/>
      <c r="V23" s="1149">
        <v>1747606</v>
      </c>
      <c r="W23" s="1149"/>
      <c r="X23" s="1149"/>
      <c r="Y23" s="1149"/>
      <c r="Z23" s="1149"/>
      <c r="AA23" s="1149">
        <v>17564</v>
      </c>
      <c r="AB23" s="1149"/>
      <c r="AC23" s="1149"/>
      <c r="AD23" s="1149"/>
      <c r="AE23" s="1150"/>
      <c r="AF23" s="1151">
        <v>8386</v>
      </c>
      <c r="AG23" s="1149"/>
      <c r="AH23" s="1149"/>
      <c r="AI23" s="1149"/>
      <c r="AJ23" s="1152"/>
      <c r="AK23" s="1153"/>
      <c r="AL23" s="1154"/>
      <c r="AM23" s="1154"/>
      <c r="AN23" s="1154"/>
      <c r="AO23" s="1154"/>
      <c r="AP23" s="1149">
        <v>1595842</v>
      </c>
      <c r="AQ23" s="1149"/>
      <c r="AR23" s="1149"/>
      <c r="AS23" s="1149"/>
      <c r="AT23" s="1149"/>
      <c r="AU23" s="1155"/>
      <c r="AV23" s="1155"/>
      <c r="AW23" s="1155"/>
      <c r="AX23" s="1155"/>
      <c r="AY23" s="1156"/>
      <c r="AZ23" s="1145" t="s">
        <v>401</v>
      </c>
      <c r="BA23" s="1146"/>
      <c r="BB23" s="1146"/>
      <c r="BC23" s="1146"/>
      <c r="BD23" s="1147"/>
      <c r="BE23" s="255"/>
      <c r="BF23" s="255"/>
      <c r="BG23" s="255"/>
      <c r="BH23" s="255"/>
      <c r="BI23" s="255"/>
      <c r="BJ23" s="255"/>
      <c r="BK23" s="255"/>
      <c r="BL23" s="255"/>
      <c r="BM23" s="255"/>
      <c r="BN23" s="255"/>
      <c r="BO23" s="255"/>
      <c r="BP23" s="255"/>
      <c r="BQ23" s="264">
        <v>17</v>
      </c>
      <c r="BR23" s="265"/>
      <c r="BS23" s="1118" t="s">
        <v>644</v>
      </c>
      <c r="BT23" s="1119"/>
      <c r="BU23" s="1119"/>
      <c r="BV23" s="1119"/>
      <c r="BW23" s="1119"/>
      <c r="BX23" s="1119"/>
      <c r="BY23" s="1119"/>
      <c r="BZ23" s="1119"/>
      <c r="CA23" s="1119"/>
      <c r="CB23" s="1119"/>
      <c r="CC23" s="1119"/>
      <c r="CD23" s="1119"/>
      <c r="CE23" s="1119"/>
      <c r="CF23" s="1119"/>
      <c r="CG23" s="1122"/>
      <c r="CH23" s="1123">
        <v>88</v>
      </c>
      <c r="CI23" s="1124"/>
      <c r="CJ23" s="1124"/>
      <c r="CK23" s="1124"/>
      <c r="CL23" s="1125"/>
      <c r="CM23" s="1123">
        <v>1818</v>
      </c>
      <c r="CN23" s="1124"/>
      <c r="CO23" s="1124"/>
      <c r="CP23" s="1124"/>
      <c r="CQ23" s="1125"/>
      <c r="CR23" s="1123">
        <v>20</v>
      </c>
      <c r="CS23" s="1124"/>
      <c r="CT23" s="1124"/>
      <c r="CU23" s="1124"/>
      <c r="CV23" s="1125"/>
      <c r="CW23" s="1061" t="s">
        <v>541</v>
      </c>
      <c r="CX23" s="1062"/>
      <c r="CY23" s="1062"/>
      <c r="CZ23" s="1062"/>
      <c r="DA23" s="1063"/>
      <c r="DB23" s="1061" t="s">
        <v>541</v>
      </c>
      <c r="DC23" s="1062"/>
      <c r="DD23" s="1062"/>
      <c r="DE23" s="1062"/>
      <c r="DF23" s="1063"/>
      <c r="DG23" s="1061" t="s">
        <v>541</v>
      </c>
      <c r="DH23" s="1062"/>
      <c r="DI23" s="1062"/>
      <c r="DJ23" s="1062"/>
      <c r="DK23" s="1063"/>
      <c r="DL23" s="1061" t="s">
        <v>541</v>
      </c>
      <c r="DM23" s="1062"/>
      <c r="DN23" s="1062"/>
      <c r="DO23" s="1062"/>
      <c r="DP23" s="1063"/>
      <c r="DQ23" s="1061" t="s">
        <v>541</v>
      </c>
      <c r="DR23" s="1062"/>
      <c r="DS23" s="1062"/>
      <c r="DT23" s="1062"/>
      <c r="DU23" s="1063"/>
      <c r="DV23" s="1118" t="s">
        <v>645</v>
      </c>
      <c r="DW23" s="1119"/>
      <c r="DX23" s="1119"/>
      <c r="DY23" s="1119"/>
      <c r="DZ23" s="1120"/>
      <c r="EA23" s="256"/>
    </row>
    <row r="24" spans="1:131" s="257" customFormat="1" ht="26.25" customHeight="1" x14ac:dyDescent="0.2">
      <c r="A24" s="1144" t="s">
        <v>402</v>
      </c>
      <c r="B24" s="1144"/>
      <c r="C24" s="1144"/>
      <c r="D24" s="1144"/>
      <c r="E24" s="1144"/>
      <c r="F24" s="1144"/>
      <c r="G24" s="1144"/>
      <c r="H24" s="1144"/>
      <c r="I24" s="1144"/>
      <c r="J24" s="1144"/>
      <c r="K24" s="1144"/>
      <c r="L24" s="1144"/>
      <c r="M24" s="1144"/>
      <c r="N24" s="1144"/>
      <c r="O24" s="1144"/>
      <c r="P24" s="1144"/>
      <c r="Q24" s="1144"/>
      <c r="R24" s="1144"/>
      <c r="S24" s="1144"/>
      <c r="T24" s="1144"/>
      <c r="U24" s="1144"/>
      <c r="V24" s="1144"/>
      <c r="W24" s="1144"/>
      <c r="X24" s="1144"/>
      <c r="Y24" s="1144"/>
      <c r="Z24" s="1144"/>
      <c r="AA24" s="1144"/>
      <c r="AB24" s="1144"/>
      <c r="AC24" s="1144"/>
      <c r="AD24" s="1144"/>
      <c r="AE24" s="1144"/>
      <c r="AF24" s="1144"/>
      <c r="AG24" s="1144"/>
      <c r="AH24" s="1144"/>
      <c r="AI24" s="1144"/>
      <c r="AJ24" s="1144"/>
      <c r="AK24" s="1144"/>
      <c r="AL24" s="1144"/>
      <c r="AM24" s="1144"/>
      <c r="AN24" s="1144"/>
      <c r="AO24" s="1144"/>
      <c r="AP24" s="1144"/>
      <c r="AQ24" s="1144"/>
      <c r="AR24" s="1144"/>
      <c r="AS24" s="1144"/>
      <c r="AT24" s="1144"/>
      <c r="AU24" s="1144"/>
      <c r="AV24" s="1144"/>
      <c r="AW24" s="1144"/>
      <c r="AX24" s="1144"/>
      <c r="AY24" s="1144"/>
      <c r="AZ24" s="254"/>
      <c r="BA24" s="254"/>
      <c r="BB24" s="254"/>
      <c r="BC24" s="254"/>
      <c r="BD24" s="254"/>
      <c r="BE24" s="255"/>
      <c r="BF24" s="255"/>
      <c r="BG24" s="255"/>
      <c r="BH24" s="255"/>
      <c r="BI24" s="255"/>
      <c r="BJ24" s="255"/>
      <c r="BK24" s="255"/>
      <c r="BL24" s="255"/>
      <c r="BM24" s="255"/>
      <c r="BN24" s="255"/>
      <c r="BO24" s="255"/>
      <c r="BP24" s="255"/>
      <c r="BQ24" s="264">
        <v>18</v>
      </c>
      <c r="BR24" s="265"/>
      <c r="BS24" s="1118" t="s">
        <v>646</v>
      </c>
      <c r="BT24" s="1119"/>
      <c r="BU24" s="1119"/>
      <c r="BV24" s="1119"/>
      <c r="BW24" s="1119"/>
      <c r="BX24" s="1119"/>
      <c r="BY24" s="1119"/>
      <c r="BZ24" s="1119"/>
      <c r="CA24" s="1119"/>
      <c r="CB24" s="1119"/>
      <c r="CC24" s="1119"/>
      <c r="CD24" s="1119"/>
      <c r="CE24" s="1119"/>
      <c r="CF24" s="1119"/>
      <c r="CG24" s="1122"/>
      <c r="CH24" s="1123">
        <v>-298</v>
      </c>
      <c r="CI24" s="1124"/>
      <c r="CJ24" s="1124"/>
      <c r="CK24" s="1124"/>
      <c r="CL24" s="1125"/>
      <c r="CM24" s="1123">
        <v>20</v>
      </c>
      <c r="CN24" s="1124"/>
      <c r="CO24" s="1124"/>
      <c r="CP24" s="1124"/>
      <c r="CQ24" s="1125"/>
      <c r="CR24" s="1123">
        <v>20</v>
      </c>
      <c r="CS24" s="1124"/>
      <c r="CT24" s="1124"/>
      <c r="CU24" s="1124"/>
      <c r="CV24" s="1125"/>
      <c r="CW24" s="1061" t="s">
        <v>541</v>
      </c>
      <c r="CX24" s="1062"/>
      <c r="CY24" s="1062"/>
      <c r="CZ24" s="1062"/>
      <c r="DA24" s="1063"/>
      <c r="DB24" s="1061" t="s">
        <v>541</v>
      </c>
      <c r="DC24" s="1062"/>
      <c r="DD24" s="1062"/>
      <c r="DE24" s="1062"/>
      <c r="DF24" s="1063"/>
      <c r="DG24" s="1061" t="s">
        <v>541</v>
      </c>
      <c r="DH24" s="1062"/>
      <c r="DI24" s="1062"/>
      <c r="DJ24" s="1062"/>
      <c r="DK24" s="1063"/>
      <c r="DL24" s="1061" t="s">
        <v>541</v>
      </c>
      <c r="DM24" s="1062"/>
      <c r="DN24" s="1062"/>
      <c r="DO24" s="1062"/>
      <c r="DP24" s="1063"/>
      <c r="DQ24" s="1061" t="s">
        <v>541</v>
      </c>
      <c r="DR24" s="1062"/>
      <c r="DS24" s="1062"/>
      <c r="DT24" s="1062"/>
      <c r="DU24" s="1063"/>
      <c r="DV24" s="1118" t="s">
        <v>647</v>
      </c>
      <c r="DW24" s="1119"/>
      <c r="DX24" s="1119"/>
      <c r="DY24" s="1119"/>
      <c r="DZ24" s="1120"/>
      <c r="EA24" s="256"/>
    </row>
    <row r="25" spans="1:131" s="249" customFormat="1" ht="26.25" customHeight="1" thickBot="1" x14ac:dyDescent="0.25">
      <c r="A25" s="1143" t="s">
        <v>403</v>
      </c>
      <c r="B25" s="1143"/>
      <c r="C25" s="1143"/>
      <c r="D25" s="1143"/>
      <c r="E25" s="1143"/>
      <c r="F25" s="1143"/>
      <c r="G25" s="1143"/>
      <c r="H25" s="1143"/>
      <c r="I25" s="1143"/>
      <c r="J25" s="1143"/>
      <c r="K25" s="1143"/>
      <c r="L25" s="1143"/>
      <c r="M25" s="1143"/>
      <c r="N25" s="1143"/>
      <c r="O25" s="1143"/>
      <c r="P25" s="1143"/>
      <c r="Q25" s="1143"/>
      <c r="R25" s="1143"/>
      <c r="S25" s="1143"/>
      <c r="T25" s="1143"/>
      <c r="U25" s="1143"/>
      <c r="V25" s="1143"/>
      <c r="W25" s="1143"/>
      <c r="X25" s="1143"/>
      <c r="Y25" s="1143"/>
      <c r="Z25" s="1143"/>
      <c r="AA25" s="1143"/>
      <c r="AB25" s="1143"/>
      <c r="AC25" s="1143"/>
      <c r="AD25" s="1143"/>
      <c r="AE25" s="1143"/>
      <c r="AF25" s="1143"/>
      <c r="AG25" s="1143"/>
      <c r="AH25" s="1143"/>
      <c r="AI25" s="1143"/>
      <c r="AJ25" s="1143"/>
      <c r="AK25" s="1143"/>
      <c r="AL25" s="1143"/>
      <c r="AM25" s="1143"/>
      <c r="AN25" s="1143"/>
      <c r="AO25" s="1143"/>
      <c r="AP25" s="1143"/>
      <c r="AQ25" s="1143"/>
      <c r="AR25" s="1143"/>
      <c r="AS25" s="1143"/>
      <c r="AT25" s="1143"/>
      <c r="AU25" s="1143"/>
      <c r="AV25" s="1143"/>
      <c r="AW25" s="1143"/>
      <c r="AX25" s="1143"/>
      <c r="AY25" s="1143"/>
      <c r="AZ25" s="1143"/>
      <c r="BA25" s="1143"/>
      <c r="BB25" s="1143"/>
      <c r="BC25" s="1143"/>
      <c r="BD25" s="1143"/>
      <c r="BE25" s="1143"/>
      <c r="BF25" s="1143"/>
      <c r="BG25" s="1143"/>
      <c r="BH25" s="1143"/>
      <c r="BI25" s="1143"/>
      <c r="BJ25" s="254"/>
      <c r="BK25" s="254"/>
      <c r="BL25" s="254"/>
      <c r="BM25" s="254"/>
      <c r="BN25" s="254"/>
      <c r="BO25" s="267"/>
      <c r="BP25" s="267"/>
      <c r="BQ25" s="264">
        <v>19</v>
      </c>
      <c r="BR25" s="265"/>
      <c r="BS25" s="1118" t="s">
        <v>648</v>
      </c>
      <c r="BT25" s="1119"/>
      <c r="BU25" s="1119"/>
      <c r="BV25" s="1119"/>
      <c r="BW25" s="1119"/>
      <c r="BX25" s="1119"/>
      <c r="BY25" s="1119"/>
      <c r="BZ25" s="1119"/>
      <c r="CA25" s="1119"/>
      <c r="CB25" s="1119"/>
      <c r="CC25" s="1119"/>
      <c r="CD25" s="1119"/>
      <c r="CE25" s="1119"/>
      <c r="CF25" s="1119"/>
      <c r="CG25" s="1122"/>
      <c r="CH25" s="1123">
        <v>-46</v>
      </c>
      <c r="CI25" s="1124"/>
      <c r="CJ25" s="1124"/>
      <c r="CK25" s="1124"/>
      <c r="CL25" s="1125"/>
      <c r="CM25" s="1123">
        <v>816</v>
      </c>
      <c r="CN25" s="1124"/>
      <c r="CO25" s="1124"/>
      <c r="CP25" s="1124"/>
      <c r="CQ25" s="1125"/>
      <c r="CR25" s="1123">
        <v>602</v>
      </c>
      <c r="CS25" s="1124"/>
      <c r="CT25" s="1124"/>
      <c r="CU25" s="1124"/>
      <c r="CV25" s="1125"/>
      <c r="CW25" s="1061" t="s">
        <v>541</v>
      </c>
      <c r="CX25" s="1062"/>
      <c r="CY25" s="1062"/>
      <c r="CZ25" s="1062"/>
      <c r="DA25" s="1063"/>
      <c r="DB25" s="1061" t="s">
        <v>541</v>
      </c>
      <c r="DC25" s="1062"/>
      <c r="DD25" s="1062"/>
      <c r="DE25" s="1062"/>
      <c r="DF25" s="1063"/>
      <c r="DG25" s="1061" t="s">
        <v>541</v>
      </c>
      <c r="DH25" s="1062"/>
      <c r="DI25" s="1062"/>
      <c r="DJ25" s="1062"/>
      <c r="DK25" s="1063"/>
      <c r="DL25" s="1061" t="s">
        <v>541</v>
      </c>
      <c r="DM25" s="1062"/>
      <c r="DN25" s="1062"/>
      <c r="DO25" s="1062"/>
      <c r="DP25" s="1063"/>
      <c r="DQ25" s="1061" t="s">
        <v>541</v>
      </c>
      <c r="DR25" s="1062"/>
      <c r="DS25" s="1062"/>
      <c r="DT25" s="1062"/>
      <c r="DU25" s="1063"/>
      <c r="DV25" s="1118" t="s">
        <v>649</v>
      </c>
      <c r="DW25" s="1119"/>
      <c r="DX25" s="1119"/>
      <c r="DY25" s="1119"/>
      <c r="DZ25" s="1120"/>
      <c r="EA25" s="248"/>
    </row>
    <row r="26" spans="1:131" s="249" customFormat="1" ht="26.25" customHeight="1" x14ac:dyDescent="0.2">
      <c r="A26" s="1067" t="s">
        <v>372</v>
      </c>
      <c r="B26" s="1068"/>
      <c r="C26" s="1068"/>
      <c r="D26" s="1068"/>
      <c r="E26" s="1068"/>
      <c r="F26" s="1068"/>
      <c r="G26" s="1068"/>
      <c r="H26" s="1068"/>
      <c r="I26" s="1068"/>
      <c r="J26" s="1068"/>
      <c r="K26" s="1068"/>
      <c r="L26" s="1068"/>
      <c r="M26" s="1068"/>
      <c r="N26" s="1068"/>
      <c r="O26" s="1068"/>
      <c r="P26" s="1069"/>
      <c r="Q26" s="1073" t="s">
        <v>404</v>
      </c>
      <c r="R26" s="1074"/>
      <c r="S26" s="1074"/>
      <c r="T26" s="1074"/>
      <c r="U26" s="1075"/>
      <c r="V26" s="1073" t="s">
        <v>405</v>
      </c>
      <c r="W26" s="1074"/>
      <c r="X26" s="1074"/>
      <c r="Y26" s="1074"/>
      <c r="Z26" s="1075"/>
      <c r="AA26" s="1073" t="s">
        <v>406</v>
      </c>
      <c r="AB26" s="1074"/>
      <c r="AC26" s="1074"/>
      <c r="AD26" s="1074"/>
      <c r="AE26" s="1074"/>
      <c r="AF26" s="1139" t="s">
        <v>407</v>
      </c>
      <c r="AG26" s="1080"/>
      <c r="AH26" s="1080"/>
      <c r="AI26" s="1080"/>
      <c r="AJ26" s="1140"/>
      <c r="AK26" s="1074" t="s">
        <v>408</v>
      </c>
      <c r="AL26" s="1074"/>
      <c r="AM26" s="1074"/>
      <c r="AN26" s="1074"/>
      <c r="AO26" s="1075"/>
      <c r="AP26" s="1073" t="s">
        <v>409</v>
      </c>
      <c r="AQ26" s="1074"/>
      <c r="AR26" s="1074"/>
      <c r="AS26" s="1074"/>
      <c r="AT26" s="1075"/>
      <c r="AU26" s="1073" t="s">
        <v>410</v>
      </c>
      <c r="AV26" s="1074"/>
      <c r="AW26" s="1074"/>
      <c r="AX26" s="1074"/>
      <c r="AY26" s="1075"/>
      <c r="AZ26" s="1073" t="s">
        <v>411</v>
      </c>
      <c r="BA26" s="1074"/>
      <c r="BB26" s="1074"/>
      <c r="BC26" s="1074"/>
      <c r="BD26" s="1075"/>
      <c r="BE26" s="1073" t="s">
        <v>379</v>
      </c>
      <c r="BF26" s="1074"/>
      <c r="BG26" s="1074"/>
      <c r="BH26" s="1074"/>
      <c r="BI26" s="1089"/>
      <c r="BJ26" s="254"/>
      <c r="BK26" s="254"/>
      <c r="BL26" s="254"/>
      <c r="BM26" s="254"/>
      <c r="BN26" s="254"/>
      <c r="BO26" s="267"/>
      <c r="BP26" s="267"/>
      <c r="BQ26" s="264">
        <v>20</v>
      </c>
      <c r="BR26" s="265"/>
      <c r="BS26" s="1118" t="s">
        <v>650</v>
      </c>
      <c r="BT26" s="1119"/>
      <c r="BU26" s="1119"/>
      <c r="BV26" s="1119"/>
      <c r="BW26" s="1119"/>
      <c r="BX26" s="1119"/>
      <c r="BY26" s="1119"/>
      <c r="BZ26" s="1119"/>
      <c r="CA26" s="1119"/>
      <c r="CB26" s="1119"/>
      <c r="CC26" s="1119"/>
      <c r="CD26" s="1119"/>
      <c r="CE26" s="1119"/>
      <c r="CF26" s="1119"/>
      <c r="CG26" s="1122"/>
      <c r="CH26" s="1123">
        <v>-170</v>
      </c>
      <c r="CI26" s="1124"/>
      <c r="CJ26" s="1124"/>
      <c r="CK26" s="1124"/>
      <c r="CL26" s="1125"/>
      <c r="CM26" s="1123">
        <v>-868</v>
      </c>
      <c r="CN26" s="1124"/>
      <c r="CO26" s="1124"/>
      <c r="CP26" s="1124"/>
      <c r="CQ26" s="1125"/>
      <c r="CR26" s="1123">
        <v>1900</v>
      </c>
      <c r="CS26" s="1124"/>
      <c r="CT26" s="1124"/>
      <c r="CU26" s="1124"/>
      <c r="CV26" s="1125"/>
      <c r="CW26" s="1061" t="s">
        <v>541</v>
      </c>
      <c r="CX26" s="1062"/>
      <c r="CY26" s="1062"/>
      <c r="CZ26" s="1062"/>
      <c r="DA26" s="1063"/>
      <c r="DB26" s="1061">
        <v>1787</v>
      </c>
      <c r="DC26" s="1062"/>
      <c r="DD26" s="1062"/>
      <c r="DE26" s="1062"/>
      <c r="DF26" s="1063"/>
      <c r="DG26" s="1061" t="s">
        <v>541</v>
      </c>
      <c r="DH26" s="1062"/>
      <c r="DI26" s="1062"/>
      <c r="DJ26" s="1062"/>
      <c r="DK26" s="1063"/>
      <c r="DL26" s="1061" t="s">
        <v>541</v>
      </c>
      <c r="DM26" s="1062"/>
      <c r="DN26" s="1062"/>
      <c r="DO26" s="1062"/>
      <c r="DP26" s="1063"/>
      <c r="DQ26" s="1061" t="s">
        <v>541</v>
      </c>
      <c r="DR26" s="1062"/>
      <c r="DS26" s="1062"/>
      <c r="DT26" s="1062"/>
      <c r="DU26" s="1063"/>
      <c r="DV26" s="1118" t="s">
        <v>651</v>
      </c>
      <c r="DW26" s="1119"/>
      <c r="DX26" s="1119"/>
      <c r="DY26" s="1119"/>
      <c r="DZ26" s="1120"/>
      <c r="EA26" s="248"/>
    </row>
    <row r="27" spans="1:131" s="249" customFormat="1" ht="26.25" customHeight="1" thickBot="1" x14ac:dyDescent="0.25">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41"/>
      <c r="AG27" s="1083"/>
      <c r="AH27" s="1083"/>
      <c r="AI27" s="1083"/>
      <c r="AJ27" s="1142"/>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54"/>
      <c r="BK27" s="254"/>
      <c r="BL27" s="254"/>
      <c r="BM27" s="254"/>
      <c r="BN27" s="254"/>
      <c r="BO27" s="267"/>
      <c r="BP27" s="267"/>
      <c r="BQ27" s="264">
        <v>21</v>
      </c>
      <c r="BR27" s="265"/>
      <c r="BS27" s="1118" t="s">
        <v>652</v>
      </c>
      <c r="BT27" s="1119"/>
      <c r="BU27" s="1119"/>
      <c r="BV27" s="1119"/>
      <c r="BW27" s="1119"/>
      <c r="BX27" s="1119"/>
      <c r="BY27" s="1119"/>
      <c r="BZ27" s="1119"/>
      <c r="CA27" s="1119"/>
      <c r="CB27" s="1119"/>
      <c r="CC27" s="1119"/>
      <c r="CD27" s="1119"/>
      <c r="CE27" s="1119"/>
      <c r="CF27" s="1119"/>
      <c r="CG27" s="1122"/>
      <c r="CH27" s="1123">
        <v>-94</v>
      </c>
      <c r="CI27" s="1124"/>
      <c r="CJ27" s="1124"/>
      <c r="CK27" s="1124"/>
      <c r="CL27" s="1125"/>
      <c r="CM27" s="1123">
        <v>1922</v>
      </c>
      <c r="CN27" s="1124"/>
      <c r="CO27" s="1124"/>
      <c r="CP27" s="1124"/>
      <c r="CQ27" s="1125"/>
      <c r="CR27" s="1123">
        <v>788</v>
      </c>
      <c r="CS27" s="1124"/>
      <c r="CT27" s="1124"/>
      <c r="CU27" s="1124"/>
      <c r="CV27" s="1125"/>
      <c r="CW27" s="1061" t="s">
        <v>541</v>
      </c>
      <c r="CX27" s="1062"/>
      <c r="CY27" s="1062"/>
      <c r="CZ27" s="1062"/>
      <c r="DA27" s="1063"/>
      <c r="DB27" s="1061" t="s">
        <v>541</v>
      </c>
      <c r="DC27" s="1062"/>
      <c r="DD27" s="1062"/>
      <c r="DE27" s="1062"/>
      <c r="DF27" s="1063"/>
      <c r="DG27" s="1061" t="s">
        <v>541</v>
      </c>
      <c r="DH27" s="1062"/>
      <c r="DI27" s="1062"/>
      <c r="DJ27" s="1062"/>
      <c r="DK27" s="1063"/>
      <c r="DL27" s="1061" t="s">
        <v>541</v>
      </c>
      <c r="DM27" s="1062"/>
      <c r="DN27" s="1062"/>
      <c r="DO27" s="1062"/>
      <c r="DP27" s="1063"/>
      <c r="DQ27" s="1061" t="s">
        <v>541</v>
      </c>
      <c r="DR27" s="1062"/>
      <c r="DS27" s="1062"/>
      <c r="DT27" s="1062"/>
      <c r="DU27" s="1063"/>
      <c r="DV27" s="1118" t="s">
        <v>653</v>
      </c>
      <c r="DW27" s="1119"/>
      <c r="DX27" s="1119"/>
      <c r="DY27" s="1119"/>
      <c r="DZ27" s="1120"/>
      <c r="EA27" s="248"/>
    </row>
    <row r="28" spans="1:131" s="249" customFormat="1" ht="26.25" customHeight="1" thickTop="1" x14ac:dyDescent="0.2">
      <c r="A28" s="268">
        <v>1</v>
      </c>
      <c r="B28" s="1130" t="s">
        <v>412</v>
      </c>
      <c r="C28" s="1131"/>
      <c r="D28" s="1131"/>
      <c r="E28" s="1131"/>
      <c r="F28" s="1131"/>
      <c r="G28" s="1131"/>
      <c r="H28" s="1131"/>
      <c r="I28" s="1131"/>
      <c r="J28" s="1131"/>
      <c r="K28" s="1131"/>
      <c r="L28" s="1131"/>
      <c r="M28" s="1131"/>
      <c r="N28" s="1131"/>
      <c r="O28" s="1131"/>
      <c r="P28" s="1132"/>
      <c r="Q28" s="1133">
        <v>196184</v>
      </c>
      <c r="R28" s="1134"/>
      <c r="S28" s="1134"/>
      <c r="T28" s="1134"/>
      <c r="U28" s="1134"/>
      <c r="V28" s="1134">
        <v>194910</v>
      </c>
      <c r="W28" s="1134"/>
      <c r="X28" s="1134"/>
      <c r="Y28" s="1134"/>
      <c r="Z28" s="1134"/>
      <c r="AA28" s="1057">
        <f t="shared" ref="AA28:AA39" si="1">Q28-V28</f>
        <v>1274</v>
      </c>
      <c r="AB28" s="1058"/>
      <c r="AC28" s="1058"/>
      <c r="AD28" s="1058"/>
      <c r="AE28" s="1135"/>
      <c r="AF28" s="1136">
        <v>1274</v>
      </c>
      <c r="AG28" s="1134"/>
      <c r="AH28" s="1134"/>
      <c r="AI28" s="1134"/>
      <c r="AJ28" s="1137"/>
      <c r="AK28" s="1138">
        <v>19800</v>
      </c>
      <c r="AL28" s="1126"/>
      <c r="AM28" s="1126"/>
      <c r="AN28" s="1126"/>
      <c r="AO28" s="1126"/>
      <c r="AP28" s="1126" t="s">
        <v>541</v>
      </c>
      <c r="AQ28" s="1126"/>
      <c r="AR28" s="1126"/>
      <c r="AS28" s="1126"/>
      <c r="AT28" s="1126"/>
      <c r="AU28" s="1126" t="s">
        <v>541</v>
      </c>
      <c r="AV28" s="1126"/>
      <c r="AW28" s="1126"/>
      <c r="AX28" s="1126"/>
      <c r="AY28" s="1126"/>
      <c r="AZ28" s="1127" t="s">
        <v>541</v>
      </c>
      <c r="BA28" s="1127"/>
      <c r="BB28" s="1127"/>
      <c r="BC28" s="1127"/>
      <c r="BD28" s="1127"/>
      <c r="BE28" s="1128"/>
      <c r="BF28" s="1128"/>
      <c r="BG28" s="1128"/>
      <c r="BH28" s="1128"/>
      <c r="BI28" s="1129"/>
      <c r="BJ28" s="254"/>
      <c r="BK28" s="254"/>
      <c r="BL28" s="254"/>
      <c r="BM28" s="254"/>
      <c r="BN28" s="254"/>
      <c r="BO28" s="267"/>
      <c r="BP28" s="267"/>
      <c r="BQ28" s="264">
        <v>22</v>
      </c>
      <c r="BR28" s="265"/>
      <c r="BS28" s="1118" t="s">
        <v>654</v>
      </c>
      <c r="BT28" s="1119"/>
      <c r="BU28" s="1119"/>
      <c r="BV28" s="1119"/>
      <c r="BW28" s="1119"/>
      <c r="BX28" s="1119"/>
      <c r="BY28" s="1119"/>
      <c r="BZ28" s="1119"/>
      <c r="CA28" s="1119"/>
      <c r="CB28" s="1119"/>
      <c r="CC28" s="1119"/>
      <c r="CD28" s="1119"/>
      <c r="CE28" s="1119"/>
      <c r="CF28" s="1119"/>
      <c r="CG28" s="1122"/>
      <c r="CH28" s="1123">
        <v>-514</v>
      </c>
      <c r="CI28" s="1124"/>
      <c r="CJ28" s="1124"/>
      <c r="CK28" s="1124"/>
      <c r="CL28" s="1125"/>
      <c r="CM28" s="1123">
        <v>5000</v>
      </c>
      <c r="CN28" s="1124"/>
      <c r="CO28" s="1124"/>
      <c r="CP28" s="1124"/>
      <c r="CQ28" s="1125"/>
      <c r="CR28" s="1123">
        <v>77</v>
      </c>
      <c r="CS28" s="1124"/>
      <c r="CT28" s="1124"/>
      <c r="CU28" s="1124"/>
      <c r="CV28" s="1125"/>
      <c r="CW28" s="1061" t="s">
        <v>541</v>
      </c>
      <c r="CX28" s="1062"/>
      <c r="CY28" s="1062"/>
      <c r="CZ28" s="1062"/>
      <c r="DA28" s="1063"/>
      <c r="DB28" s="1061" t="s">
        <v>541</v>
      </c>
      <c r="DC28" s="1062"/>
      <c r="DD28" s="1062"/>
      <c r="DE28" s="1062"/>
      <c r="DF28" s="1063"/>
      <c r="DG28" s="1061" t="s">
        <v>541</v>
      </c>
      <c r="DH28" s="1062"/>
      <c r="DI28" s="1062"/>
      <c r="DJ28" s="1062"/>
      <c r="DK28" s="1063"/>
      <c r="DL28" s="1061" t="s">
        <v>541</v>
      </c>
      <c r="DM28" s="1062"/>
      <c r="DN28" s="1062"/>
      <c r="DO28" s="1062"/>
      <c r="DP28" s="1063"/>
      <c r="DQ28" s="1061" t="s">
        <v>541</v>
      </c>
      <c r="DR28" s="1062"/>
      <c r="DS28" s="1062"/>
      <c r="DT28" s="1062"/>
      <c r="DU28" s="1063"/>
      <c r="DV28" s="1118" t="s">
        <v>655</v>
      </c>
      <c r="DW28" s="1119"/>
      <c r="DX28" s="1119"/>
      <c r="DY28" s="1119"/>
      <c r="DZ28" s="1120"/>
      <c r="EA28" s="248"/>
    </row>
    <row r="29" spans="1:131" s="249" customFormat="1" ht="26.25" customHeight="1" x14ac:dyDescent="0.2">
      <c r="A29" s="268">
        <v>2</v>
      </c>
      <c r="B29" s="1106" t="s">
        <v>413</v>
      </c>
      <c r="C29" s="1107"/>
      <c r="D29" s="1107"/>
      <c r="E29" s="1107"/>
      <c r="F29" s="1107"/>
      <c r="G29" s="1107"/>
      <c r="H29" s="1107"/>
      <c r="I29" s="1107"/>
      <c r="J29" s="1107"/>
      <c r="K29" s="1107"/>
      <c r="L29" s="1107"/>
      <c r="M29" s="1107"/>
      <c r="N29" s="1107"/>
      <c r="O29" s="1107"/>
      <c r="P29" s="1108"/>
      <c r="Q29" s="1112">
        <v>58720</v>
      </c>
      <c r="R29" s="1113"/>
      <c r="S29" s="1113"/>
      <c r="T29" s="1113"/>
      <c r="U29" s="1113"/>
      <c r="V29" s="1113">
        <v>57281</v>
      </c>
      <c r="W29" s="1113"/>
      <c r="X29" s="1113"/>
      <c r="Y29" s="1113"/>
      <c r="Z29" s="1113"/>
      <c r="AA29" s="1115">
        <f t="shared" si="1"/>
        <v>1439</v>
      </c>
      <c r="AB29" s="1116"/>
      <c r="AC29" s="1116"/>
      <c r="AD29" s="1116"/>
      <c r="AE29" s="1117"/>
      <c r="AF29" s="1091">
        <v>1439</v>
      </c>
      <c r="AG29" s="1092"/>
      <c r="AH29" s="1092"/>
      <c r="AI29" s="1092"/>
      <c r="AJ29" s="1093"/>
      <c r="AK29" s="1040">
        <v>28240</v>
      </c>
      <c r="AL29" s="1031"/>
      <c r="AM29" s="1031"/>
      <c r="AN29" s="1031"/>
      <c r="AO29" s="1031"/>
      <c r="AP29" s="1031" t="s">
        <v>541</v>
      </c>
      <c r="AQ29" s="1031"/>
      <c r="AR29" s="1031"/>
      <c r="AS29" s="1031"/>
      <c r="AT29" s="1031"/>
      <c r="AU29" s="1031" t="s">
        <v>541</v>
      </c>
      <c r="AV29" s="1031"/>
      <c r="AW29" s="1031"/>
      <c r="AX29" s="1031"/>
      <c r="AY29" s="1031"/>
      <c r="AZ29" s="1111" t="s">
        <v>541</v>
      </c>
      <c r="BA29" s="1111"/>
      <c r="BB29" s="1111"/>
      <c r="BC29" s="1111"/>
      <c r="BD29" s="1111"/>
      <c r="BE29" s="1042"/>
      <c r="BF29" s="1042"/>
      <c r="BG29" s="1042"/>
      <c r="BH29" s="1042"/>
      <c r="BI29" s="1043"/>
      <c r="BJ29" s="254"/>
      <c r="BK29" s="254"/>
      <c r="BL29" s="254"/>
      <c r="BM29" s="254"/>
      <c r="BN29" s="254"/>
      <c r="BO29" s="267"/>
      <c r="BP29" s="267"/>
      <c r="BQ29" s="264">
        <v>23</v>
      </c>
      <c r="BR29" s="265"/>
      <c r="BS29" s="1118" t="s">
        <v>656</v>
      </c>
      <c r="BT29" s="1119"/>
      <c r="BU29" s="1119"/>
      <c r="BV29" s="1119"/>
      <c r="BW29" s="1119"/>
      <c r="BX29" s="1119"/>
      <c r="BY29" s="1119"/>
      <c r="BZ29" s="1119"/>
      <c r="CA29" s="1119"/>
      <c r="CB29" s="1119"/>
      <c r="CC29" s="1119"/>
      <c r="CD29" s="1119"/>
      <c r="CE29" s="1119"/>
      <c r="CF29" s="1119"/>
      <c r="CG29" s="1122"/>
      <c r="CH29" s="1123">
        <v>91</v>
      </c>
      <c r="CI29" s="1124"/>
      <c r="CJ29" s="1124"/>
      <c r="CK29" s="1124"/>
      <c r="CL29" s="1125"/>
      <c r="CM29" s="1123">
        <v>1425</v>
      </c>
      <c r="CN29" s="1124"/>
      <c r="CO29" s="1124"/>
      <c r="CP29" s="1124"/>
      <c r="CQ29" s="1125"/>
      <c r="CR29" s="1123">
        <v>82</v>
      </c>
      <c r="CS29" s="1124"/>
      <c r="CT29" s="1124"/>
      <c r="CU29" s="1124"/>
      <c r="CV29" s="1125"/>
      <c r="CW29" s="1061" t="s">
        <v>541</v>
      </c>
      <c r="CX29" s="1062"/>
      <c r="CY29" s="1062"/>
      <c r="CZ29" s="1062"/>
      <c r="DA29" s="1063"/>
      <c r="DB29" s="1061" t="s">
        <v>541</v>
      </c>
      <c r="DC29" s="1062"/>
      <c r="DD29" s="1062"/>
      <c r="DE29" s="1062"/>
      <c r="DF29" s="1063"/>
      <c r="DG29" s="1061" t="s">
        <v>541</v>
      </c>
      <c r="DH29" s="1062"/>
      <c r="DI29" s="1062"/>
      <c r="DJ29" s="1062"/>
      <c r="DK29" s="1063"/>
      <c r="DL29" s="1061" t="s">
        <v>541</v>
      </c>
      <c r="DM29" s="1062"/>
      <c r="DN29" s="1062"/>
      <c r="DO29" s="1062"/>
      <c r="DP29" s="1063"/>
      <c r="DQ29" s="1061" t="s">
        <v>541</v>
      </c>
      <c r="DR29" s="1062"/>
      <c r="DS29" s="1062"/>
      <c r="DT29" s="1062"/>
      <c r="DU29" s="1063"/>
      <c r="DV29" s="1118" t="s">
        <v>657</v>
      </c>
      <c r="DW29" s="1119"/>
      <c r="DX29" s="1119"/>
      <c r="DY29" s="1119"/>
      <c r="DZ29" s="1120"/>
      <c r="EA29" s="248"/>
    </row>
    <row r="30" spans="1:131" s="249" customFormat="1" ht="26.25" customHeight="1" x14ac:dyDescent="0.2">
      <c r="A30" s="268">
        <v>3</v>
      </c>
      <c r="B30" s="1106" t="s">
        <v>414</v>
      </c>
      <c r="C30" s="1107"/>
      <c r="D30" s="1107"/>
      <c r="E30" s="1107"/>
      <c r="F30" s="1107"/>
      <c r="G30" s="1107"/>
      <c r="H30" s="1107"/>
      <c r="I30" s="1107"/>
      <c r="J30" s="1107"/>
      <c r="K30" s="1107"/>
      <c r="L30" s="1107"/>
      <c r="M30" s="1107"/>
      <c r="N30" s="1107"/>
      <c r="O30" s="1107"/>
      <c r="P30" s="1108"/>
      <c r="Q30" s="1112">
        <v>200732</v>
      </c>
      <c r="R30" s="1113"/>
      <c r="S30" s="1113"/>
      <c r="T30" s="1113"/>
      <c r="U30" s="1113"/>
      <c r="V30" s="1113">
        <v>195553</v>
      </c>
      <c r="W30" s="1113"/>
      <c r="X30" s="1113"/>
      <c r="Y30" s="1113"/>
      <c r="Z30" s="1113"/>
      <c r="AA30" s="1115">
        <f t="shared" si="1"/>
        <v>5179</v>
      </c>
      <c r="AB30" s="1116"/>
      <c r="AC30" s="1116"/>
      <c r="AD30" s="1116"/>
      <c r="AE30" s="1117"/>
      <c r="AF30" s="1091">
        <v>5179</v>
      </c>
      <c r="AG30" s="1092"/>
      <c r="AH30" s="1092"/>
      <c r="AI30" s="1092"/>
      <c r="AJ30" s="1093"/>
      <c r="AK30" s="1040">
        <v>33165</v>
      </c>
      <c r="AL30" s="1031"/>
      <c r="AM30" s="1031"/>
      <c r="AN30" s="1031"/>
      <c r="AO30" s="1031"/>
      <c r="AP30" s="1031" t="s">
        <v>541</v>
      </c>
      <c r="AQ30" s="1031"/>
      <c r="AR30" s="1031"/>
      <c r="AS30" s="1031"/>
      <c r="AT30" s="1031"/>
      <c r="AU30" s="1031" t="s">
        <v>541</v>
      </c>
      <c r="AV30" s="1031"/>
      <c r="AW30" s="1031"/>
      <c r="AX30" s="1031"/>
      <c r="AY30" s="1031"/>
      <c r="AZ30" s="1111" t="s">
        <v>541</v>
      </c>
      <c r="BA30" s="1111"/>
      <c r="BB30" s="1111"/>
      <c r="BC30" s="1111"/>
      <c r="BD30" s="1111"/>
      <c r="BE30" s="1042"/>
      <c r="BF30" s="1042"/>
      <c r="BG30" s="1042"/>
      <c r="BH30" s="1042"/>
      <c r="BI30" s="1043"/>
      <c r="BJ30" s="254"/>
      <c r="BK30" s="254"/>
      <c r="BL30" s="254"/>
      <c r="BM30" s="254"/>
      <c r="BN30" s="254"/>
      <c r="BO30" s="267"/>
      <c r="BP30" s="267"/>
      <c r="BQ30" s="264">
        <v>24</v>
      </c>
      <c r="BR30" s="265"/>
      <c r="BS30" s="1118" t="s">
        <v>658</v>
      </c>
      <c r="BT30" s="1119"/>
      <c r="BU30" s="1119"/>
      <c r="BV30" s="1119"/>
      <c r="BW30" s="1119"/>
      <c r="BX30" s="1119"/>
      <c r="BY30" s="1119"/>
      <c r="BZ30" s="1119"/>
      <c r="CA30" s="1119"/>
      <c r="CB30" s="1119"/>
      <c r="CC30" s="1119"/>
      <c r="CD30" s="1119"/>
      <c r="CE30" s="1119"/>
      <c r="CF30" s="1119"/>
      <c r="CG30" s="1122"/>
      <c r="CH30" s="1123">
        <v>305</v>
      </c>
      <c r="CI30" s="1124"/>
      <c r="CJ30" s="1124"/>
      <c r="CK30" s="1124"/>
      <c r="CL30" s="1125"/>
      <c r="CM30" s="1123">
        <v>4175</v>
      </c>
      <c r="CN30" s="1124"/>
      <c r="CO30" s="1124"/>
      <c r="CP30" s="1124"/>
      <c r="CQ30" s="1125"/>
      <c r="CR30" s="1123">
        <v>100</v>
      </c>
      <c r="CS30" s="1124"/>
      <c r="CT30" s="1124"/>
      <c r="CU30" s="1124"/>
      <c r="CV30" s="1125"/>
      <c r="CW30" s="1061" t="s">
        <v>541</v>
      </c>
      <c r="CX30" s="1062"/>
      <c r="CY30" s="1062"/>
      <c r="CZ30" s="1062"/>
      <c r="DA30" s="1063"/>
      <c r="DB30" s="1061" t="s">
        <v>541</v>
      </c>
      <c r="DC30" s="1062"/>
      <c r="DD30" s="1062"/>
      <c r="DE30" s="1062"/>
      <c r="DF30" s="1063"/>
      <c r="DG30" s="1061" t="s">
        <v>541</v>
      </c>
      <c r="DH30" s="1062"/>
      <c r="DI30" s="1062"/>
      <c r="DJ30" s="1062"/>
      <c r="DK30" s="1063"/>
      <c r="DL30" s="1061" t="s">
        <v>541</v>
      </c>
      <c r="DM30" s="1062"/>
      <c r="DN30" s="1062"/>
      <c r="DO30" s="1062"/>
      <c r="DP30" s="1063"/>
      <c r="DQ30" s="1061" t="s">
        <v>541</v>
      </c>
      <c r="DR30" s="1062"/>
      <c r="DS30" s="1062"/>
      <c r="DT30" s="1062"/>
      <c r="DU30" s="1063"/>
      <c r="DV30" s="1118" t="s">
        <v>619</v>
      </c>
      <c r="DW30" s="1119"/>
      <c r="DX30" s="1119"/>
      <c r="DY30" s="1119"/>
      <c r="DZ30" s="1120"/>
      <c r="EA30" s="248"/>
    </row>
    <row r="31" spans="1:131" s="249" customFormat="1" ht="26.25" customHeight="1" x14ac:dyDescent="0.2">
      <c r="A31" s="268">
        <v>4</v>
      </c>
      <c r="B31" s="1106" t="s">
        <v>415</v>
      </c>
      <c r="C31" s="1107"/>
      <c r="D31" s="1107"/>
      <c r="E31" s="1107"/>
      <c r="F31" s="1107"/>
      <c r="G31" s="1107"/>
      <c r="H31" s="1107"/>
      <c r="I31" s="1107"/>
      <c r="J31" s="1107"/>
      <c r="K31" s="1107"/>
      <c r="L31" s="1107"/>
      <c r="M31" s="1107"/>
      <c r="N31" s="1107"/>
      <c r="O31" s="1107"/>
      <c r="P31" s="1108"/>
      <c r="Q31" s="1112">
        <v>41105</v>
      </c>
      <c r="R31" s="1113"/>
      <c r="S31" s="1113"/>
      <c r="T31" s="1113"/>
      <c r="U31" s="1113"/>
      <c r="V31" s="1113">
        <v>35897</v>
      </c>
      <c r="W31" s="1113"/>
      <c r="X31" s="1113"/>
      <c r="Y31" s="1113"/>
      <c r="Z31" s="1113"/>
      <c r="AA31" s="1115">
        <f t="shared" si="1"/>
        <v>5208</v>
      </c>
      <c r="AB31" s="1116"/>
      <c r="AC31" s="1116"/>
      <c r="AD31" s="1116"/>
      <c r="AE31" s="1117"/>
      <c r="AF31" s="1091">
        <v>3368</v>
      </c>
      <c r="AG31" s="1092"/>
      <c r="AH31" s="1092"/>
      <c r="AI31" s="1092"/>
      <c r="AJ31" s="1093"/>
      <c r="AK31" s="1040">
        <v>5651</v>
      </c>
      <c r="AL31" s="1031"/>
      <c r="AM31" s="1031"/>
      <c r="AN31" s="1031"/>
      <c r="AO31" s="1031"/>
      <c r="AP31" s="1031">
        <v>36026</v>
      </c>
      <c r="AQ31" s="1031"/>
      <c r="AR31" s="1031"/>
      <c r="AS31" s="1031"/>
      <c r="AT31" s="1031"/>
      <c r="AU31" s="1031">
        <v>20771</v>
      </c>
      <c r="AV31" s="1031"/>
      <c r="AW31" s="1031"/>
      <c r="AX31" s="1031"/>
      <c r="AY31" s="1031"/>
      <c r="AZ31" s="1111" t="s">
        <v>541</v>
      </c>
      <c r="BA31" s="1111"/>
      <c r="BB31" s="1111"/>
      <c r="BC31" s="1111"/>
      <c r="BD31" s="1111"/>
      <c r="BE31" s="1042" t="s">
        <v>416</v>
      </c>
      <c r="BF31" s="1042"/>
      <c r="BG31" s="1042"/>
      <c r="BH31" s="1042"/>
      <c r="BI31" s="1043"/>
      <c r="BJ31" s="254"/>
      <c r="BK31" s="254"/>
      <c r="BL31" s="254"/>
      <c r="BM31" s="254"/>
      <c r="BN31" s="254"/>
      <c r="BO31" s="267"/>
      <c r="BP31" s="267"/>
      <c r="BQ31" s="264">
        <v>25</v>
      </c>
      <c r="BR31" s="265" t="s">
        <v>623</v>
      </c>
      <c r="BS31" s="1118" t="s">
        <v>659</v>
      </c>
      <c r="BT31" s="1119"/>
      <c r="BU31" s="1119"/>
      <c r="BV31" s="1119"/>
      <c r="BW31" s="1119"/>
      <c r="BX31" s="1119"/>
      <c r="BY31" s="1119"/>
      <c r="BZ31" s="1119"/>
      <c r="CA31" s="1119"/>
      <c r="CB31" s="1119"/>
      <c r="CC31" s="1119"/>
      <c r="CD31" s="1119"/>
      <c r="CE31" s="1119"/>
      <c r="CF31" s="1119"/>
      <c r="CG31" s="1122"/>
      <c r="CH31" s="1123">
        <v>259</v>
      </c>
      <c r="CI31" s="1124"/>
      <c r="CJ31" s="1124"/>
      <c r="CK31" s="1124"/>
      <c r="CL31" s="1125"/>
      <c r="CM31" s="1123">
        <v>3682</v>
      </c>
      <c r="CN31" s="1124"/>
      <c r="CO31" s="1124"/>
      <c r="CP31" s="1124"/>
      <c r="CQ31" s="1125"/>
      <c r="CR31" s="1123">
        <v>50</v>
      </c>
      <c r="CS31" s="1124"/>
      <c r="CT31" s="1124"/>
      <c r="CU31" s="1124"/>
      <c r="CV31" s="1125"/>
      <c r="CW31" s="1061" t="s">
        <v>541</v>
      </c>
      <c r="CX31" s="1062"/>
      <c r="CY31" s="1062"/>
      <c r="CZ31" s="1062"/>
      <c r="DA31" s="1063"/>
      <c r="DB31" s="1061">
        <v>13873</v>
      </c>
      <c r="DC31" s="1062"/>
      <c r="DD31" s="1062"/>
      <c r="DE31" s="1062"/>
      <c r="DF31" s="1063"/>
      <c r="DG31" s="1061" t="s">
        <v>541</v>
      </c>
      <c r="DH31" s="1062"/>
      <c r="DI31" s="1062"/>
      <c r="DJ31" s="1062"/>
      <c r="DK31" s="1063"/>
      <c r="DL31" s="1061">
        <v>95</v>
      </c>
      <c r="DM31" s="1062"/>
      <c r="DN31" s="1062"/>
      <c r="DO31" s="1062"/>
      <c r="DP31" s="1063"/>
      <c r="DQ31" s="1061">
        <v>10</v>
      </c>
      <c r="DR31" s="1062"/>
      <c r="DS31" s="1062"/>
      <c r="DT31" s="1062"/>
      <c r="DU31" s="1063"/>
      <c r="DV31" s="1118" t="s">
        <v>619</v>
      </c>
      <c r="DW31" s="1119"/>
      <c r="DX31" s="1119"/>
      <c r="DY31" s="1119"/>
      <c r="DZ31" s="1120"/>
      <c r="EA31" s="248"/>
    </row>
    <row r="32" spans="1:131" s="249" customFormat="1" ht="26.25" customHeight="1" x14ac:dyDescent="0.2">
      <c r="A32" s="268">
        <v>5</v>
      </c>
      <c r="B32" s="1106" t="s">
        <v>417</v>
      </c>
      <c r="C32" s="1107"/>
      <c r="D32" s="1107"/>
      <c r="E32" s="1107"/>
      <c r="F32" s="1107"/>
      <c r="G32" s="1107"/>
      <c r="H32" s="1107"/>
      <c r="I32" s="1107"/>
      <c r="J32" s="1107"/>
      <c r="K32" s="1107"/>
      <c r="L32" s="1107"/>
      <c r="M32" s="1107"/>
      <c r="N32" s="1107"/>
      <c r="O32" s="1107"/>
      <c r="P32" s="1108"/>
      <c r="Q32" s="1112">
        <v>43444</v>
      </c>
      <c r="R32" s="1113"/>
      <c r="S32" s="1113"/>
      <c r="T32" s="1113"/>
      <c r="U32" s="1113"/>
      <c r="V32" s="1113">
        <v>44133</v>
      </c>
      <c r="W32" s="1113"/>
      <c r="X32" s="1113"/>
      <c r="Y32" s="1113"/>
      <c r="Z32" s="1113"/>
      <c r="AA32" s="1044">
        <f t="shared" si="1"/>
        <v>-689</v>
      </c>
      <c r="AB32" s="1045"/>
      <c r="AC32" s="1045"/>
      <c r="AD32" s="1045"/>
      <c r="AE32" s="1121"/>
      <c r="AF32" s="1091">
        <v>31453</v>
      </c>
      <c r="AG32" s="1092"/>
      <c r="AH32" s="1092"/>
      <c r="AI32" s="1092"/>
      <c r="AJ32" s="1093"/>
      <c r="AK32" s="1040">
        <v>346</v>
      </c>
      <c r="AL32" s="1031"/>
      <c r="AM32" s="1031"/>
      <c r="AN32" s="1031"/>
      <c r="AO32" s="1031"/>
      <c r="AP32" s="1031">
        <v>82677</v>
      </c>
      <c r="AQ32" s="1031"/>
      <c r="AR32" s="1031"/>
      <c r="AS32" s="1031"/>
      <c r="AT32" s="1031"/>
      <c r="AU32" s="1031">
        <v>331</v>
      </c>
      <c r="AV32" s="1031"/>
      <c r="AW32" s="1031"/>
      <c r="AX32" s="1031"/>
      <c r="AY32" s="1031"/>
      <c r="AZ32" s="1111" t="s">
        <v>541</v>
      </c>
      <c r="BA32" s="1111"/>
      <c r="BB32" s="1111"/>
      <c r="BC32" s="1111"/>
      <c r="BD32" s="1111"/>
      <c r="BE32" s="1042" t="s">
        <v>418</v>
      </c>
      <c r="BF32" s="1042"/>
      <c r="BG32" s="1042"/>
      <c r="BH32" s="1042"/>
      <c r="BI32" s="1043"/>
      <c r="BJ32" s="254"/>
      <c r="BK32" s="254"/>
      <c r="BL32" s="254"/>
      <c r="BM32" s="254"/>
      <c r="BN32" s="254"/>
      <c r="BO32" s="267"/>
      <c r="BP32" s="267"/>
      <c r="BQ32" s="264">
        <v>26</v>
      </c>
      <c r="BR32" s="265" t="s">
        <v>623</v>
      </c>
      <c r="BS32" s="1118" t="s">
        <v>660</v>
      </c>
      <c r="BT32" s="1119"/>
      <c r="BU32" s="1119"/>
      <c r="BV32" s="1119"/>
      <c r="BW32" s="1119"/>
      <c r="BX32" s="1119"/>
      <c r="BY32" s="1119"/>
      <c r="BZ32" s="1119"/>
      <c r="CA32" s="1119"/>
      <c r="CB32" s="1119"/>
      <c r="CC32" s="1119"/>
      <c r="CD32" s="1119"/>
      <c r="CE32" s="1119"/>
      <c r="CF32" s="1119"/>
      <c r="CG32" s="1122"/>
      <c r="CH32" s="1123">
        <v>-13</v>
      </c>
      <c r="CI32" s="1124"/>
      <c r="CJ32" s="1124"/>
      <c r="CK32" s="1124"/>
      <c r="CL32" s="1125"/>
      <c r="CM32" s="1123">
        <v>1568</v>
      </c>
      <c r="CN32" s="1124"/>
      <c r="CO32" s="1124"/>
      <c r="CP32" s="1124"/>
      <c r="CQ32" s="1125"/>
      <c r="CR32" s="1123">
        <v>20</v>
      </c>
      <c r="CS32" s="1124"/>
      <c r="CT32" s="1124"/>
      <c r="CU32" s="1124"/>
      <c r="CV32" s="1125"/>
      <c r="CW32" s="1061">
        <v>11</v>
      </c>
      <c r="CX32" s="1062"/>
      <c r="CY32" s="1062"/>
      <c r="CZ32" s="1062"/>
      <c r="DA32" s="1063"/>
      <c r="DB32" s="1061" t="s">
        <v>541</v>
      </c>
      <c r="DC32" s="1062"/>
      <c r="DD32" s="1062"/>
      <c r="DE32" s="1062"/>
      <c r="DF32" s="1063"/>
      <c r="DG32" s="1061">
        <v>4100</v>
      </c>
      <c r="DH32" s="1062"/>
      <c r="DI32" s="1062"/>
      <c r="DJ32" s="1062"/>
      <c r="DK32" s="1063"/>
      <c r="DL32" s="1061" t="s">
        <v>541</v>
      </c>
      <c r="DM32" s="1062"/>
      <c r="DN32" s="1062"/>
      <c r="DO32" s="1062"/>
      <c r="DP32" s="1063"/>
      <c r="DQ32" s="1061">
        <v>3082</v>
      </c>
      <c r="DR32" s="1062"/>
      <c r="DS32" s="1062"/>
      <c r="DT32" s="1062"/>
      <c r="DU32" s="1063"/>
      <c r="DV32" s="1118" t="s">
        <v>619</v>
      </c>
      <c r="DW32" s="1119"/>
      <c r="DX32" s="1119"/>
      <c r="DY32" s="1119"/>
      <c r="DZ32" s="1120"/>
      <c r="EA32" s="248"/>
    </row>
    <row r="33" spans="1:131" s="249" customFormat="1" ht="26.25" customHeight="1" x14ac:dyDescent="0.2">
      <c r="A33" s="268">
        <v>6</v>
      </c>
      <c r="B33" s="1106" t="s">
        <v>419</v>
      </c>
      <c r="C33" s="1107"/>
      <c r="D33" s="1107"/>
      <c r="E33" s="1107"/>
      <c r="F33" s="1107"/>
      <c r="G33" s="1107"/>
      <c r="H33" s="1107"/>
      <c r="I33" s="1107"/>
      <c r="J33" s="1107"/>
      <c r="K33" s="1107"/>
      <c r="L33" s="1107"/>
      <c r="M33" s="1107"/>
      <c r="N33" s="1107"/>
      <c r="O33" s="1107"/>
      <c r="P33" s="1108"/>
      <c r="Q33" s="1112">
        <v>939</v>
      </c>
      <c r="R33" s="1113"/>
      <c r="S33" s="1113"/>
      <c r="T33" s="1113"/>
      <c r="U33" s="1113"/>
      <c r="V33" s="1113">
        <v>860</v>
      </c>
      <c r="W33" s="1113"/>
      <c r="X33" s="1113"/>
      <c r="Y33" s="1113"/>
      <c r="Z33" s="1113"/>
      <c r="AA33" s="1044">
        <f t="shared" si="1"/>
        <v>79</v>
      </c>
      <c r="AB33" s="1045"/>
      <c r="AC33" s="1045"/>
      <c r="AD33" s="1045"/>
      <c r="AE33" s="1121"/>
      <c r="AF33" s="1091">
        <v>2508</v>
      </c>
      <c r="AG33" s="1092"/>
      <c r="AH33" s="1092"/>
      <c r="AI33" s="1092"/>
      <c r="AJ33" s="1093"/>
      <c r="AK33" s="1040">
        <v>1</v>
      </c>
      <c r="AL33" s="1031"/>
      <c r="AM33" s="1031"/>
      <c r="AN33" s="1031"/>
      <c r="AO33" s="1031"/>
      <c r="AP33" s="1031" t="s">
        <v>541</v>
      </c>
      <c r="AQ33" s="1031"/>
      <c r="AR33" s="1031"/>
      <c r="AS33" s="1031"/>
      <c r="AT33" s="1031"/>
      <c r="AU33" s="1031" t="s">
        <v>541</v>
      </c>
      <c r="AV33" s="1031"/>
      <c r="AW33" s="1031"/>
      <c r="AX33" s="1031"/>
      <c r="AY33" s="1031"/>
      <c r="AZ33" s="1111" t="s">
        <v>541</v>
      </c>
      <c r="BA33" s="1111"/>
      <c r="BB33" s="1111"/>
      <c r="BC33" s="1111"/>
      <c r="BD33" s="1111"/>
      <c r="BE33" s="1042" t="s">
        <v>420</v>
      </c>
      <c r="BF33" s="1042"/>
      <c r="BG33" s="1042"/>
      <c r="BH33" s="1042"/>
      <c r="BI33" s="1043"/>
      <c r="BJ33" s="254"/>
      <c r="BK33" s="254"/>
      <c r="BL33" s="254"/>
      <c r="BM33" s="254"/>
      <c r="BN33" s="254"/>
      <c r="BO33" s="267"/>
      <c r="BP33" s="267"/>
      <c r="BQ33" s="264">
        <v>27</v>
      </c>
      <c r="BR33" s="265" t="s">
        <v>623</v>
      </c>
      <c r="BS33" s="1118" t="s">
        <v>661</v>
      </c>
      <c r="BT33" s="1119"/>
      <c r="BU33" s="1119"/>
      <c r="BV33" s="1119"/>
      <c r="BW33" s="1119"/>
      <c r="BX33" s="1119"/>
      <c r="BY33" s="1119"/>
      <c r="BZ33" s="1119"/>
      <c r="CA33" s="1119"/>
      <c r="CB33" s="1119"/>
      <c r="CC33" s="1119"/>
      <c r="CD33" s="1119"/>
      <c r="CE33" s="1119"/>
      <c r="CF33" s="1119"/>
      <c r="CG33" s="1122"/>
      <c r="CH33" s="1061" t="s">
        <v>541</v>
      </c>
      <c r="CI33" s="1062"/>
      <c r="CJ33" s="1062"/>
      <c r="CK33" s="1062"/>
      <c r="CL33" s="1063"/>
      <c r="CM33" s="1123">
        <v>318248</v>
      </c>
      <c r="CN33" s="1124"/>
      <c r="CO33" s="1124"/>
      <c r="CP33" s="1124"/>
      <c r="CQ33" s="1125"/>
      <c r="CR33" s="1123">
        <v>159124</v>
      </c>
      <c r="CS33" s="1124"/>
      <c r="CT33" s="1124"/>
      <c r="CU33" s="1124"/>
      <c r="CV33" s="1125"/>
      <c r="CW33" s="1061" t="s">
        <v>541</v>
      </c>
      <c r="CX33" s="1062"/>
      <c r="CY33" s="1062"/>
      <c r="CZ33" s="1062"/>
      <c r="DA33" s="1063"/>
      <c r="DB33" s="1061">
        <v>32218</v>
      </c>
      <c r="DC33" s="1062"/>
      <c r="DD33" s="1062"/>
      <c r="DE33" s="1062"/>
      <c r="DF33" s="1063"/>
      <c r="DG33" s="1061">
        <v>275045</v>
      </c>
      <c r="DH33" s="1062"/>
      <c r="DI33" s="1062"/>
      <c r="DJ33" s="1062"/>
      <c r="DK33" s="1063"/>
      <c r="DL33" s="1061" t="s">
        <v>541</v>
      </c>
      <c r="DM33" s="1062"/>
      <c r="DN33" s="1062"/>
      <c r="DO33" s="1062"/>
      <c r="DP33" s="1063"/>
      <c r="DQ33" s="1061" t="s">
        <v>541</v>
      </c>
      <c r="DR33" s="1062"/>
      <c r="DS33" s="1062"/>
      <c r="DT33" s="1062"/>
      <c r="DU33" s="1063"/>
      <c r="DV33" s="1118" t="s">
        <v>622</v>
      </c>
      <c r="DW33" s="1119"/>
      <c r="DX33" s="1119"/>
      <c r="DY33" s="1119"/>
      <c r="DZ33" s="1120"/>
      <c r="EA33" s="248"/>
    </row>
    <row r="34" spans="1:131" s="249" customFormat="1" ht="26.25" customHeight="1" x14ac:dyDescent="0.2">
      <c r="A34" s="268">
        <v>7</v>
      </c>
      <c r="B34" s="1106" t="s">
        <v>421</v>
      </c>
      <c r="C34" s="1107"/>
      <c r="D34" s="1107"/>
      <c r="E34" s="1107"/>
      <c r="F34" s="1107"/>
      <c r="G34" s="1107"/>
      <c r="H34" s="1107"/>
      <c r="I34" s="1107"/>
      <c r="J34" s="1107"/>
      <c r="K34" s="1107"/>
      <c r="L34" s="1107"/>
      <c r="M34" s="1107"/>
      <c r="N34" s="1107"/>
      <c r="O34" s="1107"/>
      <c r="P34" s="1108"/>
      <c r="Q34" s="1112">
        <v>71503</v>
      </c>
      <c r="R34" s="1113"/>
      <c r="S34" s="1113"/>
      <c r="T34" s="1113"/>
      <c r="U34" s="1113"/>
      <c r="V34" s="1113">
        <v>69792</v>
      </c>
      <c r="W34" s="1113"/>
      <c r="X34" s="1113"/>
      <c r="Y34" s="1113"/>
      <c r="Z34" s="1113"/>
      <c r="AA34" s="1044">
        <f t="shared" si="1"/>
        <v>1711</v>
      </c>
      <c r="AB34" s="1045"/>
      <c r="AC34" s="1045"/>
      <c r="AD34" s="1045"/>
      <c r="AE34" s="1121"/>
      <c r="AF34" s="1091">
        <v>22416</v>
      </c>
      <c r="AG34" s="1092"/>
      <c r="AH34" s="1092"/>
      <c r="AI34" s="1092"/>
      <c r="AJ34" s="1093"/>
      <c r="AK34" s="1040">
        <v>34366</v>
      </c>
      <c r="AL34" s="1031"/>
      <c r="AM34" s="1031"/>
      <c r="AN34" s="1031"/>
      <c r="AO34" s="1031"/>
      <c r="AP34" s="1031">
        <v>436473</v>
      </c>
      <c r="AQ34" s="1031"/>
      <c r="AR34" s="1031"/>
      <c r="AS34" s="1031"/>
      <c r="AT34" s="1031"/>
      <c r="AU34" s="1031">
        <v>345250</v>
      </c>
      <c r="AV34" s="1031"/>
      <c r="AW34" s="1031"/>
      <c r="AX34" s="1031"/>
      <c r="AY34" s="1031"/>
      <c r="AZ34" s="1111" t="s">
        <v>541</v>
      </c>
      <c r="BA34" s="1111"/>
      <c r="BB34" s="1111"/>
      <c r="BC34" s="1111"/>
      <c r="BD34" s="1111"/>
      <c r="BE34" s="1042" t="s">
        <v>418</v>
      </c>
      <c r="BF34" s="1042"/>
      <c r="BG34" s="1042"/>
      <c r="BH34" s="1042"/>
      <c r="BI34" s="1043"/>
      <c r="BJ34" s="254"/>
      <c r="BK34" s="254"/>
      <c r="BL34" s="254"/>
      <c r="BM34" s="254"/>
      <c r="BN34" s="254"/>
      <c r="BO34" s="267"/>
      <c r="BP34" s="267"/>
      <c r="BQ34" s="264">
        <v>28</v>
      </c>
      <c r="BR34" s="265" t="s">
        <v>623</v>
      </c>
      <c r="BS34" s="1118" t="s">
        <v>662</v>
      </c>
      <c r="BT34" s="1119"/>
      <c r="BU34" s="1119"/>
      <c r="BV34" s="1119"/>
      <c r="BW34" s="1119"/>
      <c r="BX34" s="1119"/>
      <c r="BY34" s="1119"/>
      <c r="BZ34" s="1119"/>
      <c r="CA34" s="1119"/>
      <c r="CB34" s="1119"/>
      <c r="CC34" s="1119"/>
      <c r="CD34" s="1119"/>
      <c r="CE34" s="1119"/>
      <c r="CF34" s="1119"/>
      <c r="CG34" s="1122"/>
      <c r="CH34" s="1123">
        <v>1486</v>
      </c>
      <c r="CI34" s="1124"/>
      <c r="CJ34" s="1124"/>
      <c r="CK34" s="1124"/>
      <c r="CL34" s="1125"/>
      <c r="CM34" s="1123">
        <v>47344</v>
      </c>
      <c r="CN34" s="1124"/>
      <c r="CO34" s="1124"/>
      <c r="CP34" s="1124"/>
      <c r="CQ34" s="1125"/>
      <c r="CR34" s="1123">
        <v>66698</v>
      </c>
      <c r="CS34" s="1124"/>
      <c r="CT34" s="1124"/>
      <c r="CU34" s="1124"/>
      <c r="CV34" s="1125"/>
      <c r="CW34" s="1061">
        <v>8446</v>
      </c>
      <c r="CX34" s="1062"/>
      <c r="CY34" s="1062"/>
      <c r="CZ34" s="1062"/>
      <c r="DA34" s="1063"/>
      <c r="DB34" s="1061">
        <v>1910</v>
      </c>
      <c r="DC34" s="1062"/>
      <c r="DD34" s="1062"/>
      <c r="DE34" s="1062"/>
      <c r="DF34" s="1063"/>
      <c r="DG34" s="1061" t="s">
        <v>541</v>
      </c>
      <c r="DH34" s="1062"/>
      <c r="DI34" s="1062"/>
      <c r="DJ34" s="1062"/>
      <c r="DK34" s="1063"/>
      <c r="DL34" s="1061" t="s">
        <v>541</v>
      </c>
      <c r="DM34" s="1062"/>
      <c r="DN34" s="1062"/>
      <c r="DO34" s="1062"/>
      <c r="DP34" s="1063"/>
      <c r="DQ34" s="1061" t="s">
        <v>541</v>
      </c>
      <c r="DR34" s="1062"/>
      <c r="DS34" s="1062"/>
      <c r="DT34" s="1062"/>
      <c r="DU34" s="1063"/>
      <c r="DV34" s="1118" t="s">
        <v>619</v>
      </c>
      <c r="DW34" s="1119"/>
      <c r="DX34" s="1119"/>
      <c r="DY34" s="1119"/>
      <c r="DZ34" s="1120"/>
      <c r="EA34" s="248"/>
    </row>
    <row r="35" spans="1:131" s="249" customFormat="1" ht="26.25" customHeight="1" x14ac:dyDescent="0.2">
      <c r="A35" s="268">
        <v>8</v>
      </c>
      <c r="B35" s="1106" t="s">
        <v>422</v>
      </c>
      <c r="C35" s="1107"/>
      <c r="D35" s="1107"/>
      <c r="E35" s="1107"/>
      <c r="F35" s="1107"/>
      <c r="G35" s="1107"/>
      <c r="H35" s="1107"/>
      <c r="I35" s="1107"/>
      <c r="J35" s="1107"/>
      <c r="K35" s="1107"/>
      <c r="L35" s="1107"/>
      <c r="M35" s="1107"/>
      <c r="N35" s="1107"/>
      <c r="O35" s="1107"/>
      <c r="P35" s="1108"/>
      <c r="Q35" s="1112">
        <v>23394</v>
      </c>
      <c r="R35" s="1113"/>
      <c r="S35" s="1113"/>
      <c r="T35" s="1113"/>
      <c r="U35" s="1113"/>
      <c r="V35" s="1113">
        <v>24590</v>
      </c>
      <c r="W35" s="1113"/>
      <c r="X35" s="1113"/>
      <c r="Y35" s="1113"/>
      <c r="Z35" s="1113"/>
      <c r="AA35" s="1044">
        <f t="shared" si="1"/>
        <v>-1196</v>
      </c>
      <c r="AB35" s="1045"/>
      <c r="AC35" s="1045"/>
      <c r="AD35" s="1045"/>
      <c r="AE35" s="1121"/>
      <c r="AF35" s="1091">
        <v>3762</v>
      </c>
      <c r="AG35" s="1092"/>
      <c r="AH35" s="1092"/>
      <c r="AI35" s="1092"/>
      <c r="AJ35" s="1093"/>
      <c r="AK35" s="1040">
        <v>6873</v>
      </c>
      <c r="AL35" s="1031"/>
      <c r="AM35" s="1031"/>
      <c r="AN35" s="1031"/>
      <c r="AO35" s="1031"/>
      <c r="AP35" s="1031">
        <v>5337</v>
      </c>
      <c r="AQ35" s="1031"/>
      <c r="AR35" s="1031"/>
      <c r="AS35" s="1031"/>
      <c r="AT35" s="1031"/>
      <c r="AU35" s="1031">
        <v>2242</v>
      </c>
      <c r="AV35" s="1031"/>
      <c r="AW35" s="1031"/>
      <c r="AX35" s="1031"/>
      <c r="AY35" s="1031"/>
      <c r="AZ35" s="1111" t="s">
        <v>541</v>
      </c>
      <c r="BA35" s="1111"/>
      <c r="BB35" s="1111"/>
      <c r="BC35" s="1111"/>
      <c r="BD35" s="1111"/>
      <c r="BE35" s="1042" t="s">
        <v>420</v>
      </c>
      <c r="BF35" s="1042"/>
      <c r="BG35" s="1042"/>
      <c r="BH35" s="1042"/>
      <c r="BI35" s="1043"/>
      <c r="BJ35" s="254"/>
      <c r="BK35" s="254"/>
      <c r="BL35" s="254"/>
      <c r="BM35" s="254"/>
      <c r="BN35" s="254"/>
      <c r="BO35" s="267"/>
      <c r="BP35" s="267"/>
      <c r="BQ35" s="264">
        <v>29</v>
      </c>
      <c r="BR35" s="265"/>
      <c r="BS35" s="1118" t="s">
        <v>663</v>
      </c>
      <c r="BT35" s="1119"/>
      <c r="BU35" s="1119"/>
      <c r="BV35" s="1119"/>
      <c r="BW35" s="1119"/>
      <c r="BX35" s="1119"/>
      <c r="BY35" s="1119"/>
      <c r="BZ35" s="1119"/>
      <c r="CA35" s="1119"/>
      <c r="CB35" s="1119"/>
      <c r="CC35" s="1119"/>
      <c r="CD35" s="1119"/>
      <c r="CE35" s="1119"/>
      <c r="CF35" s="1119"/>
      <c r="CG35" s="1122"/>
      <c r="CH35" s="1123">
        <v>215</v>
      </c>
      <c r="CI35" s="1124"/>
      <c r="CJ35" s="1124"/>
      <c r="CK35" s="1124"/>
      <c r="CL35" s="1125"/>
      <c r="CM35" s="1123">
        <v>1531</v>
      </c>
      <c r="CN35" s="1124"/>
      <c r="CO35" s="1124"/>
      <c r="CP35" s="1124"/>
      <c r="CQ35" s="1125"/>
      <c r="CR35" s="1123">
        <v>600</v>
      </c>
      <c r="CS35" s="1124"/>
      <c r="CT35" s="1124"/>
      <c r="CU35" s="1124"/>
      <c r="CV35" s="1125"/>
      <c r="CW35" s="1061" t="s">
        <v>541</v>
      </c>
      <c r="CX35" s="1062"/>
      <c r="CY35" s="1062"/>
      <c r="CZ35" s="1062"/>
      <c r="DA35" s="1063"/>
      <c r="DB35" s="1061" t="s">
        <v>541</v>
      </c>
      <c r="DC35" s="1062"/>
      <c r="DD35" s="1062"/>
      <c r="DE35" s="1062"/>
      <c r="DF35" s="1063"/>
      <c r="DG35" s="1061" t="s">
        <v>541</v>
      </c>
      <c r="DH35" s="1062"/>
      <c r="DI35" s="1062"/>
      <c r="DJ35" s="1062"/>
      <c r="DK35" s="1063"/>
      <c r="DL35" s="1061" t="s">
        <v>541</v>
      </c>
      <c r="DM35" s="1062"/>
      <c r="DN35" s="1062"/>
      <c r="DO35" s="1062"/>
      <c r="DP35" s="1063"/>
      <c r="DQ35" s="1061" t="s">
        <v>541</v>
      </c>
      <c r="DR35" s="1062"/>
      <c r="DS35" s="1062"/>
      <c r="DT35" s="1062"/>
      <c r="DU35" s="1063"/>
      <c r="DV35" s="1118" t="s">
        <v>664</v>
      </c>
      <c r="DW35" s="1119"/>
      <c r="DX35" s="1119"/>
      <c r="DY35" s="1119"/>
      <c r="DZ35" s="1120"/>
      <c r="EA35" s="248"/>
    </row>
    <row r="36" spans="1:131" s="249" customFormat="1" ht="26.25" customHeight="1" x14ac:dyDescent="0.2">
      <c r="A36" s="268">
        <v>9</v>
      </c>
      <c r="B36" s="1106" t="s">
        <v>423</v>
      </c>
      <c r="C36" s="1107"/>
      <c r="D36" s="1107"/>
      <c r="E36" s="1107"/>
      <c r="F36" s="1107"/>
      <c r="G36" s="1107"/>
      <c r="H36" s="1107"/>
      <c r="I36" s="1107"/>
      <c r="J36" s="1107"/>
      <c r="K36" s="1107"/>
      <c r="L36" s="1107"/>
      <c r="M36" s="1107"/>
      <c r="N36" s="1107"/>
      <c r="O36" s="1107"/>
      <c r="P36" s="1108"/>
      <c r="Q36" s="1112">
        <v>67729</v>
      </c>
      <c r="R36" s="1113"/>
      <c r="S36" s="1113"/>
      <c r="T36" s="1113"/>
      <c r="U36" s="1113"/>
      <c r="V36" s="1113">
        <v>76754</v>
      </c>
      <c r="W36" s="1113"/>
      <c r="X36" s="1113"/>
      <c r="Y36" s="1113"/>
      <c r="Z36" s="1113"/>
      <c r="AA36" s="1044">
        <f t="shared" si="1"/>
        <v>-9025</v>
      </c>
      <c r="AB36" s="1045"/>
      <c r="AC36" s="1045"/>
      <c r="AD36" s="1045"/>
      <c r="AE36" s="1121"/>
      <c r="AF36" s="1091" t="s">
        <v>424</v>
      </c>
      <c r="AG36" s="1092"/>
      <c r="AH36" s="1092"/>
      <c r="AI36" s="1092"/>
      <c r="AJ36" s="1093"/>
      <c r="AK36" s="1040">
        <v>9321</v>
      </c>
      <c r="AL36" s="1031"/>
      <c r="AM36" s="1031"/>
      <c r="AN36" s="1031"/>
      <c r="AO36" s="1031"/>
      <c r="AP36" s="1031">
        <v>405894</v>
      </c>
      <c r="AQ36" s="1031"/>
      <c r="AR36" s="1031"/>
      <c r="AS36" s="1031"/>
      <c r="AT36" s="1031"/>
      <c r="AU36" s="1031">
        <v>82397</v>
      </c>
      <c r="AV36" s="1031"/>
      <c r="AW36" s="1031"/>
      <c r="AX36" s="1031"/>
      <c r="AY36" s="1031"/>
      <c r="AZ36" s="1111" t="s">
        <v>541</v>
      </c>
      <c r="BA36" s="1111"/>
      <c r="BB36" s="1111"/>
      <c r="BC36" s="1111"/>
      <c r="BD36" s="1111"/>
      <c r="BE36" s="1042" t="s">
        <v>416</v>
      </c>
      <c r="BF36" s="1042"/>
      <c r="BG36" s="1042"/>
      <c r="BH36" s="1042"/>
      <c r="BI36" s="1043"/>
      <c r="BJ36" s="254"/>
      <c r="BK36" s="254"/>
      <c r="BL36" s="254"/>
      <c r="BM36" s="254"/>
      <c r="BN36" s="254"/>
      <c r="BO36" s="267"/>
      <c r="BP36" s="267"/>
      <c r="BQ36" s="264">
        <v>30</v>
      </c>
      <c r="BR36" s="265"/>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48"/>
    </row>
    <row r="37" spans="1:131" s="249" customFormat="1" ht="26.25" customHeight="1" x14ac:dyDescent="0.2">
      <c r="A37" s="268">
        <v>10</v>
      </c>
      <c r="B37" s="1106" t="s">
        <v>425</v>
      </c>
      <c r="C37" s="1107"/>
      <c r="D37" s="1107"/>
      <c r="E37" s="1107"/>
      <c r="F37" s="1107"/>
      <c r="G37" s="1107"/>
      <c r="H37" s="1107"/>
      <c r="I37" s="1107"/>
      <c r="J37" s="1107"/>
      <c r="K37" s="1107"/>
      <c r="L37" s="1107"/>
      <c r="M37" s="1107"/>
      <c r="N37" s="1107"/>
      <c r="O37" s="1107"/>
      <c r="P37" s="1108"/>
      <c r="Q37" s="1112">
        <v>7343</v>
      </c>
      <c r="R37" s="1113"/>
      <c r="S37" s="1113"/>
      <c r="T37" s="1113"/>
      <c r="U37" s="1113"/>
      <c r="V37" s="1113">
        <v>7343</v>
      </c>
      <c r="W37" s="1113"/>
      <c r="X37" s="1113"/>
      <c r="Y37" s="1113"/>
      <c r="Z37" s="1113"/>
      <c r="AA37" s="1115">
        <f t="shared" si="1"/>
        <v>0</v>
      </c>
      <c r="AB37" s="1116"/>
      <c r="AC37" s="1116"/>
      <c r="AD37" s="1116"/>
      <c r="AE37" s="1117"/>
      <c r="AF37" s="1091" t="s">
        <v>394</v>
      </c>
      <c r="AG37" s="1092"/>
      <c r="AH37" s="1092"/>
      <c r="AI37" s="1092"/>
      <c r="AJ37" s="1093"/>
      <c r="AK37" s="1040">
        <v>2484</v>
      </c>
      <c r="AL37" s="1031"/>
      <c r="AM37" s="1031"/>
      <c r="AN37" s="1031"/>
      <c r="AO37" s="1031"/>
      <c r="AP37" s="1031">
        <v>17788</v>
      </c>
      <c r="AQ37" s="1031"/>
      <c r="AR37" s="1031"/>
      <c r="AS37" s="1031"/>
      <c r="AT37" s="1031"/>
      <c r="AU37" s="1031">
        <v>9872</v>
      </c>
      <c r="AV37" s="1031"/>
      <c r="AW37" s="1031"/>
      <c r="AX37" s="1031"/>
      <c r="AY37" s="1031"/>
      <c r="AZ37" s="1111" t="s">
        <v>541</v>
      </c>
      <c r="BA37" s="1111"/>
      <c r="BB37" s="1111"/>
      <c r="BC37" s="1111"/>
      <c r="BD37" s="1111"/>
      <c r="BE37" s="1042" t="s">
        <v>426</v>
      </c>
      <c r="BF37" s="1042"/>
      <c r="BG37" s="1042"/>
      <c r="BH37" s="1042"/>
      <c r="BI37" s="1043"/>
      <c r="BJ37" s="254"/>
      <c r="BK37" s="254"/>
      <c r="BL37" s="254"/>
      <c r="BM37" s="254"/>
      <c r="BN37" s="254"/>
      <c r="BO37" s="267"/>
      <c r="BP37" s="267"/>
      <c r="BQ37" s="264">
        <v>31</v>
      </c>
      <c r="BR37" s="265"/>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48"/>
    </row>
    <row r="38" spans="1:131" s="249" customFormat="1" ht="26.25" customHeight="1" x14ac:dyDescent="0.2">
      <c r="A38" s="268">
        <v>11</v>
      </c>
      <c r="B38" s="1106" t="s">
        <v>427</v>
      </c>
      <c r="C38" s="1107"/>
      <c r="D38" s="1107"/>
      <c r="E38" s="1107"/>
      <c r="F38" s="1107"/>
      <c r="G38" s="1107"/>
      <c r="H38" s="1107"/>
      <c r="I38" s="1107"/>
      <c r="J38" s="1107"/>
      <c r="K38" s="1107"/>
      <c r="L38" s="1107"/>
      <c r="M38" s="1107"/>
      <c r="N38" s="1107"/>
      <c r="O38" s="1107"/>
      <c r="P38" s="1108"/>
      <c r="Q38" s="1112">
        <v>391</v>
      </c>
      <c r="R38" s="1113"/>
      <c r="S38" s="1113"/>
      <c r="T38" s="1113"/>
      <c r="U38" s="1113"/>
      <c r="V38" s="1113">
        <v>391</v>
      </c>
      <c r="W38" s="1113"/>
      <c r="X38" s="1113"/>
      <c r="Y38" s="1113"/>
      <c r="Z38" s="1113"/>
      <c r="AA38" s="1115">
        <f t="shared" si="1"/>
        <v>0</v>
      </c>
      <c r="AB38" s="1116"/>
      <c r="AC38" s="1116"/>
      <c r="AD38" s="1116"/>
      <c r="AE38" s="1117"/>
      <c r="AF38" s="1091" t="s">
        <v>428</v>
      </c>
      <c r="AG38" s="1092"/>
      <c r="AH38" s="1092"/>
      <c r="AI38" s="1092"/>
      <c r="AJ38" s="1093"/>
      <c r="AK38" s="1040">
        <v>157</v>
      </c>
      <c r="AL38" s="1031"/>
      <c r="AM38" s="1031"/>
      <c r="AN38" s="1031"/>
      <c r="AO38" s="1031"/>
      <c r="AP38" s="1031">
        <v>5447</v>
      </c>
      <c r="AQ38" s="1031"/>
      <c r="AR38" s="1031"/>
      <c r="AS38" s="1031"/>
      <c r="AT38" s="1031"/>
      <c r="AU38" s="1031" t="s">
        <v>541</v>
      </c>
      <c r="AV38" s="1031"/>
      <c r="AW38" s="1031"/>
      <c r="AX38" s="1031"/>
      <c r="AY38" s="1031"/>
      <c r="AZ38" s="1111" t="s">
        <v>541</v>
      </c>
      <c r="BA38" s="1111"/>
      <c r="BB38" s="1111"/>
      <c r="BC38" s="1111"/>
      <c r="BD38" s="1111"/>
      <c r="BE38" s="1042" t="s">
        <v>429</v>
      </c>
      <c r="BF38" s="1042"/>
      <c r="BG38" s="1042"/>
      <c r="BH38" s="1042"/>
      <c r="BI38" s="1043"/>
      <c r="BJ38" s="254"/>
      <c r="BK38" s="254"/>
      <c r="BL38" s="254"/>
      <c r="BM38" s="254"/>
      <c r="BN38" s="254"/>
      <c r="BO38" s="267"/>
      <c r="BP38" s="267"/>
      <c r="BQ38" s="264">
        <v>32</v>
      </c>
      <c r="BR38" s="265"/>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48"/>
    </row>
    <row r="39" spans="1:131" s="249" customFormat="1" ht="26.25" customHeight="1" x14ac:dyDescent="0.2">
      <c r="A39" s="268">
        <v>12</v>
      </c>
      <c r="B39" s="1106" t="s">
        <v>430</v>
      </c>
      <c r="C39" s="1107"/>
      <c r="D39" s="1107"/>
      <c r="E39" s="1107"/>
      <c r="F39" s="1107"/>
      <c r="G39" s="1107"/>
      <c r="H39" s="1107"/>
      <c r="I39" s="1107"/>
      <c r="J39" s="1107"/>
      <c r="K39" s="1107"/>
      <c r="L39" s="1107"/>
      <c r="M39" s="1107"/>
      <c r="N39" s="1107"/>
      <c r="O39" s="1107"/>
      <c r="P39" s="1108"/>
      <c r="Q39" s="1112">
        <v>1016</v>
      </c>
      <c r="R39" s="1113"/>
      <c r="S39" s="1113"/>
      <c r="T39" s="1113"/>
      <c r="U39" s="1113"/>
      <c r="V39" s="1113">
        <v>1016</v>
      </c>
      <c r="W39" s="1113"/>
      <c r="X39" s="1113"/>
      <c r="Y39" s="1113"/>
      <c r="Z39" s="1113"/>
      <c r="AA39" s="1115">
        <f t="shared" si="1"/>
        <v>0</v>
      </c>
      <c r="AB39" s="1116"/>
      <c r="AC39" s="1116"/>
      <c r="AD39" s="1116"/>
      <c r="AE39" s="1117"/>
      <c r="AF39" s="1091" t="s">
        <v>431</v>
      </c>
      <c r="AG39" s="1092"/>
      <c r="AH39" s="1092"/>
      <c r="AI39" s="1092"/>
      <c r="AJ39" s="1093"/>
      <c r="AK39" s="1040">
        <v>852</v>
      </c>
      <c r="AL39" s="1031"/>
      <c r="AM39" s="1031"/>
      <c r="AN39" s="1031"/>
      <c r="AO39" s="1031"/>
      <c r="AP39" s="1031">
        <v>1014</v>
      </c>
      <c r="AQ39" s="1031"/>
      <c r="AR39" s="1031"/>
      <c r="AS39" s="1031"/>
      <c r="AT39" s="1031"/>
      <c r="AU39" s="1031">
        <v>303</v>
      </c>
      <c r="AV39" s="1031"/>
      <c r="AW39" s="1031"/>
      <c r="AX39" s="1031"/>
      <c r="AY39" s="1031"/>
      <c r="AZ39" s="1111" t="s">
        <v>541</v>
      </c>
      <c r="BA39" s="1111"/>
      <c r="BB39" s="1111"/>
      <c r="BC39" s="1111"/>
      <c r="BD39" s="1111"/>
      <c r="BE39" s="1042" t="s">
        <v>432</v>
      </c>
      <c r="BF39" s="1042"/>
      <c r="BG39" s="1042"/>
      <c r="BH39" s="1042"/>
      <c r="BI39" s="1043"/>
      <c r="BJ39" s="254"/>
      <c r="BK39" s="254"/>
      <c r="BL39" s="254"/>
      <c r="BM39" s="254"/>
      <c r="BN39" s="254"/>
      <c r="BO39" s="267"/>
      <c r="BP39" s="267"/>
      <c r="BQ39" s="264">
        <v>33</v>
      </c>
      <c r="BR39" s="265"/>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48"/>
    </row>
    <row r="40" spans="1:131" s="249" customFormat="1" ht="26.25" customHeight="1" x14ac:dyDescent="0.2">
      <c r="A40" s="263">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91"/>
      <c r="AG40" s="1092"/>
      <c r="AH40" s="1092"/>
      <c r="AI40" s="1092"/>
      <c r="AJ40" s="1093"/>
      <c r="AK40" s="1040"/>
      <c r="AL40" s="1031"/>
      <c r="AM40" s="1031"/>
      <c r="AN40" s="1031"/>
      <c r="AO40" s="1031"/>
      <c r="AP40" s="1031"/>
      <c r="AQ40" s="1031"/>
      <c r="AR40" s="1031"/>
      <c r="AS40" s="1031"/>
      <c r="AT40" s="1031"/>
      <c r="AU40" s="1031"/>
      <c r="AV40" s="1031"/>
      <c r="AW40" s="1031"/>
      <c r="AX40" s="1031"/>
      <c r="AY40" s="1031"/>
      <c r="AZ40" s="1111"/>
      <c r="BA40" s="1111"/>
      <c r="BB40" s="1111"/>
      <c r="BC40" s="1111"/>
      <c r="BD40" s="1111"/>
      <c r="BE40" s="1042"/>
      <c r="BF40" s="1042"/>
      <c r="BG40" s="1042"/>
      <c r="BH40" s="1042"/>
      <c r="BI40" s="1043"/>
      <c r="BJ40" s="254"/>
      <c r="BK40" s="254"/>
      <c r="BL40" s="254"/>
      <c r="BM40" s="254"/>
      <c r="BN40" s="254"/>
      <c r="BO40" s="267"/>
      <c r="BP40" s="267"/>
      <c r="BQ40" s="264">
        <v>34</v>
      </c>
      <c r="BR40" s="265"/>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48"/>
    </row>
    <row r="41" spans="1:131" s="249" customFormat="1" ht="26.25" customHeight="1" x14ac:dyDescent="0.2">
      <c r="A41" s="263">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91"/>
      <c r="AG41" s="1092"/>
      <c r="AH41" s="1092"/>
      <c r="AI41" s="1092"/>
      <c r="AJ41" s="1093"/>
      <c r="AK41" s="1040"/>
      <c r="AL41" s="1031"/>
      <c r="AM41" s="1031"/>
      <c r="AN41" s="1031"/>
      <c r="AO41" s="1031"/>
      <c r="AP41" s="1031"/>
      <c r="AQ41" s="1031"/>
      <c r="AR41" s="1031"/>
      <c r="AS41" s="1031"/>
      <c r="AT41" s="1031"/>
      <c r="AU41" s="1031"/>
      <c r="AV41" s="1031"/>
      <c r="AW41" s="1031"/>
      <c r="AX41" s="1031"/>
      <c r="AY41" s="1031"/>
      <c r="AZ41" s="1111"/>
      <c r="BA41" s="1111"/>
      <c r="BB41" s="1111"/>
      <c r="BC41" s="1111"/>
      <c r="BD41" s="1111"/>
      <c r="BE41" s="1042"/>
      <c r="BF41" s="1042"/>
      <c r="BG41" s="1042"/>
      <c r="BH41" s="1042"/>
      <c r="BI41" s="1043"/>
      <c r="BJ41" s="254"/>
      <c r="BK41" s="254"/>
      <c r="BL41" s="254"/>
      <c r="BM41" s="254"/>
      <c r="BN41" s="254"/>
      <c r="BO41" s="267"/>
      <c r="BP41" s="267"/>
      <c r="BQ41" s="264">
        <v>35</v>
      </c>
      <c r="BR41" s="265"/>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48"/>
    </row>
    <row r="42" spans="1:131" s="249" customFormat="1" ht="26.25" customHeight="1" x14ac:dyDescent="0.2">
      <c r="A42" s="263">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91"/>
      <c r="AG42" s="1092"/>
      <c r="AH42" s="1092"/>
      <c r="AI42" s="1092"/>
      <c r="AJ42" s="1093"/>
      <c r="AK42" s="1040"/>
      <c r="AL42" s="1031"/>
      <c r="AM42" s="1031"/>
      <c r="AN42" s="1031"/>
      <c r="AO42" s="1031"/>
      <c r="AP42" s="1031"/>
      <c r="AQ42" s="1031"/>
      <c r="AR42" s="1031"/>
      <c r="AS42" s="1031"/>
      <c r="AT42" s="1031"/>
      <c r="AU42" s="1031"/>
      <c r="AV42" s="1031"/>
      <c r="AW42" s="1031"/>
      <c r="AX42" s="1031"/>
      <c r="AY42" s="1031"/>
      <c r="AZ42" s="1111"/>
      <c r="BA42" s="1111"/>
      <c r="BB42" s="1111"/>
      <c r="BC42" s="1111"/>
      <c r="BD42" s="1111"/>
      <c r="BE42" s="1042"/>
      <c r="BF42" s="1042"/>
      <c r="BG42" s="1042"/>
      <c r="BH42" s="1042"/>
      <c r="BI42" s="1043"/>
      <c r="BJ42" s="254"/>
      <c r="BK42" s="254"/>
      <c r="BL42" s="254"/>
      <c r="BM42" s="254"/>
      <c r="BN42" s="254"/>
      <c r="BO42" s="267"/>
      <c r="BP42" s="267"/>
      <c r="BQ42" s="264">
        <v>36</v>
      </c>
      <c r="BR42" s="265"/>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48"/>
    </row>
    <row r="43" spans="1:131" s="249" customFormat="1" ht="26.25" customHeight="1" x14ac:dyDescent="0.2">
      <c r="A43" s="263">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91"/>
      <c r="AG43" s="1092"/>
      <c r="AH43" s="1092"/>
      <c r="AI43" s="1092"/>
      <c r="AJ43" s="1093"/>
      <c r="AK43" s="1040"/>
      <c r="AL43" s="1031"/>
      <c r="AM43" s="1031"/>
      <c r="AN43" s="1031"/>
      <c r="AO43" s="1031"/>
      <c r="AP43" s="1031"/>
      <c r="AQ43" s="1031"/>
      <c r="AR43" s="1031"/>
      <c r="AS43" s="1031"/>
      <c r="AT43" s="1031"/>
      <c r="AU43" s="1031"/>
      <c r="AV43" s="1031"/>
      <c r="AW43" s="1031"/>
      <c r="AX43" s="1031"/>
      <c r="AY43" s="1031"/>
      <c r="AZ43" s="1111"/>
      <c r="BA43" s="1111"/>
      <c r="BB43" s="1111"/>
      <c r="BC43" s="1111"/>
      <c r="BD43" s="1111"/>
      <c r="BE43" s="1042"/>
      <c r="BF43" s="1042"/>
      <c r="BG43" s="1042"/>
      <c r="BH43" s="1042"/>
      <c r="BI43" s="1043"/>
      <c r="BJ43" s="254"/>
      <c r="BK43" s="254"/>
      <c r="BL43" s="254"/>
      <c r="BM43" s="254"/>
      <c r="BN43" s="254"/>
      <c r="BO43" s="267"/>
      <c r="BP43" s="267"/>
      <c r="BQ43" s="264">
        <v>37</v>
      </c>
      <c r="BR43" s="265"/>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48"/>
    </row>
    <row r="44" spans="1:131" s="249" customFormat="1" ht="26.25" customHeight="1" x14ac:dyDescent="0.2">
      <c r="A44" s="263">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91"/>
      <c r="AG44" s="1092"/>
      <c r="AH44" s="1092"/>
      <c r="AI44" s="1092"/>
      <c r="AJ44" s="1093"/>
      <c r="AK44" s="1040"/>
      <c r="AL44" s="1031"/>
      <c r="AM44" s="1031"/>
      <c r="AN44" s="1031"/>
      <c r="AO44" s="1031"/>
      <c r="AP44" s="1031"/>
      <c r="AQ44" s="1031"/>
      <c r="AR44" s="1031"/>
      <c r="AS44" s="1031"/>
      <c r="AT44" s="1031"/>
      <c r="AU44" s="1031"/>
      <c r="AV44" s="1031"/>
      <c r="AW44" s="1031"/>
      <c r="AX44" s="1031"/>
      <c r="AY44" s="1031"/>
      <c r="AZ44" s="1111"/>
      <c r="BA44" s="1111"/>
      <c r="BB44" s="1111"/>
      <c r="BC44" s="1111"/>
      <c r="BD44" s="1111"/>
      <c r="BE44" s="1042"/>
      <c r="BF44" s="1042"/>
      <c r="BG44" s="1042"/>
      <c r="BH44" s="1042"/>
      <c r="BI44" s="1043"/>
      <c r="BJ44" s="254"/>
      <c r="BK44" s="254"/>
      <c r="BL44" s="254"/>
      <c r="BM44" s="254"/>
      <c r="BN44" s="254"/>
      <c r="BO44" s="267"/>
      <c r="BP44" s="267"/>
      <c r="BQ44" s="264">
        <v>38</v>
      </c>
      <c r="BR44" s="265"/>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48"/>
    </row>
    <row r="45" spans="1:131" s="249" customFormat="1" ht="26.25" customHeight="1" x14ac:dyDescent="0.2">
      <c r="A45" s="263">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91"/>
      <c r="AG45" s="1092"/>
      <c r="AH45" s="1092"/>
      <c r="AI45" s="1092"/>
      <c r="AJ45" s="1093"/>
      <c r="AK45" s="1040"/>
      <c r="AL45" s="1031"/>
      <c r="AM45" s="1031"/>
      <c r="AN45" s="1031"/>
      <c r="AO45" s="1031"/>
      <c r="AP45" s="1031"/>
      <c r="AQ45" s="1031"/>
      <c r="AR45" s="1031"/>
      <c r="AS45" s="1031"/>
      <c r="AT45" s="1031"/>
      <c r="AU45" s="1031"/>
      <c r="AV45" s="1031"/>
      <c r="AW45" s="1031"/>
      <c r="AX45" s="1031"/>
      <c r="AY45" s="1031"/>
      <c r="AZ45" s="1111"/>
      <c r="BA45" s="1111"/>
      <c r="BB45" s="1111"/>
      <c r="BC45" s="1111"/>
      <c r="BD45" s="1111"/>
      <c r="BE45" s="1042"/>
      <c r="BF45" s="1042"/>
      <c r="BG45" s="1042"/>
      <c r="BH45" s="1042"/>
      <c r="BI45" s="1043"/>
      <c r="BJ45" s="254"/>
      <c r="BK45" s="254"/>
      <c r="BL45" s="254"/>
      <c r="BM45" s="254"/>
      <c r="BN45" s="254"/>
      <c r="BO45" s="267"/>
      <c r="BP45" s="267"/>
      <c r="BQ45" s="264">
        <v>39</v>
      </c>
      <c r="BR45" s="265"/>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48"/>
    </row>
    <row r="46" spans="1:131" s="249" customFormat="1" ht="26.25" customHeight="1" x14ac:dyDescent="0.2">
      <c r="A46" s="263">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91"/>
      <c r="AG46" s="1092"/>
      <c r="AH46" s="1092"/>
      <c r="AI46" s="1092"/>
      <c r="AJ46" s="1093"/>
      <c r="AK46" s="1040"/>
      <c r="AL46" s="1031"/>
      <c r="AM46" s="1031"/>
      <c r="AN46" s="1031"/>
      <c r="AO46" s="1031"/>
      <c r="AP46" s="1031"/>
      <c r="AQ46" s="1031"/>
      <c r="AR46" s="1031"/>
      <c r="AS46" s="1031"/>
      <c r="AT46" s="1031"/>
      <c r="AU46" s="1031"/>
      <c r="AV46" s="1031"/>
      <c r="AW46" s="1031"/>
      <c r="AX46" s="1031"/>
      <c r="AY46" s="1031"/>
      <c r="AZ46" s="1111"/>
      <c r="BA46" s="1111"/>
      <c r="BB46" s="1111"/>
      <c r="BC46" s="1111"/>
      <c r="BD46" s="1111"/>
      <c r="BE46" s="1042"/>
      <c r="BF46" s="1042"/>
      <c r="BG46" s="1042"/>
      <c r="BH46" s="1042"/>
      <c r="BI46" s="1043"/>
      <c r="BJ46" s="254"/>
      <c r="BK46" s="254"/>
      <c r="BL46" s="254"/>
      <c r="BM46" s="254"/>
      <c r="BN46" s="254"/>
      <c r="BO46" s="267"/>
      <c r="BP46" s="267"/>
      <c r="BQ46" s="264">
        <v>40</v>
      </c>
      <c r="BR46" s="265"/>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48"/>
    </row>
    <row r="47" spans="1:131" s="249" customFormat="1" ht="26.25" customHeight="1" x14ac:dyDescent="0.2">
      <c r="A47" s="263">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91"/>
      <c r="AG47" s="1092"/>
      <c r="AH47" s="1092"/>
      <c r="AI47" s="1092"/>
      <c r="AJ47" s="1093"/>
      <c r="AK47" s="1040"/>
      <c r="AL47" s="1031"/>
      <c r="AM47" s="1031"/>
      <c r="AN47" s="1031"/>
      <c r="AO47" s="1031"/>
      <c r="AP47" s="1031"/>
      <c r="AQ47" s="1031"/>
      <c r="AR47" s="1031"/>
      <c r="AS47" s="1031"/>
      <c r="AT47" s="1031"/>
      <c r="AU47" s="1031"/>
      <c r="AV47" s="1031"/>
      <c r="AW47" s="1031"/>
      <c r="AX47" s="1031"/>
      <c r="AY47" s="1031"/>
      <c r="AZ47" s="1111"/>
      <c r="BA47" s="1111"/>
      <c r="BB47" s="1111"/>
      <c r="BC47" s="1111"/>
      <c r="BD47" s="1111"/>
      <c r="BE47" s="1042"/>
      <c r="BF47" s="1042"/>
      <c r="BG47" s="1042"/>
      <c r="BH47" s="1042"/>
      <c r="BI47" s="1043"/>
      <c r="BJ47" s="254"/>
      <c r="BK47" s="254"/>
      <c r="BL47" s="254"/>
      <c r="BM47" s="254"/>
      <c r="BN47" s="254"/>
      <c r="BO47" s="267"/>
      <c r="BP47" s="267"/>
      <c r="BQ47" s="264">
        <v>41</v>
      </c>
      <c r="BR47" s="265"/>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48"/>
    </row>
    <row r="48" spans="1:131" s="249" customFormat="1" ht="26.25" customHeight="1" x14ac:dyDescent="0.2">
      <c r="A48" s="263">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91"/>
      <c r="AG48" s="1092"/>
      <c r="AH48" s="1092"/>
      <c r="AI48" s="1092"/>
      <c r="AJ48" s="1093"/>
      <c r="AK48" s="1040"/>
      <c r="AL48" s="1031"/>
      <c r="AM48" s="1031"/>
      <c r="AN48" s="1031"/>
      <c r="AO48" s="1031"/>
      <c r="AP48" s="1031"/>
      <c r="AQ48" s="1031"/>
      <c r="AR48" s="1031"/>
      <c r="AS48" s="1031"/>
      <c r="AT48" s="1031"/>
      <c r="AU48" s="1031"/>
      <c r="AV48" s="1031"/>
      <c r="AW48" s="1031"/>
      <c r="AX48" s="1031"/>
      <c r="AY48" s="1031"/>
      <c r="AZ48" s="1111"/>
      <c r="BA48" s="1111"/>
      <c r="BB48" s="1111"/>
      <c r="BC48" s="1111"/>
      <c r="BD48" s="1111"/>
      <c r="BE48" s="1042"/>
      <c r="BF48" s="1042"/>
      <c r="BG48" s="1042"/>
      <c r="BH48" s="1042"/>
      <c r="BI48" s="1043"/>
      <c r="BJ48" s="254"/>
      <c r="BK48" s="254"/>
      <c r="BL48" s="254"/>
      <c r="BM48" s="254"/>
      <c r="BN48" s="254"/>
      <c r="BO48" s="267"/>
      <c r="BP48" s="267"/>
      <c r="BQ48" s="264">
        <v>42</v>
      </c>
      <c r="BR48" s="265"/>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48"/>
    </row>
    <row r="49" spans="1:131" s="249" customFormat="1" ht="26.25" customHeight="1" x14ac:dyDescent="0.2">
      <c r="A49" s="263">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91"/>
      <c r="AG49" s="1092"/>
      <c r="AH49" s="1092"/>
      <c r="AI49" s="1092"/>
      <c r="AJ49" s="1093"/>
      <c r="AK49" s="1040"/>
      <c r="AL49" s="1031"/>
      <c r="AM49" s="1031"/>
      <c r="AN49" s="1031"/>
      <c r="AO49" s="1031"/>
      <c r="AP49" s="1031"/>
      <c r="AQ49" s="1031"/>
      <c r="AR49" s="1031"/>
      <c r="AS49" s="1031"/>
      <c r="AT49" s="1031"/>
      <c r="AU49" s="1031"/>
      <c r="AV49" s="1031"/>
      <c r="AW49" s="1031"/>
      <c r="AX49" s="1031"/>
      <c r="AY49" s="1031"/>
      <c r="AZ49" s="1111"/>
      <c r="BA49" s="1111"/>
      <c r="BB49" s="1111"/>
      <c r="BC49" s="1111"/>
      <c r="BD49" s="1111"/>
      <c r="BE49" s="1042"/>
      <c r="BF49" s="1042"/>
      <c r="BG49" s="1042"/>
      <c r="BH49" s="1042"/>
      <c r="BI49" s="1043"/>
      <c r="BJ49" s="254"/>
      <c r="BK49" s="254"/>
      <c r="BL49" s="254"/>
      <c r="BM49" s="254"/>
      <c r="BN49" s="254"/>
      <c r="BO49" s="267"/>
      <c r="BP49" s="267"/>
      <c r="BQ49" s="264">
        <v>43</v>
      </c>
      <c r="BR49" s="265"/>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48"/>
    </row>
    <row r="50" spans="1:131" s="249" customFormat="1" ht="26.25" customHeight="1" x14ac:dyDescent="0.2">
      <c r="A50" s="263">
        <v>23</v>
      </c>
      <c r="B50" s="1106"/>
      <c r="C50" s="1107"/>
      <c r="D50" s="1107"/>
      <c r="E50" s="1107"/>
      <c r="F50" s="1107"/>
      <c r="G50" s="1107"/>
      <c r="H50" s="1107"/>
      <c r="I50" s="1107"/>
      <c r="J50" s="1107"/>
      <c r="K50" s="1107"/>
      <c r="L50" s="1107"/>
      <c r="M50" s="1107"/>
      <c r="N50" s="1107"/>
      <c r="O50" s="1107"/>
      <c r="P50" s="1108"/>
      <c r="Q50" s="1109"/>
      <c r="R50" s="1095"/>
      <c r="S50" s="1095"/>
      <c r="T50" s="1095"/>
      <c r="U50" s="1095"/>
      <c r="V50" s="1095"/>
      <c r="W50" s="1095"/>
      <c r="X50" s="1095"/>
      <c r="Y50" s="1095"/>
      <c r="Z50" s="1095"/>
      <c r="AA50" s="1095"/>
      <c r="AB50" s="1095"/>
      <c r="AC50" s="1095"/>
      <c r="AD50" s="1095"/>
      <c r="AE50" s="1110"/>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042"/>
      <c r="BF50" s="1042"/>
      <c r="BG50" s="1042"/>
      <c r="BH50" s="1042"/>
      <c r="BI50" s="1043"/>
      <c r="BJ50" s="254"/>
      <c r="BK50" s="254"/>
      <c r="BL50" s="254"/>
      <c r="BM50" s="254"/>
      <c r="BN50" s="254"/>
      <c r="BO50" s="267"/>
      <c r="BP50" s="267"/>
      <c r="BQ50" s="264">
        <v>44</v>
      </c>
      <c r="BR50" s="265"/>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48"/>
    </row>
    <row r="51" spans="1:131" s="249" customFormat="1" ht="26.25" customHeight="1" x14ac:dyDescent="0.2">
      <c r="A51" s="263">
        <v>24</v>
      </c>
      <c r="B51" s="1106"/>
      <c r="C51" s="1107"/>
      <c r="D51" s="1107"/>
      <c r="E51" s="1107"/>
      <c r="F51" s="1107"/>
      <c r="G51" s="1107"/>
      <c r="H51" s="1107"/>
      <c r="I51" s="1107"/>
      <c r="J51" s="1107"/>
      <c r="K51" s="1107"/>
      <c r="L51" s="1107"/>
      <c r="M51" s="1107"/>
      <c r="N51" s="1107"/>
      <c r="O51" s="1107"/>
      <c r="P51" s="1108"/>
      <c r="Q51" s="1109"/>
      <c r="R51" s="1095"/>
      <c r="S51" s="1095"/>
      <c r="T51" s="1095"/>
      <c r="U51" s="1095"/>
      <c r="V51" s="1095"/>
      <c r="W51" s="1095"/>
      <c r="X51" s="1095"/>
      <c r="Y51" s="1095"/>
      <c r="Z51" s="1095"/>
      <c r="AA51" s="1095"/>
      <c r="AB51" s="1095"/>
      <c r="AC51" s="1095"/>
      <c r="AD51" s="1095"/>
      <c r="AE51" s="1110"/>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042"/>
      <c r="BF51" s="1042"/>
      <c r="BG51" s="1042"/>
      <c r="BH51" s="1042"/>
      <c r="BI51" s="1043"/>
      <c r="BJ51" s="254"/>
      <c r="BK51" s="254"/>
      <c r="BL51" s="254"/>
      <c r="BM51" s="254"/>
      <c r="BN51" s="254"/>
      <c r="BO51" s="267"/>
      <c r="BP51" s="267"/>
      <c r="BQ51" s="264">
        <v>45</v>
      </c>
      <c r="BR51" s="265"/>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48"/>
    </row>
    <row r="52" spans="1:131" s="249" customFormat="1" ht="26.25" customHeight="1" x14ac:dyDescent="0.2">
      <c r="A52" s="263">
        <v>25</v>
      </c>
      <c r="B52" s="1106"/>
      <c r="C52" s="1107"/>
      <c r="D52" s="1107"/>
      <c r="E52" s="1107"/>
      <c r="F52" s="1107"/>
      <c r="G52" s="1107"/>
      <c r="H52" s="1107"/>
      <c r="I52" s="1107"/>
      <c r="J52" s="1107"/>
      <c r="K52" s="1107"/>
      <c r="L52" s="1107"/>
      <c r="M52" s="1107"/>
      <c r="N52" s="1107"/>
      <c r="O52" s="1107"/>
      <c r="P52" s="1108"/>
      <c r="Q52" s="1109"/>
      <c r="R52" s="1095"/>
      <c r="S52" s="1095"/>
      <c r="T52" s="1095"/>
      <c r="U52" s="1095"/>
      <c r="V52" s="1095"/>
      <c r="W52" s="1095"/>
      <c r="X52" s="1095"/>
      <c r="Y52" s="1095"/>
      <c r="Z52" s="1095"/>
      <c r="AA52" s="1095"/>
      <c r="AB52" s="1095"/>
      <c r="AC52" s="1095"/>
      <c r="AD52" s="1095"/>
      <c r="AE52" s="1110"/>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042"/>
      <c r="BF52" s="1042"/>
      <c r="BG52" s="1042"/>
      <c r="BH52" s="1042"/>
      <c r="BI52" s="1043"/>
      <c r="BJ52" s="254"/>
      <c r="BK52" s="254"/>
      <c r="BL52" s="254"/>
      <c r="BM52" s="254"/>
      <c r="BN52" s="254"/>
      <c r="BO52" s="267"/>
      <c r="BP52" s="267"/>
      <c r="BQ52" s="264">
        <v>46</v>
      </c>
      <c r="BR52" s="265"/>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48"/>
    </row>
    <row r="53" spans="1:131" s="249" customFormat="1" ht="26.25" customHeight="1" x14ac:dyDescent="0.2">
      <c r="A53" s="263">
        <v>26</v>
      </c>
      <c r="B53" s="1106"/>
      <c r="C53" s="1107"/>
      <c r="D53" s="1107"/>
      <c r="E53" s="1107"/>
      <c r="F53" s="1107"/>
      <c r="G53" s="1107"/>
      <c r="H53" s="1107"/>
      <c r="I53" s="1107"/>
      <c r="J53" s="1107"/>
      <c r="K53" s="1107"/>
      <c r="L53" s="1107"/>
      <c r="M53" s="1107"/>
      <c r="N53" s="1107"/>
      <c r="O53" s="1107"/>
      <c r="P53" s="1108"/>
      <c r="Q53" s="1109"/>
      <c r="R53" s="1095"/>
      <c r="S53" s="1095"/>
      <c r="T53" s="1095"/>
      <c r="U53" s="1095"/>
      <c r="V53" s="1095"/>
      <c r="W53" s="1095"/>
      <c r="X53" s="1095"/>
      <c r="Y53" s="1095"/>
      <c r="Z53" s="1095"/>
      <c r="AA53" s="1095"/>
      <c r="AB53" s="1095"/>
      <c r="AC53" s="1095"/>
      <c r="AD53" s="1095"/>
      <c r="AE53" s="1110"/>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042"/>
      <c r="BF53" s="1042"/>
      <c r="BG53" s="1042"/>
      <c r="BH53" s="1042"/>
      <c r="BI53" s="1043"/>
      <c r="BJ53" s="254"/>
      <c r="BK53" s="254"/>
      <c r="BL53" s="254"/>
      <c r="BM53" s="254"/>
      <c r="BN53" s="254"/>
      <c r="BO53" s="267"/>
      <c r="BP53" s="267"/>
      <c r="BQ53" s="264">
        <v>47</v>
      </c>
      <c r="BR53" s="265"/>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48"/>
    </row>
    <row r="54" spans="1:131" s="249" customFormat="1" ht="26.25" customHeight="1" x14ac:dyDescent="0.2">
      <c r="A54" s="263">
        <v>27</v>
      </c>
      <c r="B54" s="1106"/>
      <c r="C54" s="1107"/>
      <c r="D54" s="1107"/>
      <c r="E54" s="1107"/>
      <c r="F54" s="1107"/>
      <c r="G54" s="1107"/>
      <c r="H54" s="1107"/>
      <c r="I54" s="1107"/>
      <c r="J54" s="1107"/>
      <c r="K54" s="1107"/>
      <c r="L54" s="1107"/>
      <c r="M54" s="1107"/>
      <c r="N54" s="1107"/>
      <c r="O54" s="1107"/>
      <c r="P54" s="1108"/>
      <c r="Q54" s="1109"/>
      <c r="R54" s="1095"/>
      <c r="S54" s="1095"/>
      <c r="T54" s="1095"/>
      <c r="U54" s="1095"/>
      <c r="V54" s="1095"/>
      <c r="W54" s="1095"/>
      <c r="X54" s="1095"/>
      <c r="Y54" s="1095"/>
      <c r="Z54" s="1095"/>
      <c r="AA54" s="1095"/>
      <c r="AB54" s="1095"/>
      <c r="AC54" s="1095"/>
      <c r="AD54" s="1095"/>
      <c r="AE54" s="1110"/>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042"/>
      <c r="BF54" s="1042"/>
      <c r="BG54" s="1042"/>
      <c r="BH54" s="1042"/>
      <c r="BI54" s="1043"/>
      <c r="BJ54" s="254"/>
      <c r="BK54" s="254"/>
      <c r="BL54" s="254"/>
      <c r="BM54" s="254"/>
      <c r="BN54" s="254"/>
      <c r="BO54" s="267"/>
      <c r="BP54" s="267"/>
      <c r="BQ54" s="264">
        <v>48</v>
      </c>
      <c r="BR54" s="265"/>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48"/>
    </row>
    <row r="55" spans="1:131" s="249" customFormat="1" ht="26.25" customHeight="1" x14ac:dyDescent="0.2">
      <c r="A55" s="263">
        <v>28</v>
      </c>
      <c r="B55" s="1106"/>
      <c r="C55" s="1107"/>
      <c r="D55" s="1107"/>
      <c r="E55" s="1107"/>
      <c r="F55" s="1107"/>
      <c r="G55" s="1107"/>
      <c r="H55" s="1107"/>
      <c r="I55" s="1107"/>
      <c r="J55" s="1107"/>
      <c r="K55" s="1107"/>
      <c r="L55" s="1107"/>
      <c r="M55" s="1107"/>
      <c r="N55" s="1107"/>
      <c r="O55" s="1107"/>
      <c r="P55" s="1108"/>
      <c r="Q55" s="1109"/>
      <c r="R55" s="1095"/>
      <c r="S55" s="1095"/>
      <c r="T55" s="1095"/>
      <c r="U55" s="1095"/>
      <c r="V55" s="1095"/>
      <c r="W55" s="1095"/>
      <c r="X55" s="1095"/>
      <c r="Y55" s="1095"/>
      <c r="Z55" s="1095"/>
      <c r="AA55" s="1095"/>
      <c r="AB55" s="1095"/>
      <c r="AC55" s="1095"/>
      <c r="AD55" s="1095"/>
      <c r="AE55" s="1110"/>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042"/>
      <c r="BF55" s="1042"/>
      <c r="BG55" s="1042"/>
      <c r="BH55" s="1042"/>
      <c r="BI55" s="1043"/>
      <c r="BJ55" s="254"/>
      <c r="BK55" s="254"/>
      <c r="BL55" s="254"/>
      <c r="BM55" s="254"/>
      <c r="BN55" s="254"/>
      <c r="BO55" s="267"/>
      <c r="BP55" s="267"/>
      <c r="BQ55" s="264">
        <v>49</v>
      </c>
      <c r="BR55" s="265"/>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48"/>
    </row>
    <row r="56" spans="1:131" s="249" customFormat="1" ht="26.25" customHeight="1" x14ac:dyDescent="0.2">
      <c r="A56" s="263">
        <v>29</v>
      </c>
      <c r="B56" s="1106"/>
      <c r="C56" s="1107"/>
      <c r="D56" s="1107"/>
      <c r="E56" s="1107"/>
      <c r="F56" s="1107"/>
      <c r="G56" s="1107"/>
      <c r="H56" s="1107"/>
      <c r="I56" s="1107"/>
      <c r="J56" s="1107"/>
      <c r="K56" s="1107"/>
      <c r="L56" s="1107"/>
      <c r="M56" s="1107"/>
      <c r="N56" s="1107"/>
      <c r="O56" s="1107"/>
      <c r="P56" s="1108"/>
      <c r="Q56" s="1109"/>
      <c r="R56" s="1095"/>
      <c r="S56" s="1095"/>
      <c r="T56" s="1095"/>
      <c r="U56" s="1095"/>
      <c r="V56" s="1095"/>
      <c r="W56" s="1095"/>
      <c r="X56" s="1095"/>
      <c r="Y56" s="1095"/>
      <c r="Z56" s="1095"/>
      <c r="AA56" s="1095"/>
      <c r="AB56" s="1095"/>
      <c r="AC56" s="1095"/>
      <c r="AD56" s="1095"/>
      <c r="AE56" s="1110"/>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042"/>
      <c r="BF56" s="1042"/>
      <c r="BG56" s="1042"/>
      <c r="BH56" s="1042"/>
      <c r="BI56" s="1043"/>
      <c r="BJ56" s="254"/>
      <c r="BK56" s="254"/>
      <c r="BL56" s="254"/>
      <c r="BM56" s="254"/>
      <c r="BN56" s="254"/>
      <c r="BO56" s="267"/>
      <c r="BP56" s="267"/>
      <c r="BQ56" s="264">
        <v>50</v>
      </c>
      <c r="BR56" s="265"/>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48"/>
    </row>
    <row r="57" spans="1:131" s="249" customFormat="1" ht="26.25" customHeight="1" x14ac:dyDescent="0.2">
      <c r="A57" s="263">
        <v>30</v>
      </c>
      <c r="B57" s="1106"/>
      <c r="C57" s="1107"/>
      <c r="D57" s="1107"/>
      <c r="E57" s="1107"/>
      <c r="F57" s="1107"/>
      <c r="G57" s="1107"/>
      <c r="H57" s="1107"/>
      <c r="I57" s="1107"/>
      <c r="J57" s="1107"/>
      <c r="K57" s="1107"/>
      <c r="L57" s="1107"/>
      <c r="M57" s="1107"/>
      <c r="N57" s="1107"/>
      <c r="O57" s="1107"/>
      <c r="P57" s="1108"/>
      <c r="Q57" s="1109"/>
      <c r="R57" s="1095"/>
      <c r="S57" s="1095"/>
      <c r="T57" s="1095"/>
      <c r="U57" s="1095"/>
      <c r="V57" s="1095"/>
      <c r="W57" s="1095"/>
      <c r="X57" s="1095"/>
      <c r="Y57" s="1095"/>
      <c r="Z57" s="1095"/>
      <c r="AA57" s="1095"/>
      <c r="AB57" s="1095"/>
      <c r="AC57" s="1095"/>
      <c r="AD57" s="1095"/>
      <c r="AE57" s="1110"/>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042"/>
      <c r="BF57" s="1042"/>
      <c r="BG57" s="1042"/>
      <c r="BH57" s="1042"/>
      <c r="BI57" s="1043"/>
      <c r="BJ57" s="254"/>
      <c r="BK57" s="254"/>
      <c r="BL57" s="254"/>
      <c r="BM57" s="254"/>
      <c r="BN57" s="254"/>
      <c r="BO57" s="267"/>
      <c r="BP57" s="267"/>
      <c r="BQ57" s="264">
        <v>51</v>
      </c>
      <c r="BR57" s="265"/>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48"/>
    </row>
    <row r="58" spans="1:131" s="249" customFormat="1" ht="26.25" customHeight="1" x14ac:dyDescent="0.2">
      <c r="A58" s="263">
        <v>31</v>
      </c>
      <c r="B58" s="1106"/>
      <c r="C58" s="1107"/>
      <c r="D58" s="1107"/>
      <c r="E58" s="1107"/>
      <c r="F58" s="1107"/>
      <c r="G58" s="1107"/>
      <c r="H58" s="1107"/>
      <c r="I58" s="1107"/>
      <c r="J58" s="1107"/>
      <c r="K58" s="1107"/>
      <c r="L58" s="1107"/>
      <c r="M58" s="1107"/>
      <c r="N58" s="1107"/>
      <c r="O58" s="1107"/>
      <c r="P58" s="1108"/>
      <c r="Q58" s="1109"/>
      <c r="R58" s="1095"/>
      <c r="S58" s="1095"/>
      <c r="T58" s="1095"/>
      <c r="U58" s="1095"/>
      <c r="V58" s="1095"/>
      <c r="W58" s="1095"/>
      <c r="X58" s="1095"/>
      <c r="Y58" s="1095"/>
      <c r="Z58" s="1095"/>
      <c r="AA58" s="1095"/>
      <c r="AB58" s="1095"/>
      <c r="AC58" s="1095"/>
      <c r="AD58" s="1095"/>
      <c r="AE58" s="1110"/>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042"/>
      <c r="BF58" s="1042"/>
      <c r="BG58" s="1042"/>
      <c r="BH58" s="1042"/>
      <c r="BI58" s="1043"/>
      <c r="BJ58" s="254"/>
      <c r="BK58" s="254"/>
      <c r="BL58" s="254"/>
      <c r="BM58" s="254"/>
      <c r="BN58" s="254"/>
      <c r="BO58" s="267"/>
      <c r="BP58" s="267"/>
      <c r="BQ58" s="264">
        <v>52</v>
      </c>
      <c r="BR58" s="265"/>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48"/>
    </row>
    <row r="59" spans="1:131" s="249" customFormat="1" ht="26.25" customHeight="1" x14ac:dyDescent="0.2">
      <c r="A59" s="263">
        <v>32</v>
      </c>
      <c r="B59" s="1106"/>
      <c r="C59" s="1107"/>
      <c r="D59" s="1107"/>
      <c r="E59" s="1107"/>
      <c r="F59" s="1107"/>
      <c r="G59" s="1107"/>
      <c r="H59" s="1107"/>
      <c r="I59" s="1107"/>
      <c r="J59" s="1107"/>
      <c r="K59" s="1107"/>
      <c r="L59" s="1107"/>
      <c r="M59" s="1107"/>
      <c r="N59" s="1107"/>
      <c r="O59" s="1107"/>
      <c r="P59" s="1108"/>
      <c r="Q59" s="1109"/>
      <c r="R59" s="1095"/>
      <c r="S59" s="1095"/>
      <c r="T59" s="1095"/>
      <c r="U59" s="1095"/>
      <c r="V59" s="1095"/>
      <c r="W59" s="1095"/>
      <c r="X59" s="1095"/>
      <c r="Y59" s="1095"/>
      <c r="Z59" s="1095"/>
      <c r="AA59" s="1095"/>
      <c r="AB59" s="1095"/>
      <c r="AC59" s="1095"/>
      <c r="AD59" s="1095"/>
      <c r="AE59" s="1110"/>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042"/>
      <c r="BF59" s="1042"/>
      <c r="BG59" s="1042"/>
      <c r="BH59" s="1042"/>
      <c r="BI59" s="1043"/>
      <c r="BJ59" s="254"/>
      <c r="BK59" s="254"/>
      <c r="BL59" s="254"/>
      <c r="BM59" s="254"/>
      <c r="BN59" s="254"/>
      <c r="BO59" s="267"/>
      <c r="BP59" s="267"/>
      <c r="BQ59" s="264">
        <v>53</v>
      </c>
      <c r="BR59" s="265"/>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48"/>
    </row>
    <row r="60" spans="1:131" s="249" customFormat="1" ht="26.25" customHeight="1" x14ac:dyDescent="0.2">
      <c r="A60" s="263">
        <v>33</v>
      </c>
      <c r="B60" s="1106"/>
      <c r="C60" s="1107"/>
      <c r="D60" s="1107"/>
      <c r="E60" s="1107"/>
      <c r="F60" s="1107"/>
      <c r="G60" s="1107"/>
      <c r="H60" s="1107"/>
      <c r="I60" s="1107"/>
      <c r="J60" s="1107"/>
      <c r="K60" s="1107"/>
      <c r="L60" s="1107"/>
      <c r="M60" s="1107"/>
      <c r="N60" s="1107"/>
      <c r="O60" s="1107"/>
      <c r="P60" s="1108"/>
      <c r="Q60" s="1109"/>
      <c r="R60" s="1095"/>
      <c r="S60" s="1095"/>
      <c r="T60" s="1095"/>
      <c r="U60" s="1095"/>
      <c r="V60" s="1095"/>
      <c r="W60" s="1095"/>
      <c r="X60" s="1095"/>
      <c r="Y60" s="1095"/>
      <c r="Z60" s="1095"/>
      <c r="AA60" s="1095"/>
      <c r="AB60" s="1095"/>
      <c r="AC60" s="1095"/>
      <c r="AD60" s="1095"/>
      <c r="AE60" s="1110"/>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042"/>
      <c r="BF60" s="1042"/>
      <c r="BG60" s="1042"/>
      <c r="BH60" s="1042"/>
      <c r="BI60" s="1043"/>
      <c r="BJ60" s="254"/>
      <c r="BK60" s="254"/>
      <c r="BL60" s="254"/>
      <c r="BM60" s="254"/>
      <c r="BN60" s="254"/>
      <c r="BO60" s="267"/>
      <c r="BP60" s="267"/>
      <c r="BQ60" s="264">
        <v>54</v>
      </c>
      <c r="BR60" s="265"/>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48"/>
    </row>
    <row r="61" spans="1:131" s="249" customFormat="1" ht="26.25" customHeight="1" thickBot="1" x14ac:dyDescent="0.25">
      <c r="A61" s="263">
        <v>34</v>
      </c>
      <c r="B61" s="1106"/>
      <c r="C61" s="1107"/>
      <c r="D61" s="1107"/>
      <c r="E61" s="1107"/>
      <c r="F61" s="1107"/>
      <c r="G61" s="1107"/>
      <c r="H61" s="1107"/>
      <c r="I61" s="1107"/>
      <c r="J61" s="1107"/>
      <c r="K61" s="1107"/>
      <c r="L61" s="1107"/>
      <c r="M61" s="1107"/>
      <c r="N61" s="1107"/>
      <c r="O61" s="1107"/>
      <c r="P61" s="1108"/>
      <c r="Q61" s="1109"/>
      <c r="R61" s="1095"/>
      <c r="S61" s="1095"/>
      <c r="T61" s="1095"/>
      <c r="U61" s="1095"/>
      <c r="V61" s="1095"/>
      <c r="W61" s="1095"/>
      <c r="X61" s="1095"/>
      <c r="Y61" s="1095"/>
      <c r="Z61" s="1095"/>
      <c r="AA61" s="1095"/>
      <c r="AB61" s="1095"/>
      <c r="AC61" s="1095"/>
      <c r="AD61" s="1095"/>
      <c r="AE61" s="1110"/>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042"/>
      <c r="BF61" s="1042"/>
      <c r="BG61" s="1042"/>
      <c r="BH61" s="1042"/>
      <c r="BI61" s="1043"/>
      <c r="BJ61" s="254"/>
      <c r="BK61" s="254"/>
      <c r="BL61" s="254"/>
      <c r="BM61" s="254"/>
      <c r="BN61" s="254"/>
      <c r="BO61" s="267"/>
      <c r="BP61" s="267"/>
      <c r="BQ61" s="264">
        <v>55</v>
      </c>
      <c r="BR61" s="265"/>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48"/>
    </row>
    <row r="62" spans="1:131" s="249" customFormat="1" ht="26.25" customHeight="1" x14ac:dyDescent="0.2">
      <c r="A62" s="263">
        <v>35</v>
      </c>
      <c r="B62" s="1106"/>
      <c r="C62" s="1107"/>
      <c r="D62" s="1107"/>
      <c r="E62" s="1107"/>
      <c r="F62" s="1107"/>
      <c r="G62" s="1107"/>
      <c r="H62" s="1107"/>
      <c r="I62" s="1107"/>
      <c r="J62" s="1107"/>
      <c r="K62" s="1107"/>
      <c r="L62" s="1107"/>
      <c r="M62" s="1107"/>
      <c r="N62" s="1107"/>
      <c r="O62" s="1107"/>
      <c r="P62" s="1108"/>
      <c r="Q62" s="1109"/>
      <c r="R62" s="1095"/>
      <c r="S62" s="1095"/>
      <c r="T62" s="1095"/>
      <c r="U62" s="1095"/>
      <c r="V62" s="1095"/>
      <c r="W62" s="1095"/>
      <c r="X62" s="1095"/>
      <c r="Y62" s="1095"/>
      <c r="Z62" s="1095"/>
      <c r="AA62" s="1095"/>
      <c r="AB62" s="1095"/>
      <c r="AC62" s="1095"/>
      <c r="AD62" s="1095"/>
      <c r="AE62" s="1110"/>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042"/>
      <c r="BF62" s="1042"/>
      <c r="BG62" s="1042"/>
      <c r="BH62" s="1042"/>
      <c r="BI62" s="1043"/>
      <c r="BJ62" s="1103" t="s">
        <v>433</v>
      </c>
      <c r="BK62" s="1104"/>
      <c r="BL62" s="1104"/>
      <c r="BM62" s="1104"/>
      <c r="BN62" s="1105"/>
      <c r="BO62" s="267"/>
      <c r="BP62" s="267"/>
      <c r="BQ62" s="264">
        <v>56</v>
      </c>
      <c r="BR62" s="265"/>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48"/>
    </row>
    <row r="63" spans="1:131" s="249" customFormat="1" ht="26.25" customHeight="1" thickBot="1" x14ac:dyDescent="0.25">
      <c r="A63" s="266" t="s">
        <v>399</v>
      </c>
      <c r="B63" s="1001" t="s">
        <v>434</v>
      </c>
      <c r="C63" s="1002"/>
      <c r="D63" s="1002"/>
      <c r="E63" s="1002"/>
      <c r="F63" s="1002"/>
      <c r="G63" s="1002"/>
      <c r="H63" s="1002"/>
      <c r="I63" s="1002"/>
      <c r="J63" s="1002"/>
      <c r="K63" s="1002"/>
      <c r="L63" s="1002"/>
      <c r="M63" s="1002"/>
      <c r="N63" s="1002"/>
      <c r="O63" s="1002"/>
      <c r="P63" s="1003"/>
      <c r="Q63" s="1020"/>
      <c r="R63" s="1021"/>
      <c r="S63" s="1021"/>
      <c r="T63" s="1021"/>
      <c r="U63" s="1021"/>
      <c r="V63" s="1021"/>
      <c r="W63" s="1021"/>
      <c r="X63" s="1021"/>
      <c r="Y63" s="1021"/>
      <c r="Z63" s="1021"/>
      <c r="AA63" s="1021"/>
      <c r="AB63" s="1021"/>
      <c r="AC63" s="1021"/>
      <c r="AD63" s="1021"/>
      <c r="AE63" s="1022"/>
      <c r="AF63" s="1101">
        <v>71399</v>
      </c>
      <c r="AG63" s="1097"/>
      <c r="AH63" s="1097"/>
      <c r="AI63" s="1097"/>
      <c r="AJ63" s="1102"/>
      <c r="AK63" s="1023"/>
      <c r="AL63" s="1021"/>
      <c r="AM63" s="1021"/>
      <c r="AN63" s="1021"/>
      <c r="AO63" s="1021"/>
      <c r="AP63" s="1097">
        <v>990656</v>
      </c>
      <c r="AQ63" s="1097"/>
      <c r="AR63" s="1097"/>
      <c r="AS63" s="1097"/>
      <c r="AT63" s="1097"/>
      <c r="AU63" s="1097">
        <v>461166</v>
      </c>
      <c r="AV63" s="1097"/>
      <c r="AW63" s="1097"/>
      <c r="AX63" s="1097"/>
      <c r="AY63" s="1097"/>
      <c r="AZ63" s="1098"/>
      <c r="BA63" s="1098"/>
      <c r="BB63" s="1098"/>
      <c r="BC63" s="1098"/>
      <c r="BD63" s="1098"/>
      <c r="BE63" s="1018"/>
      <c r="BF63" s="1018"/>
      <c r="BG63" s="1018"/>
      <c r="BH63" s="1018"/>
      <c r="BI63" s="1019"/>
      <c r="BJ63" s="1099" t="s">
        <v>424</v>
      </c>
      <c r="BK63" s="1008"/>
      <c r="BL63" s="1008"/>
      <c r="BM63" s="1008"/>
      <c r="BN63" s="1100"/>
      <c r="BO63" s="267"/>
      <c r="BP63" s="267"/>
      <c r="BQ63" s="264">
        <v>57</v>
      </c>
      <c r="BR63" s="265"/>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48"/>
    </row>
    <row r="65" spans="1:131" s="249" customFormat="1" ht="26.25" customHeight="1" thickBot="1" x14ac:dyDescent="0.25">
      <c r="A65" s="254" t="s">
        <v>435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48"/>
    </row>
    <row r="66" spans="1:131" s="249" customFormat="1" ht="26.25" customHeight="1" x14ac:dyDescent="0.2">
      <c r="A66" s="1067" t="s">
        <v>436</v>
      </c>
      <c r="B66" s="1068"/>
      <c r="C66" s="1068"/>
      <c r="D66" s="1068"/>
      <c r="E66" s="1068"/>
      <c r="F66" s="1068"/>
      <c r="G66" s="1068"/>
      <c r="H66" s="1068"/>
      <c r="I66" s="1068"/>
      <c r="J66" s="1068"/>
      <c r="K66" s="1068"/>
      <c r="L66" s="1068"/>
      <c r="M66" s="1068"/>
      <c r="N66" s="1068"/>
      <c r="O66" s="1068"/>
      <c r="P66" s="1069"/>
      <c r="Q66" s="1073" t="s">
        <v>437</v>
      </c>
      <c r="R66" s="1074"/>
      <c r="S66" s="1074"/>
      <c r="T66" s="1074"/>
      <c r="U66" s="1075"/>
      <c r="V66" s="1073" t="s">
        <v>438</v>
      </c>
      <c r="W66" s="1074"/>
      <c r="X66" s="1074"/>
      <c r="Y66" s="1074"/>
      <c r="Z66" s="1075"/>
      <c r="AA66" s="1073" t="s">
        <v>439</v>
      </c>
      <c r="AB66" s="1074"/>
      <c r="AC66" s="1074"/>
      <c r="AD66" s="1074"/>
      <c r="AE66" s="1075"/>
      <c r="AF66" s="1079" t="s">
        <v>440</v>
      </c>
      <c r="AG66" s="1080"/>
      <c r="AH66" s="1080"/>
      <c r="AI66" s="1080"/>
      <c r="AJ66" s="1081"/>
      <c r="AK66" s="1073" t="s">
        <v>441</v>
      </c>
      <c r="AL66" s="1068"/>
      <c r="AM66" s="1068"/>
      <c r="AN66" s="1068"/>
      <c r="AO66" s="1069"/>
      <c r="AP66" s="1073" t="s">
        <v>409</v>
      </c>
      <c r="AQ66" s="1074"/>
      <c r="AR66" s="1074"/>
      <c r="AS66" s="1074"/>
      <c r="AT66" s="1075"/>
      <c r="AU66" s="1073" t="s">
        <v>442</v>
      </c>
      <c r="AV66" s="1074"/>
      <c r="AW66" s="1074"/>
      <c r="AX66" s="1074"/>
      <c r="AY66" s="1075"/>
      <c r="AZ66" s="1073" t="s">
        <v>379</v>
      </c>
      <c r="BA66" s="1074"/>
      <c r="BB66" s="1074"/>
      <c r="BC66" s="1074"/>
      <c r="BD66" s="1089"/>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53" t="s">
        <v>606</v>
      </c>
      <c r="C68" s="1054"/>
      <c r="D68" s="1054"/>
      <c r="E68" s="1054"/>
      <c r="F68" s="1054"/>
      <c r="G68" s="1054"/>
      <c r="H68" s="1054"/>
      <c r="I68" s="1054"/>
      <c r="J68" s="1054"/>
      <c r="K68" s="1054"/>
      <c r="L68" s="1054"/>
      <c r="M68" s="1054"/>
      <c r="N68" s="1054"/>
      <c r="O68" s="1054"/>
      <c r="P68" s="1055"/>
      <c r="Q68" s="1056">
        <v>44985</v>
      </c>
      <c r="R68" s="1050"/>
      <c r="S68" s="1050"/>
      <c r="T68" s="1050"/>
      <c r="U68" s="1050"/>
      <c r="V68" s="1050">
        <v>42749</v>
      </c>
      <c r="W68" s="1050"/>
      <c r="X68" s="1050"/>
      <c r="Y68" s="1050"/>
      <c r="Z68" s="1050"/>
      <c r="AA68" s="1057">
        <f t="shared" ref="AA68" si="2">Q68-V68</f>
        <v>2236</v>
      </c>
      <c r="AB68" s="1058"/>
      <c r="AC68" s="1058"/>
      <c r="AD68" s="1058"/>
      <c r="AE68" s="1059"/>
      <c r="AF68" s="1060">
        <v>1481</v>
      </c>
      <c r="AG68" s="1050"/>
      <c r="AH68" s="1050"/>
      <c r="AI68" s="1050"/>
      <c r="AJ68" s="1050"/>
      <c r="AK68" s="1050">
        <v>836</v>
      </c>
      <c r="AL68" s="1050"/>
      <c r="AM68" s="1050"/>
      <c r="AN68" s="1050"/>
      <c r="AO68" s="1050"/>
      <c r="AP68" s="1050">
        <v>71470</v>
      </c>
      <c r="AQ68" s="1050"/>
      <c r="AR68" s="1050"/>
      <c r="AS68" s="1050"/>
      <c r="AT68" s="1050"/>
      <c r="AU68" s="1050">
        <v>32000</v>
      </c>
      <c r="AV68" s="1050"/>
      <c r="AW68" s="1050"/>
      <c r="AX68" s="1050"/>
      <c r="AY68" s="1050"/>
      <c r="AZ68" s="1051"/>
      <c r="BA68" s="1051"/>
      <c r="BB68" s="1051"/>
      <c r="BC68" s="1051"/>
      <c r="BD68" s="1052"/>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4" t="s">
        <v>607</v>
      </c>
      <c r="C69" s="1035"/>
      <c r="D69" s="1035"/>
      <c r="E69" s="1035"/>
      <c r="F69" s="1035"/>
      <c r="G69" s="1035"/>
      <c r="H69" s="1035"/>
      <c r="I69" s="1035"/>
      <c r="J69" s="1035"/>
      <c r="K69" s="1035"/>
      <c r="L69" s="1035"/>
      <c r="M69" s="1035"/>
      <c r="N69" s="1035"/>
      <c r="O69" s="1035"/>
      <c r="P69" s="1036"/>
      <c r="Q69" s="1037">
        <v>924</v>
      </c>
      <c r="R69" s="1031"/>
      <c r="S69" s="1031"/>
      <c r="T69" s="1031"/>
      <c r="U69" s="1031"/>
      <c r="V69" s="1031">
        <v>924</v>
      </c>
      <c r="W69" s="1031"/>
      <c r="X69" s="1031"/>
      <c r="Y69" s="1031"/>
      <c r="Z69" s="1031"/>
      <c r="AA69" s="1047">
        <v>0</v>
      </c>
      <c r="AB69" s="1048"/>
      <c r="AC69" s="1048"/>
      <c r="AD69" s="1048"/>
      <c r="AE69" s="1049"/>
      <c r="AF69" s="1040">
        <v>0</v>
      </c>
      <c r="AG69" s="1031"/>
      <c r="AH69" s="1031"/>
      <c r="AI69" s="1031"/>
      <c r="AJ69" s="1031"/>
      <c r="AK69" s="1031">
        <v>86</v>
      </c>
      <c r="AL69" s="1031"/>
      <c r="AM69" s="1031"/>
      <c r="AN69" s="1031"/>
      <c r="AO69" s="1031"/>
      <c r="AP69" s="1031" t="s">
        <v>541</v>
      </c>
      <c r="AQ69" s="1031"/>
      <c r="AR69" s="1031"/>
      <c r="AS69" s="1031"/>
      <c r="AT69" s="1031"/>
      <c r="AU69" s="1031" t="s">
        <v>541</v>
      </c>
      <c r="AV69" s="1031"/>
      <c r="AW69" s="1031"/>
      <c r="AX69" s="1031"/>
      <c r="AY69" s="1031"/>
      <c r="AZ69" s="1042"/>
      <c r="BA69" s="1042"/>
      <c r="BB69" s="1042"/>
      <c r="BC69" s="1042"/>
      <c r="BD69" s="1043"/>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4" t="s">
        <v>608</v>
      </c>
      <c r="C70" s="1035"/>
      <c r="D70" s="1035"/>
      <c r="E70" s="1035"/>
      <c r="F70" s="1035"/>
      <c r="G70" s="1035"/>
      <c r="H70" s="1035"/>
      <c r="I70" s="1035"/>
      <c r="J70" s="1035"/>
      <c r="K70" s="1035"/>
      <c r="L70" s="1035"/>
      <c r="M70" s="1035"/>
      <c r="N70" s="1035"/>
      <c r="O70" s="1035"/>
      <c r="P70" s="1036"/>
      <c r="Q70" s="1037">
        <v>3668</v>
      </c>
      <c r="R70" s="1031"/>
      <c r="S70" s="1031"/>
      <c r="T70" s="1031"/>
      <c r="U70" s="1031"/>
      <c r="V70" s="1031">
        <v>2731</v>
      </c>
      <c r="W70" s="1031"/>
      <c r="X70" s="1031"/>
      <c r="Y70" s="1031"/>
      <c r="Z70" s="1031"/>
      <c r="AA70" s="1044">
        <f t="shared" ref="AA70:AA76" si="3">Q70-V70</f>
        <v>937</v>
      </c>
      <c r="AB70" s="1045"/>
      <c r="AC70" s="1045"/>
      <c r="AD70" s="1045"/>
      <c r="AE70" s="1046"/>
      <c r="AF70" s="1040">
        <v>5181</v>
      </c>
      <c r="AG70" s="1031"/>
      <c r="AH70" s="1031"/>
      <c r="AI70" s="1031"/>
      <c r="AJ70" s="1031"/>
      <c r="AK70" s="1031" t="s">
        <v>541</v>
      </c>
      <c r="AL70" s="1031"/>
      <c r="AM70" s="1031"/>
      <c r="AN70" s="1031"/>
      <c r="AO70" s="1031"/>
      <c r="AP70" s="1031">
        <v>4603</v>
      </c>
      <c r="AQ70" s="1031"/>
      <c r="AR70" s="1031"/>
      <c r="AS70" s="1031"/>
      <c r="AT70" s="1031"/>
      <c r="AU70" s="1031" t="s">
        <v>541</v>
      </c>
      <c r="AV70" s="1031"/>
      <c r="AW70" s="1031"/>
      <c r="AX70" s="1031"/>
      <c r="AY70" s="1031"/>
      <c r="AZ70" s="1042" t="s">
        <v>609</v>
      </c>
      <c r="BA70" s="1042"/>
      <c r="BB70" s="1042"/>
      <c r="BC70" s="1042"/>
      <c r="BD70" s="1043"/>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4" t="s">
        <v>610</v>
      </c>
      <c r="C71" s="1035"/>
      <c r="D71" s="1035"/>
      <c r="E71" s="1035"/>
      <c r="F71" s="1035"/>
      <c r="G71" s="1035"/>
      <c r="H71" s="1035"/>
      <c r="I71" s="1035"/>
      <c r="J71" s="1035"/>
      <c r="K71" s="1035"/>
      <c r="L71" s="1035"/>
      <c r="M71" s="1035"/>
      <c r="N71" s="1035"/>
      <c r="O71" s="1035"/>
      <c r="P71" s="1036"/>
      <c r="Q71" s="1037">
        <v>373</v>
      </c>
      <c r="R71" s="1031"/>
      <c r="S71" s="1031"/>
      <c r="T71" s="1031"/>
      <c r="U71" s="1031"/>
      <c r="V71" s="1031">
        <v>460</v>
      </c>
      <c r="W71" s="1031"/>
      <c r="X71" s="1031"/>
      <c r="Y71" s="1031"/>
      <c r="Z71" s="1031"/>
      <c r="AA71" s="1044">
        <f t="shared" si="3"/>
        <v>-87</v>
      </c>
      <c r="AB71" s="1045"/>
      <c r="AC71" s="1045"/>
      <c r="AD71" s="1045"/>
      <c r="AE71" s="1046"/>
      <c r="AF71" s="1040">
        <v>9280</v>
      </c>
      <c r="AG71" s="1031"/>
      <c r="AH71" s="1031"/>
      <c r="AI71" s="1031"/>
      <c r="AJ71" s="1031"/>
      <c r="AK71" s="1031" t="s">
        <v>541</v>
      </c>
      <c r="AL71" s="1031"/>
      <c r="AM71" s="1031"/>
      <c r="AN71" s="1031"/>
      <c r="AO71" s="1031"/>
      <c r="AP71" s="1031" t="s">
        <v>541</v>
      </c>
      <c r="AQ71" s="1031"/>
      <c r="AR71" s="1031"/>
      <c r="AS71" s="1031"/>
      <c r="AT71" s="1031"/>
      <c r="AU71" s="1031" t="s">
        <v>541</v>
      </c>
      <c r="AV71" s="1031"/>
      <c r="AW71" s="1031"/>
      <c r="AX71" s="1031"/>
      <c r="AY71" s="1031"/>
      <c r="AZ71" s="1042" t="s">
        <v>609</v>
      </c>
      <c r="BA71" s="1042"/>
      <c r="BB71" s="1042"/>
      <c r="BC71" s="1042"/>
      <c r="BD71" s="1043"/>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4" t="s">
        <v>611</v>
      </c>
      <c r="C72" s="1035"/>
      <c r="D72" s="1035"/>
      <c r="E72" s="1035"/>
      <c r="F72" s="1035"/>
      <c r="G72" s="1035"/>
      <c r="H72" s="1035"/>
      <c r="I72" s="1035"/>
      <c r="J72" s="1035"/>
      <c r="K72" s="1035"/>
      <c r="L72" s="1035"/>
      <c r="M72" s="1035"/>
      <c r="N72" s="1035"/>
      <c r="O72" s="1035"/>
      <c r="P72" s="1036"/>
      <c r="Q72" s="1037">
        <v>63700</v>
      </c>
      <c r="R72" s="1031"/>
      <c r="S72" s="1031"/>
      <c r="T72" s="1031"/>
      <c r="U72" s="1031"/>
      <c r="V72" s="1031">
        <v>63644</v>
      </c>
      <c r="W72" s="1031"/>
      <c r="X72" s="1031"/>
      <c r="Y72" s="1031"/>
      <c r="Z72" s="1031"/>
      <c r="AA72" s="1044">
        <f t="shared" si="3"/>
        <v>56</v>
      </c>
      <c r="AB72" s="1045"/>
      <c r="AC72" s="1045"/>
      <c r="AD72" s="1045"/>
      <c r="AE72" s="1046"/>
      <c r="AF72" s="1040" t="s">
        <v>541</v>
      </c>
      <c r="AG72" s="1031"/>
      <c r="AH72" s="1031"/>
      <c r="AI72" s="1031"/>
      <c r="AJ72" s="1031"/>
      <c r="AK72" s="1031">
        <v>3348</v>
      </c>
      <c r="AL72" s="1031"/>
      <c r="AM72" s="1031"/>
      <c r="AN72" s="1031"/>
      <c r="AO72" s="1031"/>
      <c r="AP72" s="1031" t="s">
        <v>541</v>
      </c>
      <c r="AQ72" s="1031"/>
      <c r="AR72" s="1031"/>
      <c r="AS72" s="1031"/>
      <c r="AT72" s="1031"/>
      <c r="AU72" s="1031" t="s">
        <v>541</v>
      </c>
      <c r="AV72" s="1031"/>
      <c r="AW72" s="1031"/>
      <c r="AX72" s="1031"/>
      <c r="AY72" s="1031"/>
      <c r="AZ72" s="1042"/>
      <c r="BA72" s="1042"/>
      <c r="BB72" s="1042"/>
      <c r="BC72" s="1042"/>
      <c r="BD72" s="1043"/>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4" t="s">
        <v>612</v>
      </c>
      <c r="C73" s="1035"/>
      <c r="D73" s="1035"/>
      <c r="E73" s="1035"/>
      <c r="F73" s="1035"/>
      <c r="G73" s="1035"/>
      <c r="H73" s="1035"/>
      <c r="I73" s="1035"/>
      <c r="J73" s="1035"/>
      <c r="K73" s="1035"/>
      <c r="L73" s="1035"/>
      <c r="M73" s="1035"/>
      <c r="N73" s="1035"/>
      <c r="O73" s="1035"/>
      <c r="P73" s="1036"/>
      <c r="Q73" s="1037">
        <v>666</v>
      </c>
      <c r="R73" s="1031"/>
      <c r="S73" s="1031"/>
      <c r="T73" s="1031"/>
      <c r="U73" s="1031"/>
      <c r="V73" s="1031">
        <v>666</v>
      </c>
      <c r="W73" s="1031"/>
      <c r="X73" s="1031"/>
      <c r="Y73" s="1031"/>
      <c r="Z73" s="1031"/>
      <c r="AA73" s="1044">
        <f t="shared" si="3"/>
        <v>0</v>
      </c>
      <c r="AB73" s="1045"/>
      <c r="AC73" s="1045"/>
      <c r="AD73" s="1045"/>
      <c r="AE73" s="1046"/>
      <c r="AF73" s="1040" t="s">
        <v>541</v>
      </c>
      <c r="AG73" s="1031"/>
      <c r="AH73" s="1031"/>
      <c r="AI73" s="1031"/>
      <c r="AJ73" s="1031"/>
      <c r="AK73" s="1031">
        <v>583</v>
      </c>
      <c r="AL73" s="1031"/>
      <c r="AM73" s="1031"/>
      <c r="AN73" s="1031"/>
      <c r="AO73" s="1031"/>
      <c r="AP73" s="1031" t="s">
        <v>541</v>
      </c>
      <c r="AQ73" s="1031"/>
      <c r="AR73" s="1031"/>
      <c r="AS73" s="1031"/>
      <c r="AT73" s="1031"/>
      <c r="AU73" s="1031" t="s">
        <v>541</v>
      </c>
      <c r="AV73" s="1031"/>
      <c r="AW73" s="1031"/>
      <c r="AX73" s="1031"/>
      <c r="AY73" s="1031"/>
      <c r="AZ73" s="1042"/>
      <c r="BA73" s="1042"/>
      <c r="BB73" s="1042"/>
      <c r="BC73" s="1042"/>
      <c r="BD73" s="1043"/>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4" t="s">
        <v>613</v>
      </c>
      <c r="C74" s="1035"/>
      <c r="D74" s="1035"/>
      <c r="E74" s="1035"/>
      <c r="F74" s="1035"/>
      <c r="G74" s="1035"/>
      <c r="H74" s="1035"/>
      <c r="I74" s="1035"/>
      <c r="J74" s="1035"/>
      <c r="K74" s="1035"/>
      <c r="L74" s="1035"/>
      <c r="M74" s="1035"/>
      <c r="N74" s="1035"/>
      <c r="O74" s="1035"/>
      <c r="P74" s="1036"/>
      <c r="Q74" s="1037">
        <v>26837</v>
      </c>
      <c r="R74" s="1031"/>
      <c r="S74" s="1031"/>
      <c r="T74" s="1031"/>
      <c r="U74" s="1031"/>
      <c r="V74" s="1031">
        <v>26513</v>
      </c>
      <c r="W74" s="1031"/>
      <c r="X74" s="1031"/>
      <c r="Y74" s="1031"/>
      <c r="Z74" s="1031"/>
      <c r="AA74" s="1044">
        <f t="shared" si="3"/>
        <v>324</v>
      </c>
      <c r="AB74" s="1045"/>
      <c r="AC74" s="1045"/>
      <c r="AD74" s="1045"/>
      <c r="AE74" s="1046"/>
      <c r="AF74" s="1040">
        <v>324</v>
      </c>
      <c r="AG74" s="1031"/>
      <c r="AH74" s="1031"/>
      <c r="AI74" s="1031"/>
      <c r="AJ74" s="1031"/>
      <c r="AK74" s="1031" t="s">
        <v>541</v>
      </c>
      <c r="AL74" s="1031"/>
      <c r="AM74" s="1031"/>
      <c r="AN74" s="1031"/>
      <c r="AO74" s="1031"/>
      <c r="AP74" s="1031" t="s">
        <v>541</v>
      </c>
      <c r="AQ74" s="1031"/>
      <c r="AR74" s="1031"/>
      <c r="AS74" s="1031"/>
      <c r="AT74" s="1031"/>
      <c r="AU74" s="1031" t="s">
        <v>541</v>
      </c>
      <c r="AV74" s="1031"/>
      <c r="AW74" s="1031"/>
      <c r="AX74" s="1031"/>
      <c r="AY74" s="1031"/>
      <c r="AZ74" s="1042"/>
      <c r="BA74" s="1042"/>
      <c r="BB74" s="1042"/>
      <c r="BC74" s="1042"/>
      <c r="BD74" s="1043"/>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4" t="s">
        <v>614</v>
      </c>
      <c r="C75" s="1035"/>
      <c r="D75" s="1035"/>
      <c r="E75" s="1035"/>
      <c r="F75" s="1035"/>
      <c r="G75" s="1035"/>
      <c r="H75" s="1035"/>
      <c r="I75" s="1035"/>
      <c r="J75" s="1035"/>
      <c r="K75" s="1035"/>
      <c r="L75" s="1035"/>
      <c r="M75" s="1035"/>
      <c r="N75" s="1035"/>
      <c r="O75" s="1035"/>
      <c r="P75" s="1036"/>
      <c r="Q75" s="1038">
        <v>1598</v>
      </c>
      <c r="R75" s="1039"/>
      <c r="S75" s="1039"/>
      <c r="T75" s="1039"/>
      <c r="U75" s="1040"/>
      <c r="V75" s="1041">
        <v>1483</v>
      </c>
      <c r="W75" s="1039"/>
      <c r="X75" s="1039"/>
      <c r="Y75" s="1039"/>
      <c r="Z75" s="1040"/>
      <c r="AA75" s="1044">
        <f t="shared" si="3"/>
        <v>115</v>
      </c>
      <c r="AB75" s="1045"/>
      <c r="AC75" s="1045"/>
      <c r="AD75" s="1045"/>
      <c r="AE75" s="1046"/>
      <c r="AF75" s="1039">
        <v>115</v>
      </c>
      <c r="AG75" s="1039"/>
      <c r="AH75" s="1039"/>
      <c r="AI75" s="1039"/>
      <c r="AJ75" s="1040"/>
      <c r="AK75" s="1041" t="s">
        <v>541</v>
      </c>
      <c r="AL75" s="1039"/>
      <c r="AM75" s="1039"/>
      <c r="AN75" s="1039"/>
      <c r="AO75" s="1040"/>
      <c r="AP75" s="1041" t="s">
        <v>541</v>
      </c>
      <c r="AQ75" s="1039"/>
      <c r="AR75" s="1039"/>
      <c r="AS75" s="1039"/>
      <c r="AT75" s="1040"/>
      <c r="AU75" s="1041" t="s">
        <v>541</v>
      </c>
      <c r="AV75" s="1039"/>
      <c r="AW75" s="1039"/>
      <c r="AX75" s="1039"/>
      <c r="AY75" s="1040"/>
      <c r="AZ75" s="1042"/>
      <c r="BA75" s="1042"/>
      <c r="BB75" s="1042"/>
      <c r="BC75" s="1042"/>
      <c r="BD75" s="1043"/>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4" t="s">
        <v>615</v>
      </c>
      <c r="C76" s="1035"/>
      <c r="D76" s="1035"/>
      <c r="E76" s="1035"/>
      <c r="F76" s="1035"/>
      <c r="G76" s="1035"/>
      <c r="H76" s="1035"/>
      <c r="I76" s="1035"/>
      <c r="J76" s="1035"/>
      <c r="K76" s="1035"/>
      <c r="L76" s="1035"/>
      <c r="M76" s="1035"/>
      <c r="N76" s="1035"/>
      <c r="O76" s="1035"/>
      <c r="P76" s="1036"/>
      <c r="Q76" s="1038">
        <v>896695</v>
      </c>
      <c r="R76" s="1039"/>
      <c r="S76" s="1039"/>
      <c r="T76" s="1039"/>
      <c r="U76" s="1040"/>
      <c r="V76" s="1041">
        <v>845698</v>
      </c>
      <c r="W76" s="1039"/>
      <c r="X76" s="1039"/>
      <c r="Y76" s="1039"/>
      <c r="Z76" s="1040"/>
      <c r="AA76" s="1044">
        <f t="shared" si="3"/>
        <v>50997</v>
      </c>
      <c r="AB76" s="1045"/>
      <c r="AC76" s="1045"/>
      <c r="AD76" s="1045"/>
      <c r="AE76" s="1046"/>
      <c r="AF76" s="1039">
        <v>50997</v>
      </c>
      <c r="AG76" s="1039"/>
      <c r="AH76" s="1039"/>
      <c r="AI76" s="1039"/>
      <c r="AJ76" s="1040"/>
      <c r="AK76" s="1041">
        <v>1</v>
      </c>
      <c r="AL76" s="1039"/>
      <c r="AM76" s="1039"/>
      <c r="AN76" s="1039"/>
      <c r="AO76" s="1040"/>
      <c r="AP76" s="1041" t="s">
        <v>541</v>
      </c>
      <c r="AQ76" s="1039"/>
      <c r="AR76" s="1039"/>
      <c r="AS76" s="1039"/>
      <c r="AT76" s="1040"/>
      <c r="AU76" s="1041" t="s">
        <v>541</v>
      </c>
      <c r="AV76" s="1039"/>
      <c r="AW76" s="1039"/>
      <c r="AX76" s="1039"/>
      <c r="AY76" s="1040"/>
      <c r="AZ76" s="1042"/>
      <c r="BA76" s="1042"/>
      <c r="BB76" s="1042"/>
      <c r="BC76" s="1042"/>
      <c r="BD76" s="1043"/>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4"/>
      <c r="C77" s="1035"/>
      <c r="D77" s="1035"/>
      <c r="E77" s="1035"/>
      <c r="F77" s="1035"/>
      <c r="G77" s="1035"/>
      <c r="H77" s="1035"/>
      <c r="I77" s="1035"/>
      <c r="J77" s="1035"/>
      <c r="K77" s="1035"/>
      <c r="L77" s="1035"/>
      <c r="M77" s="1035"/>
      <c r="N77" s="1035"/>
      <c r="O77" s="1035"/>
      <c r="P77" s="1036"/>
      <c r="Q77" s="1038"/>
      <c r="R77" s="1039"/>
      <c r="S77" s="1039"/>
      <c r="T77" s="1039"/>
      <c r="U77" s="1040"/>
      <c r="V77" s="1041"/>
      <c r="W77" s="1039"/>
      <c r="X77" s="1039"/>
      <c r="Y77" s="1039"/>
      <c r="Z77" s="1040"/>
      <c r="AA77" s="1041"/>
      <c r="AB77" s="1039"/>
      <c r="AC77" s="1039"/>
      <c r="AD77" s="1039"/>
      <c r="AE77" s="1040"/>
      <c r="AF77" s="1041"/>
      <c r="AG77" s="1039"/>
      <c r="AH77" s="1039"/>
      <c r="AI77" s="1039"/>
      <c r="AJ77" s="1040"/>
      <c r="AK77" s="1041"/>
      <c r="AL77" s="1039"/>
      <c r="AM77" s="1039"/>
      <c r="AN77" s="1039"/>
      <c r="AO77" s="1040"/>
      <c r="AP77" s="1041"/>
      <c r="AQ77" s="1039"/>
      <c r="AR77" s="1039"/>
      <c r="AS77" s="1039"/>
      <c r="AT77" s="1040"/>
      <c r="AU77" s="1041"/>
      <c r="AV77" s="1039"/>
      <c r="AW77" s="1039"/>
      <c r="AX77" s="1039"/>
      <c r="AY77" s="1040"/>
      <c r="AZ77" s="1032"/>
      <c r="BA77" s="1032"/>
      <c r="BB77" s="1032"/>
      <c r="BC77" s="1032"/>
      <c r="BD77" s="1033"/>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4"/>
      <c r="C78" s="1035"/>
      <c r="D78" s="1035"/>
      <c r="E78" s="1035"/>
      <c r="F78" s="1035"/>
      <c r="G78" s="1035"/>
      <c r="H78" s="1035"/>
      <c r="I78" s="1035"/>
      <c r="J78" s="1035"/>
      <c r="K78" s="1035"/>
      <c r="L78" s="1035"/>
      <c r="M78" s="1035"/>
      <c r="N78" s="1035"/>
      <c r="O78" s="1035"/>
      <c r="P78" s="1036"/>
      <c r="Q78" s="1037"/>
      <c r="R78" s="1031"/>
      <c r="S78" s="1031"/>
      <c r="T78" s="1031"/>
      <c r="U78" s="1031"/>
      <c r="V78" s="1031"/>
      <c r="W78" s="1031"/>
      <c r="X78" s="1031"/>
      <c r="Y78" s="1031"/>
      <c r="Z78" s="1031"/>
      <c r="AA78" s="1031"/>
      <c r="AB78" s="1031"/>
      <c r="AC78" s="1031"/>
      <c r="AD78" s="1031"/>
      <c r="AE78" s="1031"/>
      <c r="AF78" s="1031"/>
      <c r="AG78" s="1031"/>
      <c r="AH78" s="1031"/>
      <c r="AI78" s="1031"/>
      <c r="AJ78" s="1031"/>
      <c r="AK78" s="1031"/>
      <c r="AL78" s="1031"/>
      <c r="AM78" s="1031"/>
      <c r="AN78" s="1031"/>
      <c r="AO78" s="1031"/>
      <c r="AP78" s="1031"/>
      <c r="AQ78" s="1031"/>
      <c r="AR78" s="1031"/>
      <c r="AS78" s="1031"/>
      <c r="AT78" s="1031"/>
      <c r="AU78" s="1031"/>
      <c r="AV78" s="1031"/>
      <c r="AW78" s="1031"/>
      <c r="AX78" s="1031"/>
      <c r="AY78" s="1031"/>
      <c r="AZ78" s="1032"/>
      <c r="BA78" s="1032"/>
      <c r="BB78" s="1032"/>
      <c r="BC78" s="1032"/>
      <c r="BD78" s="1033"/>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4"/>
      <c r="C79" s="1035"/>
      <c r="D79" s="1035"/>
      <c r="E79" s="1035"/>
      <c r="F79" s="1035"/>
      <c r="G79" s="1035"/>
      <c r="H79" s="1035"/>
      <c r="I79" s="1035"/>
      <c r="J79" s="1035"/>
      <c r="K79" s="1035"/>
      <c r="L79" s="1035"/>
      <c r="M79" s="1035"/>
      <c r="N79" s="1035"/>
      <c r="O79" s="1035"/>
      <c r="P79" s="1036"/>
      <c r="Q79" s="1037"/>
      <c r="R79" s="1031"/>
      <c r="S79" s="1031"/>
      <c r="T79" s="1031"/>
      <c r="U79" s="1031"/>
      <c r="V79" s="1031"/>
      <c r="W79" s="1031"/>
      <c r="X79" s="1031"/>
      <c r="Y79" s="1031"/>
      <c r="Z79" s="1031"/>
      <c r="AA79" s="1031"/>
      <c r="AB79" s="1031"/>
      <c r="AC79" s="1031"/>
      <c r="AD79" s="1031"/>
      <c r="AE79" s="1031"/>
      <c r="AF79" s="1031"/>
      <c r="AG79" s="1031"/>
      <c r="AH79" s="1031"/>
      <c r="AI79" s="1031"/>
      <c r="AJ79" s="1031"/>
      <c r="AK79" s="1031"/>
      <c r="AL79" s="1031"/>
      <c r="AM79" s="1031"/>
      <c r="AN79" s="1031"/>
      <c r="AO79" s="1031"/>
      <c r="AP79" s="1031"/>
      <c r="AQ79" s="1031"/>
      <c r="AR79" s="1031"/>
      <c r="AS79" s="1031"/>
      <c r="AT79" s="1031"/>
      <c r="AU79" s="1031"/>
      <c r="AV79" s="1031"/>
      <c r="AW79" s="1031"/>
      <c r="AX79" s="1031"/>
      <c r="AY79" s="1031"/>
      <c r="AZ79" s="1032"/>
      <c r="BA79" s="1032"/>
      <c r="BB79" s="1032"/>
      <c r="BC79" s="1032"/>
      <c r="BD79" s="1033"/>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4"/>
      <c r="C80" s="1035"/>
      <c r="D80" s="1035"/>
      <c r="E80" s="1035"/>
      <c r="F80" s="1035"/>
      <c r="G80" s="1035"/>
      <c r="H80" s="1035"/>
      <c r="I80" s="1035"/>
      <c r="J80" s="1035"/>
      <c r="K80" s="1035"/>
      <c r="L80" s="1035"/>
      <c r="M80" s="1035"/>
      <c r="N80" s="1035"/>
      <c r="O80" s="1035"/>
      <c r="P80" s="1036"/>
      <c r="Q80" s="1037"/>
      <c r="R80" s="1031"/>
      <c r="S80" s="1031"/>
      <c r="T80" s="1031"/>
      <c r="U80" s="1031"/>
      <c r="V80" s="1031"/>
      <c r="W80" s="1031"/>
      <c r="X80" s="1031"/>
      <c r="Y80" s="1031"/>
      <c r="Z80" s="1031"/>
      <c r="AA80" s="1031"/>
      <c r="AB80" s="1031"/>
      <c r="AC80" s="1031"/>
      <c r="AD80" s="1031"/>
      <c r="AE80" s="1031"/>
      <c r="AF80" s="1031"/>
      <c r="AG80" s="1031"/>
      <c r="AH80" s="1031"/>
      <c r="AI80" s="1031"/>
      <c r="AJ80" s="1031"/>
      <c r="AK80" s="1031"/>
      <c r="AL80" s="1031"/>
      <c r="AM80" s="1031"/>
      <c r="AN80" s="1031"/>
      <c r="AO80" s="1031"/>
      <c r="AP80" s="1031"/>
      <c r="AQ80" s="1031"/>
      <c r="AR80" s="1031"/>
      <c r="AS80" s="1031"/>
      <c r="AT80" s="1031"/>
      <c r="AU80" s="1031"/>
      <c r="AV80" s="1031"/>
      <c r="AW80" s="1031"/>
      <c r="AX80" s="1031"/>
      <c r="AY80" s="1031"/>
      <c r="AZ80" s="1032"/>
      <c r="BA80" s="1032"/>
      <c r="BB80" s="1032"/>
      <c r="BC80" s="1032"/>
      <c r="BD80" s="1033"/>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4"/>
      <c r="C81" s="1035"/>
      <c r="D81" s="1035"/>
      <c r="E81" s="1035"/>
      <c r="F81" s="1035"/>
      <c r="G81" s="1035"/>
      <c r="H81" s="1035"/>
      <c r="I81" s="1035"/>
      <c r="J81" s="1035"/>
      <c r="K81" s="1035"/>
      <c r="L81" s="1035"/>
      <c r="M81" s="1035"/>
      <c r="N81" s="1035"/>
      <c r="O81" s="1035"/>
      <c r="P81" s="1036"/>
      <c r="Q81" s="1037"/>
      <c r="R81" s="1031"/>
      <c r="S81" s="1031"/>
      <c r="T81" s="1031"/>
      <c r="U81" s="1031"/>
      <c r="V81" s="1031"/>
      <c r="W81" s="1031"/>
      <c r="X81" s="1031"/>
      <c r="Y81" s="1031"/>
      <c r="Z81" s="1031"/>
      <c r="AA81" s="1031"/>
      <c r="AB81" s="1031"/>
      <c r="AC81" s="1031"/>
      <c r="AD81" s="1031"/>
      <c r="AE81" s="1031"/>
      <c r="AF81" s="1031"/>
      <c r="AG81" s="1031"/>
      <c r="AH81" s="1031"/>
      <c r="AI81" s="1031"/>
      <c r="AJ81" s="1031"/>
      <c r="AK81" s="1031"/>
      <c r="AL81" s="1031"/>
      <c r="AM81" s="1031"/>
      <c r="AN81" s="1031"/>
      <c r="AO81" s="1031"/>
      <c r="AP81" s="1031"/>
      <c r="AQ81" s="1031"/>
      <c r="AR81" s="1031"/>
      <c r="AS81" s="1031"/>
      <c r="AT81" s="1031"/>
      <c r="AU81" s="1031"/>
      <c r="AV81" s="1031"/>
      <c r="AW81" s="1031"/>
      <c r="AX81" s="1031"/>
      <c r="AY81" s="1031"/>
      <c r="AZ81" s="1032"/>
      <c r="BA81" s="1032"/>
      <c r="BB81" s="1032"/>
      <c r="BC81" s="1032"/>
      <c r="BD81" s="1033"/>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4"/>
      <c r="C82" s="1035"/>
      <c r="D82" s="1035"/>
      <c r="E82" s="1035"/>
      <c r="F82" s="1035"/>
      <c r="G82" s="1035"/>
      <c r="H82" s="1035"/>
      <c r="I82" s="1035"/>
      <c r="J82" s="1035"/>
      <c r="K82" s="1035"/>
      <c r="L82" s="1035"/>
      <c r="M82" s="1035"/>
      <c r="N82" s="1035"/>
      <c r="O82" s="1035"/>
      <c r="P82" s="1036"/>
      <c r="Q82" s="1037"/>
      <c r="R82" s="1031"/>
      <c r="S82" s="1031"/>
      <c r="T82" s="1031"/>
      <c r="U82" s="1031"/>
      <c r="V82" s="1031"/>
      <c r="W82" s="1031"/>
      <c r="X82" s="1031"/>
      <c r="Y82" s="1031"/>
      <c r="Z82" s="1031"/>
      <c r="AA82" s="1031"/>
      <c r="AB82" s="1031"/>
      <c r="AC82" s="1031"/>
      <c r="AD82" s="1031"/>
      <c r="AE82" s="1031"/>
      <c r="AF82" s="1031"/>
      <c r="AG82" s="1031"/>
      <c r="AH82" s="1031"/>
      <c r="AI82" s="1031"/>
      <c r="AJ82" s="1031"/>
      <c r="AK82" s="1031"/>
      <c r="AL82" s="1031"/>
      <c r="AM82" s="1031"/>
      <c r="AN82" s="1031"/>
      <c r="AO82" s="1031"/>
      <c r="AP82" s="1031"/>
      <c r="AQ82" s="1031"/>
      <c r="AR82" s="1031"/>
      <c r="AS82" s="1031"/>
      <c r="AT82" s="1031"/>
      <c r="AU82" s="1031"/>
      <c r="AV82" s="1031"/>
      <c r="AW82" s="1031"/>
      <c r="AX82" s="1031"/>
      <c r="AY82" s="1031"/>
      <c r="AZ82" s="1032"/>
      <c r="BA82" s="1032"/>
      <c r="BB82" s="1032"/>
      <c r="BC82" s="1032"/>
      <c r="BD82" s="1033"/>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4"/>
      <c r="C83" s="1035"/>
      <c r="D83" s="1035"/>
      <c r="E83" s="1035"/>
      <c r="F83" s="1035"/>
      <c r="G83" s="1035"/>
      <c r="H83" s="1035"/>
      <c r="I83" s="1035"/>
      <c r="J83" s="1035"/>
      <c r="K83" s="1035"/>
      <c r="L83" s="1035"/>
      <c r="M83" s="1035"/>
      <c r="N83" s="1035"/>
      <c r="O83" s="1035"/>
      <c r="P83" s="1036"/>
      <c r="Q83" s="1037"/>
      <c r="R83" s="1031"/>
      <c r="S83" s="1031"/>
      <c r="T83" s="1031"/>
      <c r="U83" s="1031"/>
      <c r="V83" s="1031"/>
      <c r="W83" s="1031"/>
      <c r="X83" s="1031"/>
      <c r="Y83" s="1031"/>
      <c r="Z83" s="1031"/>
      <c r="AA83" s="1031"/>
      <c r="AB83" s="1031"/>
      <c r="AC83" s="1031"/>
      <c r="AD83" s="1031"/>
      <c r="AE83" s="1031"/>
      <c r="AF83" s="1031"/>
      <c r="AG83" s="1031"/>
      <c r="AH83" s="1031"/>
      <c r="AI83" s="1031"/>
      <c r="AJ83" s="1031"/>
      <c r="AK83" s="1031"/>
      <c r="AL83" s="1031"/>
      <c r="AM83" s="1031"/>
      <c r="AN83" s="1031"/>
      <c r="AO83" s="1031"/>
      <c r="AP83" s="1031"/>
      <c r="AQ83" s="1031"/>
      <c r="AR83" s="1031"/>
      <c r="AS83" s="1031"/>
      <c r="AT83" s="1031"/>
      <c r="AU83" s="1031"/>
      <c r="AV83" s="1031"/>
      <c r="AW83" s="1031"/>
      <c r="AX83" s="1031"/>
      <c r="AY83" s="1031"/>
      <c r="AZ83" s="1032"/>
      <c r="BA83" s="1032"/>
      <c r="BB83" s="1032"/>
      <c r="BC83" s="1032"/>
      <c r="BD83" s="1033"/>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4"/>
      <c r="C84" s="1035"/>
      <c r="D84" s="1035"/>
      <c r="E84" s="1035"/>
      <c r="F84" s="1035"/>
      <c r="G84" s="1035"/>
      <c r="H84" s="1035"/>
      <c r="I84" s="1035"/>
      <c r="J84" s="1035"/>
      <c r="K84" s="1035"/>
      <c r="L84" s="1035"/>
      <c r="M84" s="1035"/>
      <c r="N84" s="1035"/>
      <c r="O84" s="1035"/>
      <c r="P84" s="1036"/>
      <c r="Q84" s="1037"/>
      <c r="R84" s="1031"/>
      <c r="S84" s="1031"/>
      <c r="T84" s="1031"/>
      <c r="U84" s="1031"/>
      <c r="V84" s="1031"/>
      <c r="W84" s="1031"/>
      <c r="X84" s="1031"/>
      <c r="Y84" s="1031"/>
      <c r="Z84" s="1031"/>
      <c r="AA84" s="1031"/>
      <c r="AB84" s="1031"/>
      <c r="AC84" s="1031"/>
      <c r="AD84" s="1031"/>
      <c r="AE84" s="1031"/>
      <c r="AF84" s="1031"/>
      <c r="AG84" s="1031"/>
      <c r="AH84" s="1031"/>
      <c r="AI84" s="1031"/>
      <c r="AJ84" s="1031"/>
      <c r="AK84" s="1031"/>
      <c r="AL84" s="1031"/>
      <c r="AM84" s="1031"/>
      <c r="AN84" s="1031"/>
      <c r="AO84" s="1031"/>
      <c r="AP84" s="1031"/>
      <c r="AQ84" s="1031"/>
      <c r="AR84" s="1031"/>
      <c r="AS84" s="1031"/>
      <c r="AT84" s="1031"/>
      <c r="AU84" s="1031"/>
      <c r="AV84" s="1031"/>
      <c r="AW84" s="1031"/>
      <c r="AX84" s="1031"/>
      <c r="AY84" s="1031"/>
      <c r="AZ84" s="1032"/>
      <c r="BA84" s="1032"/>
      <c r="BB84" s="1032"/>
      <c r="BC84" s="1032"/>
      <c r="BD84" s="1033"/>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4"/>
      <c r="C85" s="1035"/>
      <c r="D85" s="1035"/>
      <c r="E85" s="1035"/>
      <c r="F85" s="1035"/>
      <c r="G85" s="1035"/>
      <c r="H85" s="1035"/>
      <c r="I85" s="1035"/>
      <c r="J85" s="1035"/>
      <c r="K85" s="1035"/>
      <c r="L85" s="1035"/>
      <c r="M85" s="1035"/>
      <c r="N85" s="1035"/>
      <c r="O85" s="1035"/>
      <c r="P85" s="1036"/>
      <c r="Q85" s="1037"/>
      <c r="R85" s="1031"/>
      <c r="S85" s="1031"/>
      <c r="T85" s="1031"/>
      <c r="U85" s="1031"/>
      <c r="V85" s="1031"/>
      <c r="W85" s="1031"/>
      <c r="X85" s="1031"/>
      <c r="Y85" s="1031"/>
      <c r="Z85" s="1031"/>
      <c r="AA85" s="1031"/>
      <c r="AB85" s="1031"/>
      <c r="AC85" s="1031"/>
      <c r="AD85" s="1031"/>
      <c r="AE85" s="1031"/>
      <c r="AF85" s="1031"/>
      <c r="AG85" s="1031"/>
      <c r="AH85" s="1031"/>
      <c r="AI85" s="1031"/>
      <c r="AJ85" s="1031"/>
      <c r="AK85" s="1031"/>
      <c r="AL85" s="1031"/>
      <c r="AM85" s="1031"/>
      <c r="AN85" s="1031"/>
      <c r="AO85" s="1031"/>
      <c r="AP85" s="1031"/>
      <c r="AQ85" s="1031"/>
      <c r="AR85" s="1031"/>
      <c r="AS85" s="1031"/>
      <c r="AT85" s="1031"/>
      <c r="AU85" s="1031"/>
      <c r="AV85" s="1031"/>
      <c r="AW85" s="1031"/>
      <c r="AX85" s="1031"/>
      <c r="AY85" s="1031"/>
      <c r="AZ85" s="1032"/>
      <c r="BA85" s="1032"/>
      <c r="BB85" s="1032"/>
      <c r="BC85" s="1032"/>
      <c r="BD85" s="1033"/>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4"/>
      <c r="C86" s="1035"/>
      <c r="D86" s="1035"/>
      <c r="E86" s="1035"/>
      <c r="F86" s="1035"/>
      <c r="G86" s="1035"/>
      <c r="H86" s="1035"/>
      <c r="I86" s="1035"/>
      <c r="J86" s="1035"/>
      <c r="K86" s="1035"/>
      <c r="L86" s="1035"/>
      <c r="M86" s="1035"/>
      <c r="N86" s="1035"/>
      <c r="O86" s="1035"/>
      <c r="P86" s="1036"/>
      <c r="Q86" s="1037"/>
      <c r="R86" s="1031"/>
      <c r="S86" s="1031"/>
      <c r="T86" s="1031"/>
      <c r="U86" s="1031"/>
      <c r="V86" s="1031"/>
      <c r="W86" s="1031"/>
      <c r="X86" s="1031"/>
      <c r="Y86" s="1031"/>
      <c r="Z86" s="1031"/>
      <c r="AA86" s="1031"/>
      <c r="AB86" s="1031"/>
      <c r="AC86" s="1031"/>
      <c r="AD86" s="1031"/>
      <c r="AE86" s="1031"/>
      <c r="AF86" s="1031"/>
      <c r="AG86" s="1031"/>
      <c r="AH86" s="1031"/>
      <c r="AI86" s="1031"/>
      <c r="AJ86" s="1031"/>
      <c r="AK86" s="1031"/>
      <c r="AL86" s="1031"/>
      <c r="AM86" s="1031"/>
      <c r="AN86" s="1031"/>
      <c r="AO86" s="1031"/>
      <c r="AP86" s="1031"/>
      <c r="AQ86" s="1031"/>
      <c r="AR86" s="1031"/>
      <c r="AS86" s="1031"/>
      <c r="AT86" s="1031"/>
      <c r="AU86" s="1031"/>
      <c r="AV86" s="1031"/>
      <c r="AW86" s="1031"/>
      <c r="AX86" s="1031"/>
      <c r="AY86" s="1031"/>
      <c r="AZ86" s="1032"/>
      <c r="BA86" s="1032"/>
      <c r="BB86" s="1032"/>
      <c r="BC86" s="1032"/>
      <c r="BD86" s="1033"/>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4"/>
      <c r="C87" s="1025"/>
      <c r="D87" s="1025"/>
      <c r="E87" s="1025"/>
      <c r="F87" s="1025"/>
      <c r="G87" s="1025"/>
      <c r="H87" s="1025"/>
      <c r="I87" s="1025"/>
      <c r="J87" s="1025"/>
      <c r="K87" s="1025"/>
      <c r="L87" s="1025"/>
      <c r="M87" s="1025"/>
      <c r="N87" s="1025"/>
      <c r="O87" s="1025"/>
      <c r="P87" s="1026"/>
      <c r="Q87" s="1027"/>
      <c r="R87" s="1028"/>
      <c r="S87" s="1028"/>
      <c r="T87" s="1028"/>
      <c r="U87" s="1028"/>
      <c r="V87" s="1028"/>
      <c r="W87" s="1028"/>
      <c r="X87" s="1028"/>
      <c r="Y87" s="1028"/>
      <c r="Z87" s="1028"/>
      <c r="AA87" s="1028"/>
      <c r="AB87" s="1028"/>
      <c r="AC87" s="1028"/>
      <c r="AD87" s="1028"/>
      <c r="AE87" s="1028"/>
      <c r="AF87" s="1028"/>
      <c r="AG87" s="1028"/>
      <c r="AH87" s="1028"/>
      <c r="AI87" s="1028"/>
      <c r="AJ87" s="1028"/>
      <c r="AK87" s="1028"/>
      <c r="AL87" s="1028"/>
      <c r="AM87" s="1028"/>
      <c r="AN87" s="1028"/>
      <c r="AO87" s="1028"/>
      <c r="AP87" s="1028"/>
      <c r="AQ87" s="1028"/>
      <c r="AR87" s="1028"/>
      <c r="AS87" s="1028"/>
      <c r="AT87" s="1028"/>
      <c r="AU87" s="1028"/>
      <c r="AV87" s="1028"/>
      <c r="AW87" s="1028"/>
      <c r="AX87" s="1028"/>
      <c r="AY87" s="1028"/>
      <c r="AZ87" s="1029"/>
      <c r="BA87" s="1029"/>
      <c r="BB87" s="1029"/>
      <c r="BC87" s="1029"/>
      <c r="BD87" s="1030"/>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399</v>
      </c>
      <c r="B88" s="1001" t="s">
        <v>443</v>
      </c>
      <c r="C88" s="1002"/>
      <c r="D88" s="1002"/>
      <c r="E88" s="1002"/>
      <c r="F88" s="1002"/>
      <c r="G88" s="1002"/>
      <c r="H88" s="1002"/>
      <c r="I88" s="1002"/>
      <c r="J88" s="1002"/>
      <c r="K88" s="1002"/>
      <c r="L88" s="1002"/>
      <c r="M88" s="1002"/>
      <c r="N88" s="1002"/>
      <c r="O88" s="1002"/>
      <c r="P88" s="1003"/>
      <c r="Q88" s="1020"/>
      <c r="R88" s="1021"/>
      <c r="S88" s="1021"/>
      <c r="T88" s="1021"/>
      <c r="U88" s="1021"/>
      <c r="V88" s="1021"/>
      <c r="W88" s="1021"/>
      <c r="X88" s="1021"/>
      <c r="Y88" s="1021"/>
      <c r="Z88" s="1021"/>
      <c r="AA88" s="1021"/>
      <c r="AB88" s="1021"/>
      <c r="AC88" s="1021"/>
      <c r="AD88" s="1021"/>
      <c r="AE88" s="1021"/>
      <c r="AF88" s="1016">
        <v>67378</v>
      </c>
      <c r="AG88" s="1008"/>
      <c r="AH88" s="1008"/>
      <c r="AI88" s="1008"/>
      <c r="AJ88" s="1017"/>
      <c r="AK88" s="1022"/>
      <c r="AL88" s="1005"/>
      <c r="AM88" s="1005"/>
      <c r="AN88" s="1005"/>
      <c r="AO88" s="1023"/>
      <c r="AP88" s="1016">
        <v>76073</v>
      </c>
      <c r="AQ88" s="1008"/>
      <c r="AR88" s="1008"/>
      <c r="AS88" s="1008"/>
      <c r="AT88" s="1017"/>
      <c r="AU88" s="1016">
        <v>32000</v>
      </c>
      <c r="AV88" s="1008"/>
      <c r="AW88" s="1008"/>
      <c r="AX88" s="1008"/>
      <c r="AY88" s="1017"/>
      <c r="AZ88" s="1018"/>
      <c r="BA88" s="1018"/>
      <c r="BB88" s="1018"/>
      <c r="BC88" s="1018"/>
      <c r="BD88" s="1019"/>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399</v>
      </c>
      <c r="BR102" s="1001" t="s">
        <v>444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237093</v>
      </c>
      <c r="CS102" s="1008"/>
      <c r="CT102" s="1008"/>
      <c r="CU102" s="1008"/>
      <c r="CV102" s="1009"/>
      <c r="CW102" s="1007">
        <v>17128</v>
      </c>
      <c r="CX102" s="1008"/>
      <c r="CY102" s="1008"/>
      <c r="CZ102" s="1008"/>
      <c r="DA102" s="1009"/>
      <c r="DB102" s="1007">
        <v>70419</v>
      </c>
      <c r="DC102" s="1008"/>
      <c r="DD102" s="1008"/>
      <c r="DE102" s="1008"/>
      <c r="DF102" s="1009"/>
      <c r="DG102" s="1007">
        <v>279145</v>
      </c>
      <c r="DH102" s="1008"/>
      <c r="DI102" s="1008"/>
      <c r="DJ102" s="1008"/>
      <c r="DK102" s="1009"/>
      <c r="DL102" s="1007">
        <v>3525</v>
      </c>
      <c r="DM102" s="1008"/>
      <c r="DN102" s="1008"/>
      <c r="DO102" s="1008"/>
      <c r="DP102" s="1009"/>
      <c r="DQ102" s="1007">
        <v>3158</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445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446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447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449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450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451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452</v>
      </c>
      <c r="AB109" s="951"/>
      <c r="AC109" s="951"/>
      <c r="AD109" s="951"/>
      <c r="AE109" s="952"/>
      <c r="AF109" s="953" t="s">
        <v>453</v>
      </c>
      <c r="AG109" s="951"/>
      <c r="AH109" s="951"/>
      <c r="AI109" s="951"/>
      <c r="AJ109" s="952"/>
      <c r="AK109" s="953" t="s">
        <v>307</v>
      </c>
      <c r="AL109" s="951"/>
      <c r="AM109" s="951"/>
      <c r="AN109" s="951"/>
      <c r="AO109" s="952"/>
      <c r="AP109" s="953" t="s">
        <v>454</v>
      </c>
      <c r="AQ109" s="951"/>
      <c r="AR109" s="951"/>
      <c r="AS109" s="951"/>
      <c r="AT109" s="982"/>
      <c r="AU109" s="950" t="s">
        <v>451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452</v>
      </c>
      <c r="BR109" s="951"/>
      <c r="BS109" s="951"/>
      <c r="BT109" s="951"/>
      <c r="BU109" s="952"/>
      <c r="BV109" s="953" t="s">
        <v>453</v>
      </c>
      <c r="BW109" s="951"/>
      <c r="BX109" s="951"/>
      <c r="BY109" s="951"/>
      <c r="BZ109" s="952"/>
      <c r="CA109" s="953" t="s">
        <v>307</v>
      </c>
      <c r="CB109" s="951"/>
      <c r="CC109" s="951"/>
      <c r="CD109" s="951"/>
      <c r="CE109" s="952"/>
      <c r="CF109" s="989" t="s">
        <v>454</v>
      </c>
      <c r="CG109" s="989"/>
      <c r="CH109" s="989"/>
      <c r="CI109" s="989"/>
      <c r="CJ109" s="989"/>
      <c r="CK109" s="953" t="s">
        <v>455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452</v>
      </c>
      <c r="DH109" s="951"/>
      <c r="DI109" s="951"/>
      <c r="DJ109" s="951"/>
      <c r="DK109" s="952"/>
      <c r="DL109" s="953" t="s">
        <v>453</v>
      </c>
      <c r="DM109" s="951"/>
      <c r="DN109" s="951"/>
      <c r="DO109" s="951"/>
      <c r="DP109" s="952"/>
      <c r="DQ109" s="953" t="s">
        <v>307</v>
      </c>
      <c r="DR109" s="951"/>
      <c r="DS109" s="951"/>
      <c r="DT109" s="951"/>
      <c r="DU109" s="952"/>
      <c r="DV109" s="953" t="s">
        <v>454</v>
      </c>
      <c r="DW109" s="951"/>
      <c r="DX109" s="951"/>
      <c r="DY109" s="951"/>
      <c r="DZ109" s="982"/>
    </row>
    <row r="110" spans="1:131" s="248" customFormat="1" ht="26.25" customHeight="1" x14ac:dyDescent="0.2">
      <c r="A110" s="853" t="s">
        <v>456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75965202</v>
      </c>
      <c r="AB110" s="944"/>
      <c r="AC110" s="944"/>
      <c r="AD110" s="944"/>
      <c r="AE110" s="945"/>
      <c r="AF110" s="946">
        <v>68896216</v>
      </c>
      <c r="AG110" s="944"/>
      <c r="AH110" s="944"/>
      <c r="AI110" s="944"/>
      <c r="AJ110" s="945"/>
      <c r="AK110" s="946">
        <v>69099652</v>
      </c>
      <c r="AL110" s="944"/>
      <c r="AM110" s="944"/>
      <c r="AN110" s="944"/>
      <c r="AO110" s="945"/>
      <c r="AP110" s="947">
        <v>11.8</v>
      </c>
      <c r="AQ110" s="948"/>
      <c r="AR110" s="948"/>
      <c r="AS110" s="948"/>
      <c r="AT110" s="949"/>
      <c r="AU110" s="983" t="s">
        <v>73</v>
      </c>
      <c r="AV110" s="984"/>
      <c r="AW110" s="984"/>
      <c r="AX110" s="984"/>
      <c r="AY110" s="984"/>
      <c r="AZ110" s="909" t="s">
        <v>457</v>
      </c>
      <c r="BA110" s="854"/>
      <c r="BB110" s="854"/>
      <c r="BC110" s="854"/>
      <c r="BD110" s="854"/>
      <c r="BE110" s="854"/>
      <c r="BF110" s="854"/>
      <c r="BG110" s="854"/>
      <c r="BH110" s="854"/>
      <c r="BI110" s="854"/>
      <c r="BJ110" s="854"/>
      <c r="BK110" s="854"/>
      <c r="BL110" s="854"/>
      <c r="BM110" s="854"/>
      <c r="BN110" s="854"/>
      <c r="BO110" s="854"/>
      <c r="BP110" s="855"/>
      <c r="BQ110" s="910">
        <v>1625291280</v>
      </c>
      <c r="BR110" s="891"/>
      <c r="BS110" s="891"/>
      <c r="BT110" s="891"/>
      <c r="BU110" s="891"/>
      <c r="BV110" s="891">
        <v>1598225064</v>
      </c>
      <c r="BW110" s="891"/>
      <c r="BX110" s="891"/>
      <c r="BY110" s="891"/>
      <c r="BZ110" s="891"/>
      <c r="CA110" s="891">
        <v>1595842097</v>
      </c>
      <c r="CB110" s="891"/>
      <c r="CC110" s="891"/>
      <c r="CD110" s="891"/>
      <c r="CE110" s="891"/>
      <c r="CF110" s="915">
        <v>273</v>
      </c>
      <c r="CG110" s="916"/>
      <c r="CH110" s="916"/>
      <c r="CI110" s="916"/>
      <c r="CJ110" s="916"/>
      <c r="CK110" s="979" t="s">
        <v>458</v>
      </c>
      <c r="CL110" s="865"/>
      <c r="CM110" s="940" t="s">
        <v>459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56663227</v>
      </c>
      <c r="DH110" s="891"/>
      <c r="DI110" s="891"/>
      <c r="DJ110" s="891"/>
      <c r="DK110" s="891"/>
      <c r="DL110" s="891">
        <v>37979947</v>
      </c>
      <c r="DM110" s="891"/>
      <c r="DN110" s="891"/>
      <c r="DO110" s="891"/>
      <c r="DP110" s="891"/>
      <c r="DQ110" s="891">
        <v>69224071</v>
      </c>
      <c r="DR110" s="891"/>
      <c r="DS110" s="891"/>
      <c r="DT110" s="891"/>
      <c r="DU110" s="891"/>
      <c r="DV110" s="892">
        <v>11.8</v>
      </c>
      <c r="DW110" s="892"/>
      <c r="DX110" s="892"/>
      <c r="DY110" s="892"/>
      <c r="DZ110" s="893"/>
    </row>
    <row r="111" spans="1:131" s="248" customFormat="1" ht="26.25" customHeight="1" x14ac:dyDescent="0.2">
      <c r="A111" s="820" t="s">
        <v>460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v>9694690</v>
      </c>
      <c r="AB111" s="972"/>
      <c r="AC111" s="972"/>
      <c r="AD111" s="972"/>
      <c r="AE111" s="973"/>
      <c r="AF111" s="974">
        <v>11294183</v>
      </c>
      <c r="AG111" s="972"/>
      <c r="AH111" s="972"/>
      <c r="AI111" s="972"/>
      <c r="AJ111" s="973"/>
      <c r="AK111" s="974">
        <v>8935836</v>
      </c>
      <c r="AL111" s="972"/>
      <c r="AM111" s="972"/>
      <c r="AN111" s="972"/>
      <c r="AO111" s="973"/>
      <c r="AP111" s="975">
        <v>1.5</v>
      </c>
      <c r="AQ111" s="976"/>
      <c r="AR111" s="976"/>
      <c r="AS111" s="976"/>
      <c r="AT111" s="977"/>
      <c r="AU111" s="985"/>
      <c r="AV111" s="986"/>
      <c r="AW111" s="986"/>
      <c r="AX111" s="986"/>
      <c r="AY111" s="986"/>
      <c r="AZ111" s="861" t="s">
        <v>461</v>
      </c>
      <c r="BA111" s="796"/>
      <c r="BB111" s="796"/>
      <c r="BC111" s="796"/>
      <c r="BD111" s="796"/>
      <c r="BE111" s="796"/>
      <c r="BF111" s="796"/>
      <c r="BG111" s="796"/>
      <c r="BH111" s="796"/>
      <c r="BI111" s="796"/>
      <c r="BJ111" s="796"/>
      <c r="BK111" s="796"/>
      <c r="BL111" s="796"/>
      <c r="BM111" s="796"/>
      <c r="BN111" s="796"/>
      <c r="BO111" s="796"/>
      <c r="BP111" s="797"/>
      <c r="BQ111" s="862">
        <v>76975069</v>
      </c>
      <c r="BR111" s="863"/>
      <c r="BS111" s="863"/>
      <c r="BT111" s="863"/>
      <c r="BU111" s="863"/>
      <c r="BV111" s="863">
        <v>57000118</v>
      </c>
      <c r="BW111" s="863"/>
      <c r="BX111" s="863"/>
      <c r="BY111" s="863"/>
      <c r="BZ111" s="863"/>
      <c r="CA111" s="863">
        <v>86714689</v>
      </c>
      <c r="CB111" s="863"/>
      <c r="CC111" s="863"/>
      <c r="CD111" s="863"/>
      <c r="CE111" s="863"/>
      <c r="CF111" s="924">
        <v>14.8</v>
      </c>
      <c r="CG111" s="925"/>
      <c r="CH111" s="925"/>
      <c r="CI111" s="925"/>
      <c r="CJ111" s="925"/>
      <c r="CK111" s="980"/>
      <c r="CL111" s="867"/>
      <c r="CM111" s="870" t="s">
        <v>462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431</v>
      </c>
      <c r="DH111" s="863"/>
      <c r="DI111" s="863"/>
      <c r="DJ111" s="863"/>
      <c r="DK111" s="863"/>
      <c r="DL111" s="863" t="s">
        <v>431</v>
      </c>
      <c r="DM111" s="863"/>
      <c r="DN111" s="863"/>
      <c r="DO111" s="863"/>
      <c r="DP111" s="863"/>
      <c r="DQ111" s="863" t="s">
        <v>431</v>
      </c>
      <c r="DR111" s="863"/>
      <c r="DS111" s="863"/>
      <c r="DT111" s="863"/>
      <c r="DU111" s="863"/>
      <c r="DV111" s="840" t="s">
        <v>431</v>
      </c>
      <c r="DW111" s="840"/>
      <c r="DX111" s="840"/>
      <c r="DY111" s="840"/>
      <c r="DZ111" s="841"/>
    </row>
    <row r="112" spans="1:131" s="248" customFormat="1" ht="26.25" customHeight="1" x14ac:dyDescent="0.2">
      <c r="A112" s="965" t="s">
        <v>463</v>
      </c>
      <c r="B112" s="966"/>
      <c r="C112" s="796" t="s">
        <v>464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51910287</v>
      </c>
      <c r="AB112" s="826"/>
      <c r="AC112" s="826"/>
      <c r="AD112" s="826"/>
      <c r="AE112" s="827"/>
      <c r="AF112" s="828">
        <v>52421306</v>
      </c>
      <c r="AG112" s="826"/>
      <c r="AH112" s="826"/>
      <c r="AI112" s="826"/>
      <c r="AJ112" s="827"/>
      <c r="AK112" s="828">
        <v>50858111</v>
      </c>
      <c r="AL112" s="826"/>
      <c r="AM112" s="826"/>
      <c r="AN112" s="826"/>
      <c r="AO112" s="827"/>
      <c r="AP112" s="873">
        <v>8.6999999999999993</v>
      </c>
      <c r="AQ112" s="874"/>
      <c r="AR112" s="874"/>
      <c r="AS112" s="874"/>
      <c r="AT112" s="875"/>
      <c r="AU112" s="985"/>
      <c r="AV112" s="986"/>
      <c r="AW112" s="986"/>
      <c r="AX112" s="986"/>
      <c r="AY112" s="986"/>
      <c r="AZ112" s="861" t="s">
        <v>465</v>
      </c>
      <c r="BA112" s="796"/>
      <c r="BB112" s="796"/>
      <c r="BC112" s="796"/>
      <c r="BD112" s="796"/>
      <c r="BE112" s="796"/>
      <c r="BF112" s="796"/>
      <c r="BG112" s="796"/>
      <c r="BH112" s="796"/>
      <c r="BI112" s="796"/>
      <c r="BJ112" s="796"/>
      <c r="BK112" s="796"/>
      <c r="BL112" s="796"/>
      <c r="BM112" s="796"/>
      <c r="BN112" s="796"/>
      <c r="BO112" s="796"/>
      <c r="BP112" s="797"/>
      <c r="BQ112" s="862">
        <v>477474850</v>
      </c>
      <c r="BR112" s="863"/>
      <c r="BS112" s="863"/>
      <c r="BT112" s="863"/>
      <c r="BU112" s="863"/>
      <c r="BV112" s="863">
        <v>478036251</v>
      </c>
      <c r="BW112" s="863"/>
      <c r="BX112" s="863"/>
      <c r="BY112" s="863"/>
      <c r="BZ112" s="863"/>
      <c r="CA112" s="863">
        <v>464248700</v>
      </c>
      <c r="CB112" s="863"/>
      <c r="CC112" s="863"/>
      <c r="CD112" s="863"/>
      <c r="CE112" s="863"/>
      <c r="CF112" s="924">
        <v>79.400000000000006</v>
      </c>
      <c r="CG112" s="925"/>
      <c r="CH112" s="925"/>
      <c r="CI112" s="925"/>
      <c r="CJ112" s="925"/>
      <c r="CK112" s="980"/>
      <c r="CL112" s="867"/>
      <c r="CM112" s="870" t="s">
        <v>466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431</v>
      </c>
      <c r="DH112" s="863"/>
      <c r="DI112" s="863"/>
      <c r="DJ112" s="863"/>
      <c r="DK112" s="863"/>
      <c r="DL112" s="863" t="s">
        <v>467</v>
      </c>
      <c r="DM112" s="863"/>
      <c r="DN112" s="863"/>
      <c r="DO112" s="863"/>
      <c r="DP112" s="863"/>
      <c r="DQ112" s="863" t="s">
        <v>467</v>
      </c>
      <c r="DR112" s="863"/>
      <c r="DS112" s="863"/>
      <c r="DT112" s="863"/>
      <c r="DU112" s="863"/>
      <c r="DV112" s="840" t="s">
        <v>467</v>
      </c>
      <c r="DW112" s="840"/>
      <c r="DX112" s="840"/>
      <c r="DY112" s="840"/>
      <c r="DZ112" s="841"/>
    </row>
    <row r="113" spans="1:130" s="248" customFormat="1" ht="26.25" customHeight="1" x14ac:dyDescent="0.2">
      <c r="A113" s="967"/>
      <c r="B113" s="968"/>
      <c r="C113" s="796" t="s">
        <v>468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40234644</v>
      </c>
      <c r="AB113" s="972"/>
      <c r="AC113" s="972"/>
      <c r="AD113" s="972"/>
      <c r="AE113" s="973"/>
      <c r="AF113" s="974">
        <v>38562951</v>
      </c>
      <c r="AG113" s="972"/>
      <c r="AH113" s="972"/>
      <c r="AI113" s="972"/>
      <c r="AJ113" s="973"/>
      <c r="AK113" s="974">
        <v>36479417</v>
      </c>
      <c r="AL113" s="972"/>
      <c r="AM113" s="972"/>
      <c r="AN113" s="972"/>
      <c r="AO113" s="973"/>
      <c r="AP113" s="975">
        <v>6.2</v>
      </c>
      <c r="AQ113" s="976"/>
      <c r="AR113" s="976"/>
      <c r="AS113" s="976"/>
      <c r="AT113" s="977"/>
      <c r="AU113" s="985"/>
      <c r="AV113" s="986"/>
      <c r="AW113" s="986"/>
      <c r="AX113" s="986"/>
      <c r="AY113" s="986"/>
      <c r="AZ113" s="861" t="s">
        <v>469</v>
      </c>
      <c r="BA113" s="796"/>
      <c r="BB113" s="796"/>
      <c r="BC113" s="796"/>
      <c r="BD113" s="796"/>
      <c r="BE113" s="796"/>
      <c r="BF113" s="796"/>
      <c r="BG113" s="796"/>
      <c r="BH113" s="796"/>
      <c r="BI113" s="796"/>
      <c r="BJ113" s="796"/>
      <c r="BK113" s="796"/>
      <c r="BL113" s="796"/>
      <c r="BM113" s="796"/>
      <c r="BN113" s="796"/>
      <c r="BO113" s="796"/>
      <c r="BP113" s="797"/>
      <c r="BQ113" s="862">
        <v>27513342</v>
      </c>
      <c r="BR113" s="863"/>
      <c r="BS113" s="863"/>
      <c r="BT113" s="863"/>
      <c r="BU113" s="863"/>
      <c r="BV113" s="863">
        <v>26919958</v>
      </c>
      <c r="BW113" s="863"/>
      <c r="BX113" s="863"/>
      <c r="BY113" s="863"/>
      <c r="BZ113" s="863"/>
      <c r="CA113" s="863">
        <v>31999555</v>
      </c>
      <c r="CB113" s="863"/>
      <c r="CC113" s="863"/>
      <c r="CD113" s="863"/>
      <c r="CE113" s="863"/>
      <c r="CF113" s="924">
        <v>5.5</v>
      </c>
      <c r="CG113" s="925"/>
      <c r="CH113" s="925"/>
      <c r="CI113" s="925"/>
      <c r="CJ113" s="925"/>
      <c r="CK113" s="980"/>
      <c r="CL113" s="867"/>
      <c r="CM113" s="870" t="s">
        <v>470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467</v>
      </c>
      <c r="DH113" s="826"/>
      <c r="DI113" s="826"/>
      <c r="DJ113" s="826"/>
      <c r="DK113" s="827"/>
      <c r="DL113" s="828" t="s">
        <v>431</v>
      </c>
      <c r="DM113" s="826"/>
      <c r="DN113" s="826"/>
      <c r="DO113" s="826"/>
      <c r="DP113" s="827"/>
      <c r="DQ113" s="828" t="s">
        <v>467</v>
      </c>
      <c r="DR113" s="826"/>
      <c r="DS113" s="826"/>
      <c r="DT113" s="826"/>
      <c r="DU113" s="827"/>
      <c r="DV113" s="873" t="s">
        <v>467</v>
      </c>
      <c r="DW113" s="874"/>
      <c r="DX113" s="874"/>
      <c r="DY113" s="874"/>
      <c r="DZ113" s="875"/>
    </row>
    <row r="114" spans="1:130" s="248" customFormat="1" ht="26.25" customHeight="1" x14ac:dyDescent="0.2">
      <c r="A114" s="967"/>
      <c r="B114" s="968"/>
      <c r="C114" s="796" t="s">
        <v>471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3460182</v>
      </c>
      <c r="AB114" s="826"/>
      <c r="AC114" s="826"/>
      <c r="AD114" s="826"/>
      <c r="AE114" s="827"/>
      <c r="AF114" s="828">
        <v>3459703</v>
      </c>
      <c r="AG114" s="826"/>
      <c r="AH114" s="826"/>
      <c r="AI114" s="826"/>
      <c r="AJ114" s="827"/>
      <c r="AK114" s="828">
        <v>3184298</v>
      </c>
      <c r="AL114" s="826"/>
      <c r="AM114" s="826"/>
      <c r="AN114" s="826"/>
      <c r="AO114" s="827"/>
      <c r="AP114" s="873">
        <v>0.5</v>
      </c>
      <c r="AQ114" s="874"/>
      <c r="AR114" s="874"/>
      <c r="AS114" s="874"/>
      <c r="AT114" s="875"/>
      <c r="AU114" s="985"/>
      <c r="AV114" s="986"/>
      <c r="AW114" s="986"/>
      <c r="AX114" s="986"/>
      <c r="AY114" s="986"/>
      <c r="AZ114" s="861" t="s">
        <v>472</v>
      </c>
      <c r="BA114" s="796"/>
      <c r="BB114" s="796"/>
      <c r="BC114" s="796"/>
      <c r="BD114" s="796"/>
      <c r="BE114" s="796"/>
      <c r="BF114" s="796"/>
      <c r="BG114" s="796"/>
      <c r="BH114" s="796"/>
      <c r="BI114" s="796"/>
      <c r="BJ114" s="796"/>
      <c r="BK114" s="796"/>
      <c r="BL114" s="796"/>
      <c r="BM114" s="796"/>
      <c r="BN114" s="796"/>
      <c r="BO114" s="796"/>
      <c r="BP114" s="797"/>
      <c r="BQ114" s="862">
        <v>186548292</v>
      </c>
      <c r="BR114" s="863"/>
      <c r="BS114" s="863"/>
      <c r="BT114" s="863"/>
      <c r="BU114" s="863"/>
      <c r="BV114" s="863">
        <v>183847131</v>
      </c>
      <c r="BW114" s="863"/>
      <c r="BX114" s="863"/>
      <c r="BY114" s="863"/>
      <c r="BZ114" s="863"/>
      <c r="CA114" s="863">
        <v>180361157</v>
      </c>
      <c r="CB114" s="863"/>
      <c r="CC114" s="863"/>
      <c r="CD114" s="863"/>
      <c r="CE114" s="863"/>
      <c r="CF114" s="924">
        <v>30.9</v>
      </c>
      <c r="CG114" s="925"/>
      <c r="CH114" s="925"/>
      <c r="CI114" s="925"/>
      <c r="CJ114" s="925"/>
      <c r="CK114" s="980"/>
      <c r="CL114" s="867"/>
      <c r="CM114" s="870" t="s">
        <v>473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431</v>
      </c>
      <c r="DH114" s="826"/>
      <c r="DI114" s="826"/>
      <c r="DJ114" s="826"/>
      <c r="DK114" s="827"/>
      <c r="DL114" s="828" t="s">
        <v>467</v>
      </c>
      <c r="DM114" s="826"/>
      <c r="DN114" s="826"/>
      <c r="DO114" s="826"/>
      <c r="DP114" s="827"/>
      <c r="DQ114" s="828" t="s">
        <v>431</v>
      </c>
      <c r="DR114" s="826"/>
      <c r="DS114" s="826"/>
      <c r="DT114" s="826"/>
      <c r="DU114" s="827"/>
      <c r="DV114" s="873" t="s">
        <v>467</v>
      </c>
      <c r="DW114" s="874"/>
      <c r="DX114" s="874"/>
      <c r="DY114" s="874"/>
      <c r="DZ114" s="875"/>
    </row>
    <row r="115" spans="1:130" s="248" customFormat="1" ht="26.25" customHeight="1" x14ac:dyDescent="0.2">
      <c r="A115" s="967"/>
      <c r="B115" s="968"/>
      <c r="C115" s="796" t="s">
        <v>474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1393467</v>
      </c>
      <c r="AB115" s="972"/>
      <c r="AC115" s="972"/>
      <c r="AD115" s="972"/>
      <c r="AE115" s="973"/>
      <c r="AF115" s="974">
        <v>1279457</v>
      </c>
      <c r="AG115" s="972"/>
      <c r="AH115" s="972"/>
      <c r="AI115" s="972"/>
      <c r="AJ115" s="973"/>
      <c r="AK115" s="974">
        <v>4116931</v>
      </c>
      <c r="AL115" s="972"/>
      <c r="AM115" s="972"/>
      <c r="AN115" s="972"/>
      <c r="AO115" s="973"/>
      <c r="AP115" s="975">
        <v>0.7</v>
      </c>
      <c r="AQ115" s="976"/>
      <c r="AR115" s="976"/>
      <c r="AS115" s="976"/>
      <c r="AT115" s="977"/>
      <c r="AU115" s="985"/>
      <c r="AV115" s="986"/>
      <c r="AW115" s="986"/>
      <c r="AX115" s="986"/>
      <c r="AY115" s="986"/>
      <c r="AZ115" s="861" t="s">
        <v>475</v>
      </c>
      <c r="BA115" s="796"/>
      <c r="BB115" s="796"/>
      <c r="BC115" s="796"/>
      <c r="BD115" s="796"/>
      <c r="BE115" s="796"/>
      <c r="BF115" s="796"/>
      <c r="BG115" s="796"/>
      <c r="BH115" s="796"/>
      <c r="BI115" s="796"/>
      <c r="BJ115" s="796"/>
      <c r="BK115" s="796"/>
      <c r="BL115" s="796"/>
      <c r="BM115" s="796"/>
      <c r="BN115" s="796"/>
      <c r="BO115" s="796"/>
      <c r="BP115" s="797"/>
      <c r="BQ115" s="862">
        <v>7489370</v>
      </c>
      <c r="BR115" s="863"/>
      <c r="BS115" s="863"/>
      <c r="BT115" s="863"/>
      <c r="BU115" s="863"/>
      <c r="BV115" s="863">
        <v>5254630</v>
      </c>
      <c r="BW115" s="863"/>
      <c r="BX115" s="863"/>
      <c r="BY115" s="863"/>
      <c r="BZ115" s="863"/>
      <c r="CA115" s="863">
        <v>3158039</v>
      </c>
      <c r="CB115" s="863"/>
      <c r="CC115" s="863"/>
      <c r="CD115" s="863"/>
      <c r="CE115" s="863"/>
      <c r="CF115" s="924">
        <v>0.5</v>
      </c>
      <c r="CG115" s="925"/>
      <c r="CH115" s="925"/>
      <c r="CI115" s="925"/>
      <c r="CJ115" s="925"/>
      <c r="CK115" s="980"/>
      <c r="CL115" s="867"/>
      <c r="CM115" s="861" t="s">
        <v>476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1353200</v>
      </c>
      <c r="DH115" s="826"/>
      <c r="DI115" s="826"/>
      <c r="DJ115" s="826"/>
      <c r="DK115" s="827"/>
      <c r="DL115" s="828">
        <v>868877</v>
      </c>
      <c r="DM115" s="826"/>
      <c r="DN115" s="826"/>
      <c r="DO115" s="826"/>
      <c r="DP115" s="827"/>
      <c r="DQ115" s="828">
        <v>563187</v>
      </c>
      <c r="DR115" s="826"/>
      <c r="DS115" s="826"/>
      <c r="DT115" s="826"/>
      <c r="DU115" s="827"/>
      <c r="DV115" s="873">
        <v>0.1</v>
      </c>
      <c r="DW115" s="874"/>
      <c r="DX115" s="874"/>
      <c r="DY115" s="874"/>
      <c r="DZ115" s="875"/>
    </row>
    <row r="116" spans="1:130" s="248" customFormat="1" ht="26.25" customHeight="1" x14ac:dyDescent="0.2">
      <c r="A116" s="969"/>
      <c r="B116" s="970"/>
      <c r="C116" s="929" t="s">
        <v>477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431</v>
      </c>
      <c r="AB116" s="826"/>
      <c r="AC116" s="826"/>
      <c r="AD116" s="826"/>
      <c r="AE116" s="827"/>
      <c r="AF116" s="828" t="s">
        <v>467</v>
      </c>
      <c r="AG116" s="826"/>
      <c r="AH116" s="826"/>
      <c r="AI116" s="826"/>
      <c r="AJ116" s="827"/>
      <c r="AK116" s="828" t="s">
        <v>467</v>
      </c>
      <c r="AL116" s="826"/>
      <c r="AM116" s="826"/>
      <c r="AN116" s="826"/>
      <c r="AO116" s="827"/>
      <c r="AP116" s="873" t="s">
        <v>467</v>
      </c>
      <c r="AQ116" s="874"/>
      <c r="AR116" s="874"/>
      <c r="AS116" s="874"/>
      <c r="AT116" s="875"/>
      <c r="AU116" s="985"/>
      <c r="AV116" s="986"/>
      <c r="AW116" s="986"/>
      <c r="AX116" s="986"/>
      <c r="AY116" s="986"/>
      <c r="AZ116" s="912" t="s">
        <v>478</v>
      </c>
      <c r="BA116" s="913"/>
      <c r="BB116" s="913"/>
      <c r="BC116" s="913"/>
      <c r="BD116" s="913"/>
      <c r="BE116" s="913"/>
      <c r="BF116" s="913"/>
      <c r="BG116" s="913"/>
      <c r="BH116" s="913"/>
      <c r="BI116" s="913"/>
      <c r="BJ116" s="913"/>
      <c r="BK116" s="913"/>
      <c r="BL116" s="913"/>
      <c r="BM116" s="913"/>
      <c r="BN116" s="913"/>
      <c r="BO116" s="913"/>
      <c r="BP116" s="914"/>
      <c r="BQ116" s="862" t="s">
        <v>431</v>
      </c>
      <c r="BR116" s="863"/>
      <c r="BS116" s="863"/>
      <c r="BT116" s="863"/>
      <c r="BU116" s="863"/>
      <c r="BV116" s="863" t="s">
        <v>467</v>
      </c>
      <c r="BW116" s="863"/>
      <c r="BX116" s="863"/>
      <c r="BY116" s="863"/>
      <c r="BZ116" s="863"/>
      <c r="CA116" s="863" t="s">
        <v>467</v>
      </c>
      <c r="CB116" s="863"/>
      <c r="CC116" s="863"/>
      <c r="CD116" s="863"/>
      <c r="CE116" s="863"/>
      <c r="CF116" s="924" t="s">
        <v>467</v>
      </c>
      <c r="CG116" s="925"/>
      <c r="CH116" s="925"/>
      <c r="CI116" s="925"/>
      <c r="CJ116" s="925"/>
      <c r="CK116" s="980"/>
      <c r="CL116" s="867"/>
      <c r="CM116" s="870" t="s">
        <v>479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431</v>
      </c>
      <c r="DH116" s="826"/>
      <c r="DI116" s="826"/>
      <c r="DJ116" s="826"/>
      <c r="DK116" s="827"/>
      <c r="DL116" s="828" t="s">
        <v>467</v>
      </c>
      <c r="DM116" s="826"/>
      <c r="DN116" s="826"/>
      <c r="DO116" s="826"/>
      <c r="DP116" s="827"/>
      <c r="DQ116" s="828" t="s">
        <v>467</v>
      </c>
      <c r="DR116" s="826"/>
      <c r="DS116" s="826"/>
      <c r="DT116" s="826"/>
      <c r="DU116" s="827"/>
      <c r="DV116" s="873" t="s">
        <v>467</v>
      </c>
      <c r="DW116" s="874"/>
      <c r="DX116" s="874"/>
      <c r="DY116" s="874"/>
      <c r="DZ116" s="875"/>
    </row>
    <row r="117" spans="1:130" s="248" customFormat="1" ht="26.25" customHeight="1" x14ac:dyDescent="0.2">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480</v>
      </c>
      <c r="Z117" s="952"/>
      <c r="AA117" s="957">
        <v>182658472</v>
      </c>
      <c r="AB117" s="958"/>
      <c r="AC117" s="958"/>
      <c r="AD117" s="958"/>
      <c r="AE117" s="959"/>
      <c r="AF117" s="960">
        <v>175913816</v>
      </c>
      <c r="AG117" s="958"/>
      <c r="AH117" s="958"/>
      <c r="AI117" s="958"/>
      <c r="AJ117" s="959"/>
      <c r="AK117" s="960">
        <v>172674245</v>
      </c>
      <c r="AL117" s="958"/>
      <c r="AM117" s="958"/>
      <c r="AN117" s="958"/>
      <c r="AO117" s="959"/>
      <c r="AP117" s="961"/>
      <c r="AQ117" s="962"/>
      <c r="AR117" s="962"/>
      <c r="AS117" s="962"/>
      <c r="AT117" s="963"/>
      <c r="AU117" s="985"/>
      <c r="AV117" s="986"/>
      <c r="AW117" s="986"/>
      <c r="AX117" s="986"/>
      <c r="AY117" s="986"/>
      <c r="AZ117" s="912" t="s">
        <v>481</v>
      </c>
      <c r="BA117" s="913"/>
      <c r="BB117" s="913"/>
      <c r="BC117" s="913"/>
      <c r="BD117" s="913"/>
      <c r="BE117" s="913"/>
      <c r="BF117" s="913"/>
      <c r="BG117" s="913"/>
      <c r="BH117" s="913"/>
      <c r="BI117" s="913"/>
      <c r="BJ117" s="913"/>
      <c r="BK117" s="913"/>
      <c r="BL117" s="913"/>
      <c r="BM117" s="913"/>
      <c r="BN117" s="913"/>
      <c r="BO117" s="913"/>
      <c r="BP117" s="914"/>
      <c r="BQ117" s="862" t="s">
        <v>139</v>
      </c>
      <c r="BR117" s="863"/>
      <c r="BS117" s="863"/>
      <c r="BT117" s="863"/>
      <c r="BU117" s="863"/>
      <c r="BV117" s="863" t="s">
        <v>139</v>
      </c>
      <c r="BW117" s="863"/>
      <c r="BX117" s="863"/>
      <c r="BY117" s="863"/>
      <c r="BZ117" s="863"/>
      <c r="CA117" s="863" t="s">
        <v>139</v>
      </c>
      <c r="CB117" s="863"/>
      <c r="CC117" s="863"/>
      <c r="CD117" s="863"/>
      <c r="CE117" s="863"/>
      <c r="CF117" s="924" t="s">
        <v>139</v>
      </c>
      <c r="CG117" s="925"/>
      <c r="CH117" s="925"/>
      <c r="CI117" s="925"/>
      <c r="CJ117" s="925"/>
      <c r="CK117" s="980"/>
      <c r="CL117" s="867"/>
      <c r="CM117" s="870" t="s">
        <v>482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139</v>
      </c>
      <c r="DH117" s="826"/>
      <c r="DI117" s="826"/>
      <c r="DJ117" s="826"/>
      <c r="DK117" s="827"/>
      <c r="DL117" s="828" t="s">
        <v>139</v>
      </c>
      <c r="DM117" s="826"/>
      <c r="DN117" s="826"/>
      <c r="DO117" s="826"/>
      <c r="DP117" s="827"/>
      <c r="DQ117" s="828" t="s">
        <v>139</v>
      </c>
      <c r="DR117" s="826"/>
      <c r="DS117" s="826"/>
      <c r="DT117" s="826"/>
      <c r="DU117" s="827"/>
      <c r="DV117" s="873" t="s">
        <v>483</v>
      </c>
      <c r="DW117" s="874"/>
      <c r="DX117" s="874"/>
      <c r="DY117" s="874"/>
      <c r="DZ117" s="875"/>
    </row>
    <row r="118" spans="1:130" s="248" customFormat="1" ht="26.25" customHeight="1" x14ac:dyDescent="0.2">
      <c r="A118" s="950" t="s">
        <v>455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452</v>
      </c>
      <c r="AB118" s="951"/>
      <c r="AC118" s="951"/>
      <c r="AD118" s="951"/>
      <c r="AE118" s="952"/>
      <c r="AF118" s="953" t="s">
        <v>453</v>
      </c>
      <c r="AG118" s="951"/>
      <c r="AH118" s="951"/>
      <c r="AI118" s="951"/>
      <c r="AJ118" s="952"/>
      <c r="AK118" s="953" t="s">
        <v>307</v>
      </c>
      <c r="AL118" s="951"/>
      <c r="AM118" s="951"/>
      <c r="AN118" s="951"/>
      <c r="AO118" s="952"/>
      <c r="AP118" s="954" t="s">
        <v>454</v>
      </c>
      <c r="AQ118" s="955"/>
      <c r="AR118" s="955"/>
      <c r="AS118" s="955"/>
      <c r="AT118" s="956"/>
      <c r="AU118" s="985"/>
      <c r="AV118" s="986"/>
      <c r="AW118" s="986"/>
      <c r="AX118" s="986"/>
      <c r="AY118" s="986"/>
      <c r="AZ118" s="928" t="s">
        <v>484</v>
      </c>
      <c r="BA118" s="929"/>
      <c r="BB118" s="929"/>
      <c r="BC118" s="929"/>
      <c r="BD118" s="929"/>
      <c r="BE118" s="929"/>
      <c r="BF118" s="929"/>
      <c r="BG118" s="929"/>
      <c r="BH118" s="929"/>
      <c r="BI118" s="929"/>
      <c r="BJ118" s="929"/>
      <c r="BK118" s="929"/>
      <c r="BL118" s="929"/>
      <c r="BM118" s="929"/>
      <c r="BN118" s="929"/>
      <c r="BO118" s="929"/>
      <c r="BP118" s="930"/>
      <c r="BQ118" s="931" t="s">
        <v>139</v>
      </c>
      <c r="BR118" s="894"/>
      <c r="BS118" s="894"/>
      <c r="BT118" s="894"/>
      <c r="BU118" s="894"/>
      <c r="BV118" s="894" t="s">
        <v>139</v>
      </c>
      <c r="BW118" s="894"/>
      <c r="BX118" s="894"/>
      <c r="BY118" s="894"/>
      <c r="BZ118" s="894"/>
      <c r="CA118" s="894" t="s">
        <v>485</v>
      </c>
      <c r="CB118" s="894"/>
      <c r="CC118" s="894"/>
      <c r="CD118" s="894"/>
      <c r="CE118" s="894"/>
      <c r="CF118" s="924" t="s">
        <v>394</v>
      </c>
      <c r="CG118" s="925"/>
      <c r="CH118" s="925"/>
      <c r="CI118" s="925"/>
      <c r="CJ118" s="925"/>
      <c r="CK118" s="980"/>
      <c r="CL118" s="867"/>
      <c r="CM118" s="870" t="s">
        <v>486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139</v>
      </c>
      <c r="DH118" s="826"/>
      <c r="DI118" s="826"/>
      <c r="DJ118" s="826"/>
      <c r="DK118" s="827"/>
      <c r="DL118" s="828" t="s">
        <v>139</v>
      </c>
      <c r="DM118" s="826"/>
      <c r="DN118" s="826"/>
      <c r="DO118" s="826"/>
      <c r="DP118" s="827"/>
      <c r="DQ118" s="828" t="s">
        <v>394</v>
      </c>
      <c r="DR118" s="826"/>
      <c r="DS118" s="826"/>
      <c r="DT118" s="826"/>
      <c r="DU118" s="827"/>
      <c r="DV118" s="873" t="s">
        <v>485</v>
      </c>
      <c r="DW118" s="874"/>
      <c r="DX118" s="874"/>
      <c r="DY118" s="874"/>
      <c r="DZ118" s="875"/>
    </row>
    <row r="119" spans="1:130" s="248" customFormat="1" ht="26.25" customHeight="1" x14ac:dyDescent="0.2">
      <c r="A119" s="864" t="s">
        <v>458</v>
      </c>
      <c r="B119" s="865"/>
      <c r="C119" s="940" t="s">
        <v>459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1390863</v>
      </c>
      <c r="AB119" s="944"/>
      <c r="AC119" s="944"/>
      <c r="AD119" s="944"/>
      <c r="AE119" s="945"/>
      <c r="AF119" s="946">
        <v>1276853</v>
      </c>
      <c r="AG119" s="944"/>
      <c r="AH119" s="944"/>
      <c r="AI119" s="944"/>
      <c r="AJ119" s="945"/>
      <c r="AK119" s="946">
        <v>4114327</v>
      </c>
      <c r="AL119" s="944"/>
      <c r="AM119" s="944"/>
      <c r="AN119" s="944"/>
      <c r="AO119" s="945"/>
      <c r="AP119" s="947">
        <v>0.7</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487</v>
      </c>
      <c r="BP119" s="927"/>
      <c r="BQ119" s="931">
        <v>2401292203</v>
      </c>
      <c r="BR119" s="894"/>
      <c r="BS119" s="894"/>
      <c r="BT119" s="894"/>
      <c r="BU119" s="894"/>
      <c r="BV119" s="894">
        <v>2349283152</v>
      </c>
      <c r="BW119" s="894"/>
      <c r="BX119" s="894"/>
      <c r="BY119" s="894"/>
      <c r="BZ119" s="894"/>
      <c r="CA119" s="894">
        <v>2362324237</v>
      </c>
      <c r="CB119" s="894"/>
      <c r="CC119" s="894"/>
      <c r="CD119" s="894"/>
      <c r="CE119" s="894"/>
      <c r="CF119" s="792"/>
      <c r="CG119" s="793"/>
      <c r="CH119" s="793"/>
      <c r="CI119" s="793"/>
      <c r="CJ119" s="883"/>
      <c r="CK119" s="981"/>
      <c r="CL119" s="869"/>
      <c r="CM119" s="887" t="s">
        <v>488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18958642</v>
      </c>
      <c r="DH119" s="809"/>
      <c r="DI119" s="809"/>
      <c r="DJ119" s="809"/>
      <c r="DK119" s="810"/>
      <c r="DL119" s="811">
        <v>18151294</v>
      </c>
      <c r="DM119" s="809"/>
      <c r="DN119" s="809"/>
      <c r="DO119" s="809"/>
      <c r="DP119" s="810"/>
      <c r="DQ119" s="811">
        <v>16927431</v>
      </c>
      <c r="DR119" s="809"/>
      <c r="DS119" s="809"/>
      <c r="DT119" s="809"/>
      <c r="DU119" s="810"/>
      <c r="DV119" s="897">
        <v>2.9</v>
      </c>
      <c r="DW119" s="898"/>
      <c r="DX119" s="898"/>
      <c r="DY119" s="898"/>
      <c r="DZ119" s="899"/>
    </row>
    <row r="120" spans="1:130" s="248" customFormat="1" ht="26.25" customHeight="1" x14ac:dyDescent="0.2">
      <c r="A120" s="866"/>
      <c r="B120" s="867"/>
      <c r="C120" s="870" t="s">
        <v>462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139</v>
      </c>
      <c r="AB120" s="826"/>
      <c r="AC120" s="826"/>
      <c r="AD120" s="826"/>
      <c r="AE120" s="827"/>
      <c r="AF120" s="828" t="s">
        <v>489</v>
      </c>
      <c r="AG120" s="826"/>
      <c r="AH120" s="826"/>
      <c r="AI120" s="826"/>
      <c r="AJ120" s="827"/>
      <c r="AK120" s="828" t="s">
        <v>483</v>
      </c>
      <c r="AL120" s="826"/>
      <c r="AM120" s="826"/>
      <c r="AN120" s="826"/>
      <c r="AO120" s="827"/>
      <c r="AP120" s="873" t="s">
        <v>139</v>
      </c>
      <c r="AQ120" s="874"/>
      <c r="AR120" s="874"/>
      <c r="AS120" s="874"/>
      <c r="AT120" s="875"/>
      <c r="AU120" s="932" t="s">
        <v>490</v>
      </c>
      <c r="AV120" s="933"/>
      <c r="AW120" s="933"/>
      <c r="AX120" s="933"/>
      <c r="AY120" s="934"/>
      <c r="AZ120" s="909" t="s">
        <v>491</v>
      </c>
      <c r="BA120" s="854"/>
      <c r="BB120" s="854"/>
      <c r="BC120" s="854"/>
      <c r="BD120" s="854"/>
      <c r="BE120" s="854"/>
      <c r="BF120" s="854"/>
      <c r="BG120" s="854"/>
      <c r="BH120" s="854"/>
      <c r="BI120" s="854"/>
      <c r="BJ120" s="854"/>
      <c r="BK120" s="854"/>
      <c r="BL120" s="854"/>
      <c r="BM120" s="854"/>
      <c r="BN120" s="854"/>
      <c r="BO120" s="854"/>
      <c r="BP120" s="855"/>
      <c r="BQ120" s="910">
        <v>258703741</v>
      </c>
      <c r="BR120" s="891"/>
      <c r="BS120" s="891"/>
      <c r="BT120" s="891"/>
      <c r="BU120" s="891"/>
      <c r="BV120" s="891">
        <v>273877538</v>
      </c>
      <c r="BW120" s="891"/>
      <c r="BX120" s="891"/>
      <c r="BY120" s="891"/>
      <c r="BZ120" s="891"/>
      <c r="CA120" s="891">
        <v>284698468</v>
      </c>
      <c r="CB120" s="891"/>
      <c r="CC120" s="891"/>
      <c r="CD120" s="891"/>
      <c r="CE120" s="891"/>
      <c r="CF120" s="915">
        <v>48.7</v>
      </c>
      <c r="CG120" s="916"/>
      <c r="CH120" s="916"/>
      <c r="CI120" s="916"/>
      <c r="CJ120" s="916"/>
      <c r="CK120" s="917" t="s">
        <v>492</v>
      </c>
      <c r="CL120" s="901"/>
      <c r="CM120" s="901"/>
      <c r="CN120" s="901"/>
      <c r="CO120" s="902"/>
      <c r="CP120" s="921" t="s">
        <v>493</v>
      </c>
      <c r="CQ120" s="922"/>
      <c r="CR120" s="922"/>
      <c r="CS120" s="922"/>
      <c r="CT120" s="922"/>
      <c r="CU120" s="922"/>
      <c r="CV120" s="922"/>
      <c r="CW120" s="922"/>
      <c r="CX120" s="922"/>
      <c r="CY120" s="922"/>
      <c r="CZ120" s="922"/>
      <c r="DA120" s="922"/>
      <c r="DB120" s="922"/>
      <c r="DC120" s="922"/>
      <c r="DD120" s="922"/>
      <c r="DE120" s="922"/>
      <c r="DF120" s="923"/>
      <c r="DG120" s="910">
        <v>335106425</v>
      </c>
      <c r="DH120" s="891"/>
      <c r="DI120" s="891"/>
      <c r="DJ120" s="891"/>
      <c r="DK120" s="891"/>
      <c r="DL120" s="891">
        <v>345974204</v>
      </c>
      <c r="DM120" s="891"/>
      <c r="DN120" s="891"/>
      <c r="DO120" s="891"/>
      <c r="DP120" s="891"/>
      <c r="DQ120" s="891">
        <v>345249990</v>
      </c>
      <c r="DR120" s="891"/>
      <c r="DS120" s="891"/>
      <c r="DT120" s="891"/>
      <c r="DU120" s="891"/>
      <c r="DV120" s="892">
        <v>59.1</v>
      </c>
      <c r="DW120" s="892"/>
      <c r="DX120" s="892"/>
      <c r="DY120" s="892"/>
      <c r="DZ120" s="893"/>
    </row>
    <row r="121" spans="1:130" s="248" customFormat="1" ht="26.25" customHeight="1" x14ac:dyDescent="0.2">
      <c r="A121" s="866"/>
      <c r="B121" s="867"/>
      <c r="C121" s="912" t="s">
        <v>494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139</v>
      </c>
      <c r="AB121" s="826"/>
      <c r="AC121" s="826"/>
      <c r="AD121" s="826"/>
      <c r="AE121" s="827"/>
      <c r="AF121" s="828" t="s">
        <v>139</v>
      </c>
      <c r="AG121" s="826"/>
      <c r="AH121" s="826"/>
      <c r="AI121" s="826"/>
      <c r="AJ121" s="827"/>
      <c r="AK121" s="828" t="s">
        <v>139</v>
      </c>
      <c r="AL121" s="826"/>
      <c r="AM121" s="826"/>
      <c r="AN121" s="826"/>
      <c r="AO121" s="827"/>
      <c r="AP121" s="873" t="s">
        <v>139</v>
      </c>
      <c r="AQ121" s="874"/>
      <c r="AR121" s="874"/>
      <c r="AS121" s="874"/>
      <c r="AT121" s="875"/>
      <c r="AU121" s="935"/>
      <c r="AV121" s="936"/>
      <c r="AW121" s="936"/>
      <c r="AX121" s="936"/>
      <c r="AY121" s="937"/>
      <c r="AZ121" s="861" t="s">
        <v>495</v>
      </c>
      <c r="BA121" s="796"/>
      <c r="BB121" s="796"/>
      <c r="BC121" s="796"/>
      <c r="BD121" s="796"/>
      <c r="BE121" s="796"/>
      <c r="BF121" s="796"/>
      <c r="BG121" s="796"/>
      <c r="BH121" s="796"/>
      <c r="BI121" s="796"/>
      <c r="BJ121" s="796"/>
      <c r="BK121" s="796"/>
      <c r="BL121" s="796"/>
      <c r="BM121" s="796"/>
      <c r="BN121" s="796"/>
      <c r="BO121" s="796"/>
      <c r="BP121" s="797"/>
      <c r="BQ121" s="862">
        <v>571291274</v>
      </c>
      <c r="BR121" s="863"/>
      <c r="BS121" s="863"/>
      <c r="BT121" s="863"/>
      <c r="BU121" s="863"/>
      <c r="BV121" s="863">
        <v>591881248</v>
      </c>
      <c r="BW121" s="863"/>
      <c r="BX121" s="863"/>
      <c r="BY121" s="863"/>
      <c r="BZ121" s="863"/>
      <c r="CA121" s="863">
        <v>603655799</v>
      </c>
      <c r="CB121" s="863"/>
      <c r="CC121" s="863"/>
      <c r="CD121" s="863"/>
      <c r="CE121" s="863"/>
      <c r="CF121" s="924">
        <v>103.3</v>
      </c>
      <c r="CG121" s="925"/>
      <c r="CH121" s="925"/>
      <c r="CI121" s="925"/>
      <c r="CJ121" s="925"/>
      <c r="CK121" s="918"/>
      <c r="CL121" s="904"/>
      <c r="CM121" s="904"/>
      <c r="CN121" s="904"/>
      <c r="CO121" s="905"/>
      <c r="CP121" s="884" t="s">
        <v>496</v>
      </c>
      <c r="CQ121" s="885"/>
      <c r="CR121" s="885"/>
      <c r="CS121" s="885"/>
      <c r="CT121" s="885"/>
      <c r="CU121" s="885"/>
      <c r="CV121" s="885"/>
      <c r="CW121" s="885"/>
      <c r="CX121" s="885"/>
      <c r="CY121" s="885"/>
      <c r="CZ121" s="885"/>
      <c r="DA121" s="885"/>
      <c r="DB121" s="885"/>
      <c r="DC121" s="885"/>
      <c r="DD121" s="885"/>
      <c r="DE121" s="885"/>
      <c r="DF121" s="886"/>
      <c r="DG121" s="862">
        <v>108979318</v>
      </c>
      <c r="DH121" s="863"/>
      <c r="DI121" s="863"/>
      <c r="DJ121" s="863"/>
      <c r="DK121" s="863"/>
      <c r="DL121" s="863">
        <v>96479615</v>
      </c>
      <c r="DM121" s="863"/>
      <c r="DN121" s="863"/>
      <c r="DO121" s="863"/>
      <c r="DP121" s="863"/>
      <c r="DQ121" s="863">
        <v>82396546</v>
      </c>
      <c r="DR121" s="863"/>
      <c r="DS121" s="863"/>
      <c r="DT121" s="863"/>
      <c r="DU121" s="863"/>
      <c r="DV121" s="840">
        <v>14.1</v>
      </c>
      <c r="DW121" s="840"/>
      <c r="DX121" s="840"/>
      <c r="DY121" s="840"/>
      <c r="DZ121" s="841"/>
    </row>
    <row r="122" spans="1:130" s="248" customFormat="1" ht="26.25" customHeight="1" x14ac:dyDescent="0.2">
      <c r="A122" s="866"/>
      <c r="B122" s="867"/>
      <c r="C122" s="870" t="s">
        <v>473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497</v>
      </c>
      <c r="AB122" s="826"/>
      <c r="AC122" s="826"/>
      <c r="AD122" s="826"/>
      <c r="AE122" s="827"/>
      <c r="AF122" s="828" t="s">
        <v>139</v>
      </c>
      <c r="AG122" s="826"/>
      <c r="AH122" s="826"/>
      <c r="AI122" s="826"/>
      <c r="AJ122" s="827"/>
      <c r="AK122" s="828" t="s">
        <v>139</v>
      </c>
      <c r="AL122" s="826"/>
      <c r="AM122" s="826"/>
      <c r="AN122" s="826"/>
      <c r="AO122" s="827"/>
      <c r="AP122" s="873" t="s">
        <v>139</v>
      </c>
      <c r="AQ122" s="874"/>
      <c r="AR122" s="874"/>
      <c r="AS122" s="874"/>
      <c r="AT122" s="875"/>
      <c r="AU122" s="935"/>
      <c r="AV122" s="936"/>
      <c r="AW122" s="936"/>
      <c r="AX122" s="936"/>
      <c r="AY122" s="937"/>
      <c r="AZ122" s="928" t="s">
        <v>498</v>
      </c>
      <c r="BA122" s="929"/>
      <c r="BB122" s="929"/>
      <c r="BC122" s="929"/>
      <c r="BD122" s="929"/>
      <c r="BE122" s="929"/>
      <c r="BF122" s="929"/>
      <c r="BG122" s="929"/>
      <c r="BH122" s="929"/>
      <c r="BI122" s="929"/>
      <c r="BJ122" s="929"/>
      <c r="BK122" s="929"/>
      <c r="BL122" s="929"/>
      <c r="BM122" s="929"/>
      <c r="BN122" s="929"/>
      <c r="BO122" s="929"/>
      <c r="BP122" s="930"/>
      <c r="BQ122" s="931">
        <v>898975699</v>
      </c>
      <c r="BR122" s="894"/>
      <c r="BS122" s="894"/>
      <c r="BT122" s="894"/>
      <c r="BU122" s="894"/>
      <c r="BV122" s="894">
        <v>882568283</v>
      </c>
      <c r="BW122" s="894"/>
      <c r="BX122" s="894"/>
      <c r="BY122" s="894"/>
      <c r="BZ122" s="894"/>
      <c r="CA122" s="894">
        <v>863489245</v>
      </c>
      <c r="CB122" s="894"/>
      <c r="CC122" s="894"/>
      <c r="CD122" s="894"/>
      <c r="CE122" s="894"/>
      <c r="CF122" s="895">
        <v>147.69999999999999</v>
      </c>
      <c r="CG122" s="896"/>
      <c r="CH122" s="896"/>
      <c r="CI122" s="896"/>
      <c r="CJ122" s="896"/>
      <c r="CK122" s="918"/>
      <c r="CL122" s="904"/>
      <c r="CM122" s="904"/>
      <c r="CN122" s="904"/>
      <c r="CO122" s="905"/>
      <c r="CP122" s="884" t="s">
        <v>499</v>
      </c>
      <c r="CQ122" s="885"/>
      <c r="CR122" s="885"/>
      <c r="CS122" s="885"/>
      <c r="CT122" s="885"/>
      <c r="CU122" s="885"/>
      <c r="CV122" s="885"/>
      <c r="CW122" s="885"/>
      <c r="CX122" s="885"/>
      <c r="CY122" s="885"/>
      <c r="CZ122" s="885"/>
      <c r="DA122" s="885"/>
      <c r="DB122" s="885"/>
      <c r="DC122" s="885"/>
      <c r="DD122" s="885"/>
      <c r="DE122" s="885"/>
      <c r="DF122" s="886"/>
      <c r="DG122" s="862">
        <v>18546963</v>
      </c>
      <c r="DH122" s="863"/>
      <c r="DI122" s="863"/>
      <c r="DJ122" s="863"/>
      <c r="DK122" s="863"/>
      <c r="DL122" s="863">
        <v>21283685</v>
      </c>
      <c r="DM122" s="863"/>
      <c r="DN122" s="863"/>
      <c r="DO122" s="863"/>
      <c r="DP122" s="863"/>
      <c r="DQ122" s="863">
        <v>20770509</v>
      </c>
      <c r="DR122" s="863"/>
      <c r="DS122" s="863"/>
      <c r="DT122" s="863"/>
      <c r="DU122" s="863"/>
      <c r="DV122" s="840">
        <v>3.6</v>
      </c>
      <c r="DW122" s="840"/>
      <c r="DX122" s="840"/>
      <c r="DY122" s="840"/>
      <c r="DZ122" s="841"/>
    </row>
    <row r="123" spans="1:130" s="248" customFormat="1" ht="26.25" customHeight="1" x14ac:dyDescent="0.2">
      <c r="A123" s="866"/>
      <c r="B123" s="867"/>
      <c r="C123" s="870" t="s">
        <v>479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139</v>
      </c>
      <c r="AB123" s="826"/>
      <c r="AC123" s="826"/>
      <c r="AD123" s="826"/>
      <c r="AE123" s="827"/>
      <c r="AF123" s="828" t="s">
        <v>139</v>
      </c>
      <c r="AG123" s="826"/>
      <c r="AH123" s="826"/>
      <c r="AI123" s="826"/>
      <c r="AJ123" s="827"/>
      <c r="AK123" s="828" t="s">
        <v>497</v>
      </c>
      <c r="AL123" s="826"/>
      <c r="AM123" s="826"/>
      <c r="AN123" s="826"/>
      <c r="AO123" s="827"/>
      <c r="AP123" s="873" t="s">
        <v>139</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500</v>
      </c>
      <c r="BP123" s="927"/>
      <c r="BQ123" s="881">
        <v>1728970714</v>
      </c>
      <c r="BR123" s="882"/>
      <c r="BS123" s="882"/>
      <c r="BT123" s="882"/>
      <c r="BU123" s="882"/>
      <c r="BV123" s="882">
        <v>1748327069</v>
      </c>
      <c r="BW123" s="882"/>
      <c r="BX123" s="882"/>
      <c r="BY123" s="882"/>
      <c r="BZ123" s="882"/>
      <c r="CA123" s="882">
        <v>1751843512</v>
      </c>
      <c r="CB123" s="882"/>
      <c r="CC123" s="882"/>
      <c r="CD123" s="882"/>
      <c r="CE123" s="882"/>
      <c r="CF123" s="792"/>
      <c r="CG123" s="793"/>
      <c r="CH123" s="793"/>
      <c r="CI123" s="793"/>
      <c r="CJ123" s="883"/>
      <c r="CK123" s="918"/>
      <c r="CL123" s="904"/>
      <c r="CM123" s="904"/>
      <c r="CN123" s="904"/>
      <c r="CO123" s="905"/>
      <c r="CP123" s="884" t="s">
        <v>501</v>
      </c>
      <c r="CQ123" s="885"/>
      <c r="CR123" s="885"/>
      <c r="CS123" s="885"/>
      <c r="CT123" s="885"/>
      <c r="CU123" s="885"/>
      <c r="CV123" s="885"/>
      <c r="CW123" s="885"/>
      <c r="CX123" s="885"/>
      <c r="CY123" s="885"/>
      <c r="CZ123" s="885"/>
      <c r="DA123" s="885"/>
      <c r="DB123" s="885"/>
      <c r="DC123" s="885"/>
      <c r="DD123" s="885"/>
      <c r="DE123" s="885"/>
      <c r="DF123" s="886"/>
      <c r="DG123" s="825">
        <v>11366907</v>
      </c>
      <c r="DH123" s="826"/>
      <c r="DI123" s="826"/>
      <c r="DJ123" s="826"/>
      <c r="DK123" s="827"/>
      <c r="DL123" s="828">
        <v>11116238</v>
      </c>
      <c r="DM123" s="826"/>
      <c r="DN123" s="826"/>
      <c r="DO123" s="826"/>
      <c r="DP123" s="827"/>
      <c r="DQ123" s="828">
        <v>9872423</v>
      </c>
      <c r="DR123" s="826"/>
      <c r="DS123" s="826"/>
      <c r="DT123" s="826"/>
      <c r="DU123" s="827"/>
      <c r="DV123" s="873">
        <v>1.7</v>
      </c>
      <c r="DW123" s="874"/>
      <c r="DX123" s="874"/>
      <c r="DY123" s="874"/>
      <c r="DZ123" s="875"/>
    </row>
    <row r="124" spans="1:130" s="248" customFormat="1" ht="26.25" customHeight="1" thickBot="1" x14ac:dyDescent="0.25">
      <c r="A124" s="866"/>
      <c r="B124" s="867"/>
      <c r="C124" s="870" t="s">
        <v>482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139</v>
      </c>
      <c r="AB124" s="826"/>
      <c r="AC124" s="826"/>
      <c r="AD124" s="826"/>
      <c r="AE124" s="827"/>
      <c r="AF124" s="828" t="s">
        <v>502</v>
      </c>
      <c r="AG124" s="826"/>
      <c r="AH124" s="826"/>
      <c r="AI124" s="826"/>
      <c r="AJ124" s="827"/>
      <c r="AK124" s="828" t="s">
        <v>139</v>
      </c>
      <c r="AL124" s="826"/>
      <c r="AM124" s="826"/>
      <c r="AN124" s="826"/>
      <c r="AO124" s="827"/>
      <c r="AP124" s="873" t="s">
        <v>139</v>
      </c>
      <c r="AQ124" s="874"/>
      <c r="AR124" s="874"/>
      <c r="AS124" s="874"/>
      <c r="AT124" s="875"/>
      <c r="AU124" s="876" t="s">
        <v>503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118.2</v>
      </c>
      <c r="BR124" s="880"/>
      <c r="BS124" s="880"/>
      <c r="BT124" s="880"/>
      <c r="BU124" s="880"/>
      <c r="BV124" s="880">
        <v>104.8</v>
      </c>
      <c r="BW124" s="880"/>
      <c r="BX124" s="880"/>
      <c r="BY124" s="880"/>
      <c r="BZ124" s="880"/>
      <c r="CA124" s="880">
        <v>104.4</v>
      </c>
      <c r="CB124" s="880"/>
      <c r="CC124" s="880"/>
      <c r="CD124" s="880"/>
      <c r="CE124" s="880"/>
      <c r="CF124" s="770"/>
      <c r="CG124" s="771"/>
      <c r="CH124" s="771"/>
      <c r="CI124" s="771"/>
      <c r="CJ124" s="911"/>
      <c r="CK124" s="919"/>
      <c r="CL124" s="919"/>
      <c r="CM124" s="919"/>
      <c r="CN124" s="919"/>
      <c r="CO124" s="920"/>
      <c r="CP124" s="884" t="s">
        <v>504</v>
      </c>
      <c r="CQ124" s="885"/>
      <c r="CR124" s="885"/>
      <c r="CS124" s="885"/>
      <c r="CT124" s="885"/>
      <c r="CU124" s="885"/>
      <c r="CV124" s="885"/>
      <c r="CW124" s="885"/>
      <c r="CX124" s="885"/>
      <c r="CY124" s="885"/>
      <c r="CZ124" s="885"/>
      <c r="DA124" s="885"/>
      <c r="DB124" s="885"/>
      <c r="DC124" s="885"/>
      <c r="DD124" s="885"/>
      <c r="DE124" s="885"/>
      <c r="DF124" s="886"/>
      <c r="DG124" s="808">
        <v>3475237</v>
      </c>
      <c r="DH124" s="809"/>
      <c r="DI124" s="809"/>
      <c r="DJ124" s="809"/>
      <c r="DK124" s="810"/>
      <c r="DL124" s="811">
        <v>3182509</v>
      </c>
      <c r="DM124" s="809"/>
      <c r="DN124" s="809"/>
      <c r="DO124" s="809"/>
      <c r="DP124" s="810"/>
      <c r="DQ124" s="811">
        <v>5959232</v>
      </c>
      <c r="DR124" s="809"/>
      <c r="DS124" s="809"/>
      <c r="DT124" s="809"/>
      <c r="DU124" s="810"/>
      <c r="DV124" s="897">
        <v>1</v>
      </c>
      <c r="DW124" s="898"/>
      <c r="DX124" s="898"/>
      <c r="DY124" s="898"/>
      <c r="DZ124" s="899"/>
    </row>
    <row r="125" spans="1:130" s="248" customFormat="1" ht="26.25" customHeight="1" x14ac:dyDescent="0.2">
      <c r="A125" s="866"/>
      <c r="B125" s="867"/>
      <c r="C125" s="870" t="s">
        <v>486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139</v>
      </c>
      <c r="AB125" s="826"/>
      <c r="AC125" s="826"/>
      <c r="AD125" s="826"/>
      <c r="AE125" s="827"/>
      <c r="AF125" s="828" t="s">
        <v>139</v>
      </c>
      <c r="AG125" s="826"/>
      <c r="AH125" s="826"/>
      <c r="AI125" s="826"/>
      <c r="AJ125" s="827"/>
      <c r="AK125" s="828" t="s">
        <v>139</v>
      </c>
      <c r="AL125" s="826"/>
      <c r="AM125" s="826"/>
      <c r="AN125" s="826"/>
      <c r="AO125" s="827"/>
      <c r="AP125" s="873" t="s">
        <v>139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505</v>
      </c>
      <c r="CL125" s="901"/>
      <c r="CM125" s="901"/>
      <c r="CN125" s="901"/>
      <c r="CO125" s="902"/>
      <c r="CP125" s="909" t="s">
        <v>506</v>
      </c>
      <c r="CQ125" s="854"/>
      <c r="CR125" s="854"/>
      <c r="CS125" s="854"/>
      <c r="CT125" s="854"/>
      <c r="CU125" s="854"/>
      <c r="CV125" s="854"/>
      <c r="CW125" s="854"/>
      <c r="CX125" s="854"/>
      <c r="CY125" s="854"/>
      <c r="CZ125" s="854"/>
      <c r="DA125" s="854"/>
      <c r="DB125" s="854"/>
      <c r="DC125" s="854"/>
      <c r="DD125" s="854"/>
      <c r="DE125" s="854"/>
      <c r="DF125" s="855"/>
      <c r="DG125" s="910" t="s">
        <v>502</v>
      </c>
      <c r="DH125" s="891"/>
      <c r="DI125" s="891"/>
      <c r="DJ125" s="891"/>
      <c r="DK125" s="891"/>
      <c r="DL125" s="891" t="s">
        <v>139</v>
      </c>
      <c r="DM125" s="891"/>
      <c r="DN125" s="891"/>
      <c r="DO125" s="891"/>
      <c r="DP125" s="891"/>
      <c r="DQ125" s="891" t="s">
        <v>139</v>
      </c>
      <c r="DR125" s="891"/>
      <c r="DS125" s="891"/>
      <c r="DT125" s="891"/>
      <c r="DU125" s="891"/>
      <c r="DV125" s="892" t="s">
        <v>139</v>
      </c>
      <c r="DW125" s="892"/>
      <c r="DX125" s="892"/>
      <c r="DY125" s="892"/>
      <c r="DZ125" s="893"/>
    </row>
    <row r="126" spans="1:130" s="248" customFormat="1" ht="26.25" customHeight="1" thickBot="1" x14ac:dyDescent="0.25">
      <c r="A126" s="866"/>
      <c r="B126" s="867"/>
      <c r="C126" s="870" t="s">
        <v>488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139</v>
      </c>
      <c r="AB126" s="826"/>
      <c r="AC126" s="826"/>
      <c r="AD126" s="826"/>
      <c r="AE126" s="827"/>
      <c r="AF126" s="828" t="s">
        <v>139</v>
      </c>
      <c r="AG126" s="826"/>
      <c r="AH126" s="826"/>
      <c r="AI126" s="826"/>
      <c r="AJ126" s="827"/>
      <c r="AK126" s="828" t="s">
        <v>139</v>
      </c>
      <c r="AL126" s="826"/>
      <c r="AM126" s="826"/>
      <c r="AN126" s="826"/>
      <c r="AO126" s="827"/>
      <c r="AP126" s="873" t="s">
        <v>497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507</v>
      </c>
      <c r="CQ126" s="796"/>
      <c r="CR126" s="796"/>
      <c r="CS126" s="796"/>
      <c r="CT126" s="796"/>
      <c r="CU126" s="796"/>
      <c r="CV126" s="796"/>
      <c r="CW126" s="796"/>
      <c r="CX126" s="796"/>
      <c r="CY126" s="796"/>
      <c r="CZ126" s="796"/>
      <c r="DA126" s="796"/>
      <c r="DB126" s="796"/>
      <c r="DC126" s="796"/>
      <c r="DD126" s="796"/>
      <c r="DE126" s="796"/>
      <c r="DF126" s="797"/>
      <c r="DG126" s="862">
        <v>7257470</v>
      </c>
      <c r="DH126" s="863"/>
      <c r="DI126" s="863"/>
      <c r="DJ126" s="863"/>
      <c r="DK126" s="863"/>
      <c r="DL126" s="863">
        <v>5126220</v>
      </c>
      <c r="DM126" s="863"/>
      <c r="DN126" s="863"/>
      <c r="DO126" s="863"/>
      <c r="DP126" s="863"/>
      <c r="DQ126" s="863">
        <v>3082235</v>
      </c>
      <c r="DR126" s="863"/>
      <c r="DS126" s="863"/>
      <c r="DT126" s="863"/>
      <c r="DU126" s="863"/>
      <c r="DV126" s="840">
        <v>0.5</v>
      </c>
      <c r="DW126" s="840"/>
      <c r="DX126" s="840"/>
      <c r="DY126" s="840"/>
      <c r="DZ126" s="841"/>
    </row>
    <row r="127" spans="1:130" s="248" customFormat="1" ht="26.25" customHeight="1" x14ac:dyDescent="0.2">
      <c r="A127" s="868"/>
      <c r="B127" s="869"/>
      <c r="C127" s="887" t="s">
        <v>508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2604</v>
      </c>
      <c r="AB127" s="826"/>
      <c r="AC127" s="826"/>
      <c r="AD127" s="826"/>
      <c r="AE127" s="827"/>
      <c r="AF127" s="828">
        <v>2604</v>
      </c>
      <c r="AG127" s="826"/>
      <c r="AH127" s="826"/>
      <c r="AI127" s="826"/>
      <c r="AJ127" s="827"/>
      <c r="AK127" s="828">
        <v>2604</v>
      </c>
      <c r="AL127" s="826"/>
      <c r="AM127" s="826"/>
      <c r="AN127" s="826"/>
      <c r="AO127" s="827"/>
      <c r="AP127" s="873">
        <v>0</v>
      </c>
      <c r="AQ127" s="874"/>
      <c r="AR127" s="874"/>
      <c r="AS127" s="874"/>
      <c r="AT127" s="875"/>
      <c r="AU127" s="284"/>
      <c r="AV127" s="284"/>
      <c r="AW127" s="284"/>
      <c r="AX127" s="890" t="s">
        <v>509</v>
      </c>
      <c r="AY127" s="858"/>
      <c r="AZ127" s="858"/>
      <c r="BA127" s="858"/>
      <c r="BB127" s="858"/>
      <c r="BC127" s="858"/>
      <c r="BD127" s="858"/>
      <c r="BE127" s="859"/>
      <c r="BF127" s="857" t="s">
        <v>510</v>
      </c>
      <c r="BG127" s="858"/>
      <c r="BH127" s="858"/>
      <c r="BI127" s="858"/>
      <c r="BJ127" s="858"/>
      <c r="BK127" s="858"/>
      <c r="BL127" s="859"/>
      <c r="BM127" s="857" t="s">
        <v>511</v>
      </c>
      <c r="BN127" s="858"/>
      <c r="BO127" s="858"/>
      <c r="BP127" s="858"/>
      <c r="BQ127" s="858"/>
      <c r="BR127" s="858"/>
      <c r="BS127" s="859"/>
      <c r="BT127" s="857" t="s">
        <v>512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513</v>
      </c>
      <c r="CQ127" s="796"/>
      <c r="CR127" s="796"/>
      <c r="CS127" s="796"/>
      <c r="CT127" s="796"/>
      <c r="CU127" s="796"/>
      <c r="CV127" s="796"/>
      <c r="CW127" s="796"/>
      <c r="CX127" s="796"/>
      <c r="CY127" s="796"/>
      <c r="CZ127" s="796"/>
      <c r="DA127" s="796"/>
      <c r="DB127" s="796"/>
      <c r="DC127" s="796"/>
      <c r="DD127" s="796"/>
      <c r="DE127" s="796"/>
      <c r="DF127" s="797"/>
      <c r="DG127" s="862" t="s">
        <v>514</v>
      </c>
      <c r="DH127" s="863"/>
      <c r="DI127" s="863"/>
      <c r="DJ127" s="863"/>
      <c r="DK127" s="863"/>
      <c r="DL127" s="863" t="s">
        <v>139</v>
      </c>
      <c r="DM127" s="863"/>
      <c r="DN127" s="863"/>
      <c r="DO127" s="863"/>
      <c r="DP127" s="863"/>
      <c r="DQ127" s="863" t="s">
        <v>139</v>
      </c>
      <c r="DR127" s="863"/>
      <c r="DS127" s="863"/>
      <c r="DT127" s="863"/>
      <c r="DU127" s="863"/>
      <c r="DV127" s="840" t="s">
        <v>139</v>
      </c>
      <c r="DW127" s="840"/>
      <c r="DX127" s="840"/>
      <c r="DY127" s="840"/>
      <c r="DZ127" s="841"/>
    </row>
    <row r="128" spans="1:130" s="248" customFormat="1" ht="26.25" customHeight="1" thickBot="1" x14ac:dyDescent="0.25">
      <c r="A128" s="842" t="s">
        <v>515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516</v>
      </c>
      <c r="X128" s="844"/>
      <c r="Y128" s="844"/>
      <c r="Z128" s="845"/>
      <c r="AA128" s="846">
        <v>57678095</v>
      </c>
      <c r="AB128" s="847"/>
      <c r="AC128" s="847"/>
      <c r="AD128" s="847"/>
      <c r="AE128" s="848"/>
      <c r="AF128" s="849">
        <v>59148167</v>
      </c>
      <c r="AG128" s="847"/>
      <c r="AH128" s="847"/>
      <c r="AI128" s="847"/>
      <c r="AJ128" s="848"/>
      <c r="AK128" s="849">
        <v>58360426</v>
      </c>
      <c r="AL128" s="847"/>
      <c r="AM128" s="847"/>
      <c r="AN128" s="847"/>
      <c r="AO128" s="848"/>
      <c r="AP128" s="850"/>
      <c r="AQ128" s="851"/>
      <c r="AR128" s="851"/>
      <c r="AS128" s="851"/>
      <c r="AT128" s="852"/>
      <c r="AU128" s="284"/>
      <c r="AV128" s="284"/>
      <c r="AW128" s="284"/>
      <c r="AX128" s="853" t="s">
        <v>517</v>
      </c>
      <c r="AY128" s="854"/>
      <c r="AZ128" s="854"/>
      <c r="BA128" s="854"/>
      <c r="BB128" s="854"/>
      <c r="BC128" s="854"/>
      <c r="BD128" s="854"/>
      <c r="BE128" s="855"/>
      <c r="BF128" s="832" t="s">
        <v>139</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518</v>
      </c>
      <c r="CQ128" s="774"/>
      <c r="CR128" s="774"/>
      <c r="CS128" s="774"/>
      <c r="CT128" s="774"/>
      <c r="CU128" s="774"/>
      <c r="CV128" s="774"/>
      <c r="CW128" s="774"/>
      <c r="CX128" s="774"/>
      <c r="CY128" s="774"/>
      <c r="CZ128" s="774"/>
      <c r="DA128" s="774"/>
      <c r="DB128" s="774"/>
      <c r="DC128" s="774"/>
      <c r="DD128" s="774"/>
      <c r="DE128" s="774"/>
      <c r="DF128" s="775"/>
      <c r="DG128" s="836">
        <v>231900</v>
      </c>
      <c r="DH128" s="837"/>
      <c r="DI128" s="837"/>
      <c r="DJ128" s="837"/>
      <c r="DK128" s="837"/>
      <c r="DL128" s="837">
        <v>128410</v>
      </c>
      <c r="DM128" s="837"/>
      <c r="DN128" s="837"/>
      <c r="DO128" s="837"/>
      <c r="DP128" s="837"/>
      <c r="DQ128" s="837">
        <v>75804</v>
      </c>
      <c r="DR128" s="837"/>
      <c r="DS128" s="837"/>
      <c r="DT128" s="837"/>
      <c r="DU128" s="837"/>
      <c r="DV128" s="838">
        <v>0</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519</v>
      </c>
      <c r="X129" s="823"/>
      <c r="Y129" s="823"/>
      <c r="Z129" s="824"/>
      <c r="AA129" s="825">
        <v>644498894</v>
      </c>
      <c r="AB129" s="826"/>
      <c r="AC129" s="826"/>
      <c r="AD129" s="826"/>
      <c r="AE129" s="827"/>
      <c r="AF129" s="828">
        <v>646827243</v>
      </c>
      <c r="AG129" s="826"/>
      <c r="AH129" s="826"/>
      <c r="AI129" s="826"/>
      <c r="AJ129" s="827"/>
      <c r="AK129" s="828">
        <v>654510356</v>
      </c>
      <c r="AL129" s="826"/>
      <c r="AM129" s="826"/>
      <c r="AN129" s="826"/>
      <c r="AO129" s="827"/>
      <c r="AP129" s="829"/>
      <c r="AQ129" s="830"/>
      <c r="AR129" s="830"/>
      <c r="AS129" s="830"/>
      <c r="AT129" s="831"/>
      <c r="AU129" s="286"/>
      <c r="AV129" s="286"/>
      <c r="AW129" s="286"/>
      <c r="AX129" s="795" t="s">
        <v>520</v>
      </c>
      <c r="AY129" s="796"/>
      <c r="AZ129" s="796"/>
      <c r="BA129" s="796"/>
      <c r="BB129" s="796"/>
      <c r="BC129" s="796"/>
      <c r="BD129" s="796"/>
      <c r="BE129" s="797"/>
      <c r="BF129" s="815" t="s">
        <v>483</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521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522</v>
      </c>
      <c r="X130" s="823"/>
      <c r="Y130" s="823"/>
      <c r="Z130" s="824"/>
      <c r="AA130" s="825">
        <v>75982436</v>
      </c>
      <c r="AB130" s="826"/>
      <c r="AC130" s="826"/>
      <c r="AD130" s="826"/>
      <c r="AE130" s="827"/>
      <c r="AF130" s="828">
        <v>73509393</v>
      </c>
      <c r="AG130" s="826"/>
      <c r="AH130" s="826"/>
      <c r="AI130" s="826"/>
      <c r="AJ130" s="827"/>
      <c r="AK130" s="828">
        <v>69916764</v>
      </c>
      <c r="AL130" s="826"/>
      <c r="AM130" s="826"/>
      <c r="AN130" s="826"/>
      <c r="AO130" s="827"/>
      <c r="AP130" s="829"/>
      <c r="AQ130" s="830"/>
      <c r="AR130" s="830"/>
      <c r="AS130" s="830"/>
      <c r="AT130" s="831"/>
      <c r="AU130" s="286"/>
      <c r="AV130" s="286"/>
      <c r="AW130" s="286"/>
      <c r="AX130" s="795" t="s">
        <v>523</v>
      </c>
      <c r="AY130" s="796"/>
      <c r="AZ130" s="796"/>
      <c r="BA130" s="796"/>
      <c r="BB130" s="796"/>
      <c r="BC130" s="796"/>
      <c r="BD130" s="796"/>
      <c r="BE130" s="797"/>
      <c r="BF130" s="798">
        <v>7.9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524</v>
      </c>
      <c r="X131" s="806"/>
      <c r="Y131" s="806"/>
      <c r="Z131" s="807"/>
      <c r="AA131" s="808">
        <v>568516458</v>
      </c>
      <c r="AB131" s="809"/>
      <c r="AC131" s="809"/>
      <c r="AD131" s="809"/>
      <c r="AE131" s="810"/>
      <c r="AF131" s="811">
        <v>573317850</v>
      </c>
      <c r="AG131" s="809"/>
      <c r="AH131" s="809"/>
      <c r="AI131" s="809"/>
      <c r="AJ131" s="810"/>
      <c r="AK131" s="811">
        <v>584593592</v>
      </c>
      <c r="AL131" s="809"/>
      <c r="AM131" s="809"/>
      <c r="AN131" s="809"/>
      <c r="AO131" s="810"/>
      <c r="AP131" s="812"/>
      <c r="AQ131" s="813"/>
      <c r="AR131" s="813"/>
      <c r="AS131" s="813"/>
      <c r="AT131" s="814"/>
      <c r="AU131" s="286"/>
      <c r="AV131" s="286"/>
      <c r="AW131" s="286"/>
      <c r="AX131" s="773" t="s">
        <v>525</v>
      </c>
      <c r="AY131" s="774"/>
      <c r="AZ131" s="774"/>
      <c r="BA131" s="774"/>
      <c r="BB131" s="774"/>
      <c r="BC131" s="774"/>
      <c r="BD131" s="774"/>
      <c r="BE131" s="775"/>
      <c r="BF131" s="776">
        <v>104.4</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526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527</v>
      </c>
      <c r="W132" s="786"/>
      <c r="X132" s="786"/>
      <c r="Y132" s="786"/>
      <c r="Z132" s="787"/>
      <c r="AA132" s="788">
        <v>8.6185616110000005</v>
      </c>
      <c r="AB132" s="789"/>
      <c r="AC132" s="789"/>
      <c r="AD132" s="789"/>
      <c r="AE132" s="790"/>
      <c r="AF132" s="791">
        <v>7.5448996160000004</v>
      </c>
      <c r="AG132" s="789"/>
      <c r="AH132" s="789"/>
      <c r="AI132" s="789"/>
      <c r="AJ132" s="790"/>
      <c r="AK132" s="791">
        <v>7.594516187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528</v>
      </c>
      <c r="W133" s="765"/>
      <c r="X133" s="765"/>
      <c r="Y133" s="765"/>
      <c r="Z133" s="766"/>
      <c r="AA133" s="767">
        <v>9.4</v>
      </c>
      <c r="AB133" s="768"/>
      <c r="AC133" s="768"/>
      <c r="AD133" s="768"/>
      <c r="AE133" s="769"/>
      <c r="AF133" s="767">
        <v>8.1999999999999993</v>
      </c>
      <c r="AG133" s="768"/>
      <c r="AH133" s="768"/>
      <c r="AI133" s="768"/>
      <c r="AJ133" s="769"/>
      <c r="AK133" s="767">
        <v>7.9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mGyt/7XHcahEyF/3so3mYzREx9oh+1F0O1pRaYEynmFSXcpy9crk2thZ86JuIOlZdpMW00Wk+AFaLgRcgMlRA==" saltValue="EkO9K+qPusdUU8zqBnCI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85" zoomScaleNormal="85" zoomScaleSheetLayoutView="85" workbookViewId="0">
      <selection activeCell="C16" sqref="C16"/>
    </sheetView>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529</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KLHHzLcJz8lURYvCHYiNKQogQUaP1wfcFgzqPSrrLJr+pUvLhdcL8mGXIY0Mh8qOk0c+orO8pd2idjJRN3lzyA==" saltValue="0aYpL2VD/dePIfNbcI0K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55"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yhVhH3mLQF4dBMXf7m4J9Vbq6s+HHq17pmSqWshs7bjWC8nuTezUEiuUDYBpo/0UgXoQqSfl5xbdpf/bLRpdA==" saltValue="fR+FPNCtzQhCGDEGrfDQ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3"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530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24" t="s">
        <v>532</v>
      </c>
      <c r="AP7" s="305"/>
      <c r="AQ7" s="306" t="s">
        <v>533</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25"/>
      <c r="AP8" s="311" t="s">
        <v>534</v>
      </c>
      <c r="AQ8" s="312" t="s">
        <v>535</v>
      </c>
      <c r="AR8" s="313" t="s">
        <v>536</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537</v>
      </c>
      <c r="AL9" s="1216"/>
      <c r="AM9" s="1216"/>
      <c r="AN9" s="1217"/>
      <c r="AO9" s="314">
        <v>264167652</v>
      </c>
      <c r="AP9" s="314">
        <v>114808</v>
      </c>
      <c r="AQ9" s="315">
        <v>105138</v>
      </c>
      <c r="AR9" s="316">
        <v>9.1999999999999993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538</v>
      </c>
      <c r="AL10" s="1216"/>
      <c r="AM10" s="1216"/>
      <c r="AN10" s="1217"/>
      <c r="AO10" s="317">
        <v>1538</v>
      </c>
      <c r="AP10" s="317">
        <v>1</v>
      </c>
      <c r="AQ10" s="318">
        <v>110</v>
      </c>
      <c r="AR10" s="319">
        <v>-99.1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539</v>
      </c>
      <c r="AL11" s="1216"/>
      <c r="AM11" s="1216"/>
      <c r="AN11" s="1217"/>
      <c r="AO11" s="317">
        <v>9328506</v>
      </c>
      <c r="AP11" s="317">
        <v>4054</v>
      </c>
      <c r="AQ11" s="318">
        <v>1177</v>
      </c>
      <c r="AR11" s="319">
        <v>244.4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540</v>
      </c>
      <c r="AL12" s="1216"/>
      <c r="AM12" s="1216"/>
      <c r="AN12" s="1217"/>
      <c r="AO12" s="317" t="s">
        <v>541</v>
      </c>
      <c r="AP12" s="317" t="s">
        <v>541</v>
      </c>
      <c r="AQ12" s="318">
        <v>5</v>
      </c>
      <c r="AR12" s="319" t="s">
        <v>541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542</v>
      </c>
      <c r="AL13" s="1216"/>
      <c r="AM13" s="1216"/>
      <c r="AN13" s="1217"/>
      <c r="AO13" s="317">
        <v>5508356</v>
      </c>
      <c r="AP13" s="317">
        <v>2394</v>
      </c>
      <c r="AQ13" s="318">
        <v>1930</v>
      </c>
      <c r="AR13" s="319">
        <v>24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543</v>
      </c>
      <c r="AL14" s="1216"/>
      <c r="AM14" s="1216"/>
      <c r="AN14" s="1217"/>
      <c r="AO14" s="317">
        <v>2791408</v>
      </c>
      <c r="AP14" s="317">
        <v>1213</v>
      </c>
      <c r="AQ14" s="318">
        <v>1254</v>
      </c>
      <c r="AR14" s="319">
        <v>-3.3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18" t="s">
        <v>544</v>
      </c>
      <c r="AL15" s="1219"/>
      <c r="AM15" s="1219"/>
      <c r="AN15" s="1220"/>
      <c r="AO15" s="317">
        <v>-18583117</v>
      </c>
      <c r="AP15" s="317">
        <v>-8076</v>
      </c>
      <c r="AQ15" s="318">
        <v>-7365</v>
      </c>
      <c r="AR15" s="319">
        <v>9.6999999999999993</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18" t="s">
        <v>188</v>
      </c>
      <c r="AL16" s="1219"/>
      <c r="AM16" s="1219"/>
      <c r="AN16" s="1220"/>
      <c r="AO16" s="317">
        <v>263214343</v>
      </c>
      <c r="AP16" s="317">
        <v>114394</v>
      </c>
      <c r="AQ16" s="318">
        <v>102249</v>
      </c>
      <c r="AR16" s="319">
        <v>11.9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545</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546</v>
      </c>
      <c r="AP20" s="326" t="s">
        <v>547</v>
      </c>
      <c r="AQ20" s="327" t="s">
        <v>548</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1" t="s">
        <v>549</v>
      </c>
      <c r="AL21" s="1222"/>
      <c r="AM21" s="1222"/>
      <c r="AN21" s="1223"/>
      <c r="AO21" s="330">
        <v>12.34</v>
      </c>
      <c r="AP21" s="331">
        <v>11.28</v>
      </c>
      <c r="AQ21" s="332">
        <v>1.06</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1" t="s">
        <v>550</v>
      </c>
      <c r="AL22" s="1222"/>
      <c r="AM22" s="1222"/>
      <c r="AN22" s="1223"/>
      <c r="AO22" s="335">
        <v>99.1</v>
      </c>
      <c r="AP22" s="336">
        <v>99.7</v>
      </c>
      <c r="AQ22" s="337">
        <v>-0.6</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551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552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24" t="s">
        <v>532</v>
      </c>
      <c r="AP30" s="305"/>
      <c r="AQ30" s="306" t="s">
        <v>533</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25"/>
      <c r="AP31" s="311" t="s">
        <v>534</v>
      </c>
      <c r="AQ31" s="312" t="s">
        <v>535</v>
      </c>
      <c r="AR31" s="313" t="s">
        <v>536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04" t="s">
        <v>554</v>
      </c>
      <c r="AL32" s="1205"/>
      <c r="AM32" s="1205"/>
      <c r="AN32" s="1206"/>
      <c r="AO32" s="345">
        <v>69099652</v>
      </c>
      <c r="AP32" s="345">
        <v>30031</v>
      </c>
      <c r="AQ32" s="346">
        <v>31910</v>
      </c>
      <c r="AR32" s="347">
        <v>-5.9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04" t="s">
        <v>555</v>
      </c>
      <c r="AL33" s="1205"/>
      <c r="AM33" s="1205"/>
      <c r="AN33" s="1206"/>
      <c r="AO33" s="345">
        <v>8935836</v>
      </c>
      <c r="AP33" s="345">
        <v>3884</v>
      </c>
      <c r="AQ33" s="346">
        <v>2603</v>
      </c>
      <c r="AR33" s="347">
        <v>49.2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04" t="s">
        <v>556</v>
      </c>
      <c r="AL34" s="1205"/>
      <c r="AM34" s="1205"/>
      <c r="AN34" s="1206"/>
      <c r="AO34" s="345">
        <v>50858111</v>
      </c>
      <c r="AP34" s="345">
        <v>22103</v>
      </c>
      <c r="AQ34" s="346">
        <v>20590</v>
      </c>
      <c r="AR34" s="347">
        <v>7.3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04" t="s">
        <v>557</v>
      </c>
      <c r="AL35" s="1205"/>
      <c r="AM35" s="1205"/>
      <c r="AN35" s="1206"/>
      <c r="AO35" s="345">
        <v>36479417</v>
      </c>
      <c r="AP35" s="345">
        <v>15854</v>
      </c>
      <c r="AQ35" s="346">
        <v>9962</v>
      </c>
      <c r="AR35" s="347">
        <v>59.1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04" t="s">
        <v>558</v>
      </c>
      <c r="AL36" s="1205"/>
      <c r="AM36" s="1205"/>
      <c r="AN36" s="1206"/>
      <c r="AO36" s="345">
        <v>3184298</v>
      </c>
      <c r="AP36" s="345">
        <v>1384</v>
      </c>
      <c r="AQ36" s="346">
        <v>163</v>
      </c>
      <c r="AR36" s="347">
        <v>749.1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04" t="s">
        <v>559</v>
      </c>
      <c r="AL37" s="1205"/>
      <c r="AM37" s="1205"/>
      <c r="AN37" s="1206"/>
      <c r="AO37" s="345">
        <v>4116931</v>
      </c>
      <c r="AP37" s="345">
        <v>1789</v>
      </c>
      <c r="AQ37" s="346">
        <v>1304</v>
      </c>
      <c r="AR37" s="347">
        <v>37.200000000000003</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01" t="s">
        <v>560</v>
      </c>
      <c r="AL38" s="1202"/>
      <c r="AM38" s="1202"/>
      <c r="AN38" s="1203"/>
      <c r="AO38" s="348" t="s">
        <v>541</v>
      </c>
      <c r="AP38" s="348" t="s">
        <v>541</v>
      </c>
      <c r="AQ38" s="349">
        <v>1</v>
      </c>
      <c r="AR38" s="337" t="s">
        <v>541</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01" t="s">
        <v>561</v>
      </c>
      <c r="AL39" s="1202"/>
      <c r="AM39" s="1202"/>
      <c r="AN39" s="1203"/>
      <c r="AO39" s="345">
        <v>-58360426</v>
      </c>
      <c r="AP39" s="345">
        <v>-25364</v>
      </c>
      <c r="AQ39" s="346">
        <v>-16939</v>
      </c>
      <c r="AR39" s="347">
        <v>49.7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04" t="s">
        <v>562</v>
      </c>
      <c r="AL40" s="1205"/>
      <c r="AM40" s="1205"/>
      <c r="AN40" s="1206"/>
      <c r="AO40" s="345">
        <v>-69916764</v>
      </c>
      <c r="AP40" s="345">
        <v>-30386</v>
      </c>
      <c r="AQ40" s="346">
        <v>-31934</v>
      </c>
      <c r="AR40" s="347">
        <v>-4.8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07" t="s">
        <v>300</v>
      </c>
      <c r="AL41" s="1208"/>
      <c r="AM41" s="1208"/>
      <c r="AN41" s="1209"/>
      <c r="AO41" s="345">
        <v>44397055</v>
      </c>
      <c r="AP41" s="345">
        <v>19295</v>
      </c>
      <c r="AQ41" s="346">
        <v>17660</v>
      </c>
      <c r="AR41" s="347">
        <v>9.3000000000000007</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563</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564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0" t="s">
        <v>532</v>
      </c>
      <c r="AN49" s="1212" t="s">
        <v>566</v>
      </c>
      <c r="AO49" s="1213"/>
      <c r="AP49" s="1213"/>
      <c r="AQ49" s="1213"/>
      <c r="AR49" s="1214"/>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11"/>
      <c r="AN50" s="361" t="s">
        <v>567</v>
      </c>
      <c r="AO50" s="362" t="s">
        <v>568</v>
      </c>
      <c r="AP50" s="363" t="s">
        <v>569</v>
      </c>
      <c r="AQ50" s="364" t="s">
        <v>570</v>
      </c>
      <c r="AR50" s="365" t="s">
        <v>571</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572</v>
      </c>
      <c r="AL51" s="358"/>
      <c r="AM51" s="366">
        <v>93557031</v>
      </c>
      <c r="AN51" s="367">
        <v>41048</v>
      </c>
      <c r="AO51" s="368">
        <v>12.4</v>
      </c>
      <c r="AP51" s="369">
        <v>51684</v>
      </c>
      <c r="AQ51" s="370">
        <v>-0.4</v>
      </c>
      <c r="AR51" s="371">
        <v>12.8</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573</v>
      </c>
      <c r="AM52" s="374">
        <v>44290016</v>
      </c>
      <c r="AN52" s="375">
        <v>19432</v>
      </c>
      <c r="AO52" s="376">
        <v>2.7</v>
      </c>
      <c r="AP52" s="377">
        <v>26671</v>
      </c>
      <c r="AQ52" s="378">
        <v>2.6</v>
      </c>
      <c r="AR52" s="379">
        <v>0.1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574</v>
      </c>
      <c r="AL53" s="358"/>
      <c r="AM53" s="366">
        <v>94974157</v>
      </c>
      <c r="AN53" s="367">
        <v>41505</v>
      </c>
      <c r="AO53" s="368">
        <v>1.1000000000000001</v>
      </c>
      <c r="AP53" s="369">
        <v>52897</v>
      </c>
      <c r="AQ53" s="370">
        <v>2.2999999999999998</v>
      </c>
      <c r="AR53" s="371">
        <v>-1.2</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573</v>
      </c>
      <c r="AM54" s="374">
        <v>46089450</v>
      </c>
      <c r="AN54" s="375">
        <v>20142</v>
      </c>
      <c r="AO54" s="376">
        <v>3.7</v>
      </c>
      <c r="AP54" s="377">
        <v>27013</v>
      </c>
      <c r="AQ54" s="378">
        <v>1.3</v>
      </c>
      <c r="AR54" s="379">
        <v>2.4</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575</v>
      </c>
      <c r="AL55" s="358"/>
      <c r="AM55" s="366">
        <v>120011378</v>
      </c>
      <c r="AN55" s="367">
        <v>52307</v>
      </c>
      <c r="AO55" s="368">
        <v>26</v>
      </c>
      <c r="AP55" s="369">
        <v>54945</v>
      </c>
      <c r="AQ55" s="370">
        <v>3.9</v>
      </c>
      <c r="AR55" s="371">
        <v>22.1</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573</v>
      </c>
      <c r="AM56" s="374">
        <v>64973850</v>
      </c>
      <c r="AN56" s="375">
        <v>28319</v>
      </c>
      <c r="AO56" s="376">
        <v>40.6</v>
      </c>
      <c r="AP56" s="377">
        <v>29293</v>
      </c>
      <c r="AQ56" s="378">
        <v>8.4</v>
      </c>
      <c r="AR56" s="379">
        <v>32.200000000000003</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576</v>
      </c>
      <c r="AL57" s="358"/>
      <c r="AM57" s="366">
        <v>106186366</v>
      </c>
      <c r="AN57" s="367">
        <v>46135</v>
      </c>
      <c r="AO57" s="368">
        <v>-11.8</v>
      </c>
      <c r="AP57" s="369">
        <v>57132</v>
      </c>
      <c r="AQ57" s="370">
        <v>4</v>
      </c>
      <c r="AR57" s="371">
        <v>-15.8</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573</v>
      </c>
      <c r="AM58" s="374">
        <v>51296176</v>
      </c>
      <c r="AN58" s="375">
        <v>22287</v>
      </c>
      <c r="AO58" s="376">
        <v>-21.3</v>
      </c>
      <c r="AP58" s="377">
        <v>30126</v>
      </c>
      <c r="AQ58" s="378">
        <v>2.8</v>
      </c>
      <c r="AR58" s="379">
        <v>-24.1</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577</v>
      </c>
      <c r="AL59" s="358"/>
      <c r="AM59" s="366">
        <v>117018562</v>
      </c>
      <c r="AN59" s="367">
        <v>50857</v>
      </c>
      <c r="AO59" s="368">
        <v>10.199999999999999</v>
      </c>
      <c r="AP59" s="369">
        <v>58766</v>
      </c>
      <c r="AQ59" s="370">
        <v>2.9</v>
      </c>
      <c r="AR59" s="371">
        <v>7.3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573</v>
      </c>
      <c r="AM60" s="374">
        <v>57073317</v>
      </c>
      <c r="AN60" s="375">
        <v>24804</v>
      </c>
      <c r="AO60" s="376">
        <v>11.3</v>
      </c>
      <c r="AP60" s="377">
        <v>29363</v>
      </c>
      <c r="AQ60" s="378">
        <v>-2.5</v>
      </c>
      <c r="AR60" s="379">
        <v>13.8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578</v>
      </c>
      <c r="AL61" s="380"/>
      <c r="AM61" s="381">
        <v>106349499</v>
      </c>
      <c r="AN61" s="382">
        <v>46370</v>
      </c>
      <c r="AO61" s="383">
        <v>7.6</v>
      </c>
      <c r="AP61" s="384">
        <v>55085</v>
      </c>
      <c r="AQ61" s="385">
        <v>2.5</v>
      </c>
      <c r="AR61" s="371">
        <v>5.0999999999999996</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573</v>
      </c>
      <c r="AM62" s="374">
        <v>52744562</v>
      </c>
      <c r="AN62" s="375">
        <v>22997</v>
      </c>
      <c r="AO62" s="376">
        <v>7.4</v>
      </c>
      <c r="AP62" s="377">
        <v>28493</v>
      </c>
      <c r="AQ62" s="378">
        <v>2.5</v>
      </c>
      <c r="AR62" s="379">
        <v>4.9000000000000004</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llNshYh6kG2suHiBGlaRhA5B36dIfRkds6joGvbK5FSdsAlHl1Xo4Bdk9LrGb20pPiLGodaahx507W4hySUYfg==" saltValue="d2MW9TUKAMY+IM/mF/yPi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580</v>
      </c>
    </row>
    <row r="120" spans="125:125" ht="13.5" hidden="1" customHeight="1" x14ac:dyDescent="0.2"/>
    <row r="121" spans="125:125" ht="13.5" hidden="1" customHeight="1" x14ac:dyDescent="0.2">
      <c r="DU121" s="292"/>
    </row>
  </sheetData>
  <sheetProtection algorithmName="SHA-512" hashValue="0ymSb/Oq5ueo775qgJNlpRgc0Y+2CnA2/+t3UL6CCq3v8+ksv7EwJGQg0MmYxCJRzju7RjRK4pzcXJmxF64nBQ==" saltValue="v2ElrDfI3t2eaxYJVD32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1" zoomScaleNormal="100" zoomScaleSheetLayoutView="55" workbookViewId="0">
      <selection activeCell="B108" sqref="B108"/>
    </sheetView>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581</v>
      </c>
    </row>
  </sheetData>
  <sheetProtection algorithmName="SHA-512" hashValue="iWAUG8VFIc8zcXeGUMbFi0HtxgesjlfXagnTInHDkpI+9GgwXdF6ylxgNaYGjVTrcOm6DGkDQp1AHGnZ//i9Zw==" saltValue="/9vrAaEGRqfPNZ0Y7UfO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582</v>
      </c>
      <c r="G46" s="8" t="s">
        <v>583</v>
      </c>
      <c r="H46" s="8" t="s">
        <v>584</v>
      </c>
      <c r="I46" s="8" t="s">
        <v>585</v>
      </c>
      <c r="J46" s="9" t="s">
        <v>586</v>
      </c>
    </row>
    <row r="47" spans="2:10" ht="57.75" customHeight="1" x14ac:dyDescent="0.2">
      <c r="B47" s="10"/>
      <c r="C47" s="1226" t="s">
        <v>3</v>
      </c>
      <c r="D47" s="1226"/>
      <c r="E47" s="1227"/>
      <c r="F47" s="11">
        <v>2.48</v>
      </c>
      <c r="G47" s="12">
        <v>2.44</v>
      </c>
      <c r="H47" s="12">
        <v>2.59</v>
      </c>
      <c r="I47" s="12">
        <v>1.93</v>
      </c>
      <c r="J47" s="13">
        <v>2.1800000000000002</v>
      </c>
    </row>
    <row r="48" spans="2:10" ht="57.75" customHeight="1" x14ac:dyDescent="0.2">
      <c r="B48" s="14"/>
      <c r="C48" s="1228" t="s">
        <v>4</v>
      </c>
      <c r="D48" s="1228"/>
      <c r="E48" s="1229"/>
      <c r="F48" s="15">
        <v>0.53</v>
      </c>
      <c r="G48" s="16">
        <v>0.49</v>
      </c>
      <c r="H48" s="16">
        <v>0.76</v>
      </c>
      <c r="I48" s="16">
        <v>1.21</v>
      </c>
      <c r="J48" s="17">
        <v>1.29</v>
      </c>
    </row>
    <row r="49" spans="2:10" ht="57.75" customHeight="1" thickBot="1" x14ac:dyDescent="0.25">
      <c r="B49" s="18"/>
      <c r="C49" s="1230" t="s">
        <v>5</v>
      </c>
      <c r="D49" s="1230"/>
      <c r="E49" s="1231"/>
      <c r="F49" s="19" t="s">
        <v>587</v>
      </c>
      <c r="G49" s="20">
        <v>0.28000000000000003</v>
      </c>
      <c r="H49" s="20">
        <v>0.32</v>
      </c>
      <c r="I49" s="20" t="s">
        <v>588</v>
      </c>
      <c r="J49" s="21" t="s">
        <v>589</v>
      </c>
    </row>
    <row r="50" spans="2:10" ht="13.5" customHeight="1" x14ac:dyDescent="0.2"/>
  </sheetData>
  <sheetProtection algorithmName="SHA-512" hashValue="DEXPSdYXyTjPdVC9/HRyfS+TUrnETZ72LYvWvWNpmhkHmm7ZBSgLZbb2U31qF7AciChRqzzQiRg4hiCYUru0Ag==" saltValue="8MpRk6KxiRBqXJgk7S0q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2022-03-31T02:33:31Z</cp:lastPrinted>
  <dcterms:created xsi:type="dcterms:W3CDTF">2022-02-02T05:26:50Z</dcterms:created>
  <dcterms:modified xsi:type="dcterms:W3CDTF">2022-09-30T05:45:33Z</dcterms:modified>
  <cp:category/>
</cp:coreProperties>
</file>