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D2E85B60-D141-4B1A-A819-11CAB41B3852}"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BE39" i="10"/>
  <c r="U39" i="10"/>
  <c r="BE38" i="10"/>
  <c r="U38" i="10"/>
  <c r="BE37" i="10"/>
  <c r="U37" i="10"/>
  <c r="C34" i="10"/>
  <c r="C35" i="10" l="1"/>
  <c r="C36" i="10" s="1"/>
  <c r="C37" i="10" s="1"/>
  <c r="C38" i="10" s="1"/>
  <c r="C39" i="10" s="1"/>
  <c r="C40"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BE34" i="10" l="1"/>
  <c r="BE35" i="10" s="1"/>
  <c r="BE36"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<sst xmlns="http://schemas.openxmlformats.org/spreadsheetml/2006/main" count="1204" uniqueCount="651">
  <si>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</si>
  <si>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</si>
  <si>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</si>
  <si>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</si>
  <si>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</si>
  <si>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</si>
  <si>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</si>
  <si>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</si>
  <si>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</si>
  <si>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</si>
  <si>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</si>
  <si>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</si>
  <si>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</si>
  <si>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</si>
  <si>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</si>
  <si>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</si>
  <si>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</si>
  <si>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</si>
  <si>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</si>
  <si>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</si>
  <si>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</si>
  <si>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</si>
  <si>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</si>
  <si>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</si>
  <si>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</si>
  <si>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</si>
  <si>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</si>
  <si>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</si>
  <si>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</si>
  <si>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</si>
  <si>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</si>
  <si>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</si>
  <si>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</si>
  <si>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</si>
  <si>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</si>
  <si>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</si>
  <si>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</si>
  <si>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</si>
  <si>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</si>
  <si>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</si>
  <si>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</si>
  <si>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</si>
  <si>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</si>
  <si>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</si>
  <si>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</si>
  <si>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</si>
  <si>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</si>
  <si>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</si>
  <si>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</si>
  <si>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</si>
  <si>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</si>
  <si>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</si>
  <si>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</si>
  <si>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</si>
  <si>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</si>
  <si>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</si>
  <si>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</si>
  <si>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</si>
  <si>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</si>
  <si>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</si>
  <si>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</si>
  <si>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</si>
  <si>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</si>
  <si>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</si>
  <si>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</si>
  <si>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</si>
  <si>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</si>
  <si>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</si>
  <si>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</si>
  <si>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</si>
  <si>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</si>
  <si>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</si>
  <si>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</si>
  <si>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</si>
  <si>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</si>
  <si>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</si>
  <si>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</si>
  <si>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</si>
  <si>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</si>
  <si>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</si>
  <si>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</si>
  <si>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</si>
  <si>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</si>
  <si>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</si>
  <si>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</si>
  <si>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</si>
  <si>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</si>
  <si>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</si>
  <si>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</si>
  <si>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</si>
  <si>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</si>
  <si>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</si>
  <si>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</si>
  <si>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</si>
  <si>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</si>
  <si>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</si>
  <si>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</si>
  <si>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</si>
  <si>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</si>
  <si>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</si>
  <si>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</si>
  <si>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</si>
  <si>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</si>
  <si>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</si>
  <si>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</si>
  <si>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</si>
  <si>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</si>
  <si>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</si>
  <si>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</si>
  <si>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</si>
  <si>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</si>
  <si>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</si>
  <si>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</si>
  <si>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</si>
  <si>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</si>
  <si>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</si>
  <si>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</si>
  <si>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</si>
  <si>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</si>
  <si>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</si>
  <si>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</si>
  <si>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</si>
  <si>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</si>
  <si>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</si>
  <si>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</si>
  <si>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</si>
  <si>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</si>
  <si>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</si>
  <si>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</si>
  <si>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</si>
  <si>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</si>
  <si>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</si>
  <si>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</si>
  <si>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</si>
  <si>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</si>
  <si>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</si>
  <si>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</si>
  <si>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</si>
  <si>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</si>
  <si>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</si>
  <si>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</si>
  <si>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</si>
  <si>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</si>
  <si>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</si>
  <si>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</si>
  <si>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</si>
  <si>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</si>
  <si>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</si>
  <si>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</si>
  <si>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</si>
  <si>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</si>
  <si>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</si>
  <si>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</si>
  <si>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</si>
  <si>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</si>
  <si>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</si>
  <si>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</si>
  <si>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</si>
  <si>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</si>
  <si>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</si>
  <si>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</si>
  <si>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</si>
  <si>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</si>
  <si>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</si>
  <si>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</si>
  <si>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</si>
  <si>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</si>
  <si>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</si>
  <si>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</si>
  <si>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</si>
  <si>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</si>
  <si>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</si>
  <si>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</si>
  <si>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</si>
  <si>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</si>
  <si>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</si>
  <si>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</si>
  <si>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</si>
  <si>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</si>
  <si>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</si>
  <si>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</si>
  <si>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</si>
  <si>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</si>
  <si>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</si>
  <si>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</si>
  <si>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</si>
  <si>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</si>
  <si>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</si>
  <si>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</si>
  <si>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</si>
  <si>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</si>
  <si>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</si>
  <si>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</si>
  <si>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</si>
  <si>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</si>
  <si>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</si>
  <si>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</si>
  <si>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</si>
  <si>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</si>
  <si>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</si>
  <si>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</si>
  <si>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</si>
  <si>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</si>
  <si>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</si>
  <si>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</si>
  <si>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</si>
  <si>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</si>
  <si>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</si>
  <si>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</si>
  <si>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</si>
  <si>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</si>
  <si>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</si>
  <si>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</si>
  <si>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</si>
  <si>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</si>
  <si>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</si>
  <si>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愛知県名古屋市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</si>
  <si>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</si>
  <si>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</si>
  <si>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</si>
  <si>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</si>
  <si>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</si>
  <si>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</si>
  <si>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</si>
  <si>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</si>
  <si>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</si>
  <si>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</si>
  <si>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</si>
  <si>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</si>
  <si>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</si>
  <si>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</si>
  <si>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</si>
  <si>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</si>
  <si>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</si>
  <si>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</si>
  <si>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</si>
  <si>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</si>
  <si>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</si>
  <si>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</si>
  <si>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</si>
  <si>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</si>
  <si>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</si>
  <si>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</si>
  <si>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</si>
  <si>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</si>
  <si>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</si>
  <si>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</si>
  <si>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</si>
  <si>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</si>
  <si>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</si>
  <si>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</si>
  <si>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</si>
  <si>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</si>
  <si>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</si>
  <si>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</si>
  <si>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</si>
  <si>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</si>
  <si>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</si>
  <si>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</si>
  <si>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</si>
  <si>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</si>
  <si>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</si>
  <si>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</si>
  <si>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</si>
  <si>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</si>
  <si>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</si>
  <si>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</si>
  <si>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</si>
  <si>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</si>
  <si>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</si>
  <si>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</si>
  <si>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</si>
  <si>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</si>
  <si>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</si>
  <si>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</si>
  <si>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</si>
  <si>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</si>
  <si>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</si>
  <si>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</si>
  <si>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</si>
  <si>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</si>
  <si>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</si>
  <si>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</si>
  <si>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</si>
  <si>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</si>
  <si>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</si>
  <si>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</si>
  <si>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</si>
  <si>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</si>
  <si>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</si>
  <si>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</si>
  <si>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</si>
  <si>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</si>
  <si>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</si>
  <si>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</si>
  <si>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</si>
  <si>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</si>
  <si>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</si>
  <si>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</si>
  <si>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</si>
  <si>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</si>
  <si>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</si>
  <si>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</si>
  <si>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</si>
  <si>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</si>
  <si>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</si>
  <si>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</si>
  <si>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</si>
  <si>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</si>
  <si>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</si>
  <si>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</si>
  <si>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</si>
  <si>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</si>
  <si>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</si>
  <si>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</si>
  <si>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</si>
  <si>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</si>
  <si>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</si>
  <si>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</si>
  <si>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</si>
  <si>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</si>
  <si>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</si>
  <si>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</si>
  <si>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</si>
  <si>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</si>
  <si>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</si>
  <si>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</si>
  <si>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</si>
  <si>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</si>
  <si>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</si>
  <si>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</si>
  <si>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</si>
  <si>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</si>
  <si>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</si>
  <si>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</si>
  <si>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</si>
  <si>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</si>
  <si>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</si>
  <si>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</si>
  <si>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</si>
  <si>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</si>
  <si>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</si>
  <si>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</si>
  <si>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</si>
  <si>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</si>
  <si>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</si>
  <si>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</si>
  <si>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</si>
  <si>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</si>
  <si>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</si>
  <si>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</si>
  <si>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</si>
  <si>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</si>
  <si>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</si>
  <si>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</si>
  <si>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</si>
  <si>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</si>
  <si>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</si>
  <si>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</si>
  <si>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</si>
  <si>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</si>
  <si>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</si>
  <si>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</si>
  <si>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</si>
  <si>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</si>
  <si>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</si>
  <si>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</si>
  <si>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</si>
  <si>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</si>
  <si>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</si>
  <si>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愛知県名古屋市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</si>
  <si>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</si>
  <si>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</si>
  <si>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</si>
  <si>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</si>
  <si>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</si>
  <si>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</si>
  <si>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</si>
  <si>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</si>
  <si>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</si>
  <si>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</si>
  <si>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</si>
  <si>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</si>
  <si>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</si>
  <si>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</si>
  <si>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</si>
  <si>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</si>
  <si>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</si>
  <si>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</si>
  <si>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</si>
  <si>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</si>
  <si>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</si>
  <si>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土地区画整理組合貸付金特別会計</t>
    <phoneticPr fontId="5"/>
  </si>
  <si>
    <t>墓地公園整備事業特別会計</t>
    <phoneticPr fontId="5"/>
  </si>
  <si>
    <t>基金特別会計</t>
    <phoneticPr fontId="5"/>
  </si>
  <si>
    <t>用地先行取得特別会計</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</si>
  <si>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</si>
  <si>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</si>
  <si>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</si>
  <si>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</si>
  <si>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</si>
  <si>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</si>
  <si>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</si>
  <si>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</si>
  <si>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</si>
  <si>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</si>
  <si>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</si>
  <si>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</si>
  <si>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</si>
  <si>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</si>
  <si>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</si>
  <si>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</si>
  <si>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</si>
  <si>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</si>
  <si>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</si>
  <si>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水道事業会計</t>
    <phoneticPr fontId="5"/>
  </si>
  <si>
    <t>工業用水道事業会計</t>
    <phoneticPr fontId="5"/>
  </si>
  <si>
    <t>下水道事業会計</t>
    <phoneticPr fontId="5"/>
  </si>
  <si>
    <t>自動車運送事業会計</t>
    <phoneticPr fontId="5"/>
  </si>
  <si>
    <t>高速度鉄道事業会計</t>
    <phoneticPr fontId="5"/>
  </si>
  <si>
    <t>市場及びと畜場特別会計</t>
    <phoneticPr fontId="5"/>
  </si>
  <si>
    <t>名古屋城天守閣特別会計</t>
    <phoneticPr fontId="5"/>
  </si>
  <si>
    <t>市街地再開発事業特別会計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</si>
  <si>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</si>
  <si>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</si>
  <si>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</si>
  <si>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</si>
  <si>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</si>
  <si>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</si>
  <si>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</si>
  <si>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</si>
  <si>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</si>
  <si>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</si>
  <si>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</si>
  <si>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</si>
  <si>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</si>
  <si>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</si>
  <si>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</si>
  <si>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</si>
  <si>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</si>
  <si>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</si>
  <si>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</si>
  <si>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</si>
  <si>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</si>
  <si>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</si>
  <si>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</si>
  <si>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</si>
  <si>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</si>
  <si>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</si>
  <si>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</si>
  <si>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</si>
  <si>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</si>
  <si>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</si>
  <si>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</si>
  <si>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</si>
  <si>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</si>
  <si>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</si>
  <si>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</si>
  <si>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</si>
  <si>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</si>
  <si>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</si>
  <si>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</si>
  <si>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</si>
  <si>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</si>
  <si>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</si>
  <si>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</si>
  <si>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</si>
  <si>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</si>
  <si>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</si>
  <si>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</si>
  <si>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</si>
  <si>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</si>
  <si>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</si>
  <si>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</si>
  <si>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</si>
  <si>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</si>
  <si>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</si>
  <si>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</si>
  <si>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</si>
  <si>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</si>
  <si>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</si>
  <si>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</si>
  <si>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</si>
  <si>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</si>
  <si>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</si>
  <si>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</si>
  <si>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</si>
  <si>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</si>
  <si>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</si>
  <si>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</si>
  <si>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</si>
  <si>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</si>
  <si>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</si>
  <si>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</si>
  <si>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</si>
  <si>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</si>
  <si>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</si>
  <si>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</si>
  <si>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</si>
  <si>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</si>
  <si>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</si>
  <si>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</si>
  <si>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</si>
  <si>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</si>
  <si>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</si>
  <si>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</si>
  <si>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</si>
  <si>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</si>
  <si>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</si>
  <si>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</si>
  <si>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</si>
  <si>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</si>
  <si>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</si>
  <si>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</si>
  <si>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</si>
  <si>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</si>
  <si>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</si>
  <si>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</si>
  <si>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</si>
  <si>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</si>
  <si>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</si>
  <si>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</si>
  <si>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</si>
  <si>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</si>
  <si>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</si>
  <si>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</si>
  <si>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</si>
  <si>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</si>
  <si>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</si>
  <si>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</si>
  <si>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</si>
  <si>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</si>
  <si>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</si>
  <si>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</si>
  <si>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</si>
  <si>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</si>
  <si>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</si>
  <si>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</si>
  <si>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</si>
  <si>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</si>
  <si>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</si>
  <si>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</si>
  <si>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</si>
  <si>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</si>
  <si>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</si>
  <si>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</si>
  <si>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</si>
  <si>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</si>
  <si>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</si>
  <si>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</si>
  <si>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</si>
  <si>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</si>
  <si>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</si>
  <si>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</si>
  <si>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</si>
  <si>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</si>
  <si>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</si>
  <si>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</si>
  <si>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</si>
  <si>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</si>
  <si>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</si>
  <si>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</si>
  <si>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</si>
  <si>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</si>
  <si>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</si>
  <si>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</si>
  <si>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</si>
  <si>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</si>
  <si>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</si>
  <si>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</si>
  <si>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0.01</t>
  </si>
  <si>
    <t>▲ 0.31</t>
  </si>
  <si>
    <t>▲ 0.40</t>
  </si>
  <si>
    <t>水道事業会計</t>
  </si>
  <si>
    <t>下水道事業会計</t>
  </si>
  <si>
    <t>一般会計</t>
  </si>
  <si>
    <t>自動車運送事業会計</t>
  </si>
  <si>
    <t>▲ 0.21</t>
  </si>
  <si>
    <t>介護保険特別会計</t>
  </si>
  <si>
    <t>工業用水道事業会計</t>
  </si>
  <si>
    <t>病院事業会計</t>
  </si>
  <si>
    <t>後期高齢者医療特別会計</t>
  </si>
  <si>
    <t>その他会計（赤字）</t>
  </si>
  <si>
    <t>▲ 0.02</t>
  </si>
  <si>
    <t>その他会計（黒字）</t>
  </si>
  <si>
    <t>（百万円）</t>
    <phoneticPr fontId="5"/>
  </si>
  <si>
    <t>H26末</t>
    <phoneticPr fontId="5"/>
  </si>
  <si>
    <t>H27末</t>
    <phoneticPr fontId="5"/>
  </si>
  <si>
    <t>H28末</t>
    <phoneticPr fontId="5"/>
  </si>
  <si>
    <t>H29末</t>
    <phoneticPr fontId="5"/>
  </si>
  <si>
    <t>H30末</t>
    <phoneticPr fontId="5"/>
  </si>
  <si>
    <t>－</t>
    <phoneticPr fontId="2"/>
  </si>
  <si>
    <t>災害対策事業基金</t>
  </si>
  <si>
    <t>住宅敷金積立基金</t>
  </si>
  <si>
    <t>リニア関連名駅周辺地区まちづくり基金</t>
    <phoneticPr fontId="5"/>
  </si>
  <si>
    <t>国際交流事業積立基金</t>
    <rPh sb="0" eb="4">
      <t>コクサイコウリュウ</t>
    </rPh>
    <rPh sb="4" eb="6">
      <t>ジギョウ</t>
    </rPh>
    <rPh sb="6" eb="8">
      <t>ツミタ</t>
    </rPh>
    <rPh sb="8" eb="10">
      <t>キキン</t>
    </rPh>
    <phoneticPr fontId="2"/>
  </si>
  <si>
    <t>子ども・親総合支援基金</t>
    <rPh sb="0" eb="1">
      <t>コ</t>
    </rPh>
    <rPh sb="4" eb="5">
      <t>オヤ</t>
    </rPh>
    <rPh sb="5" eb="7">
      <t>ソウゴウ</t>
    </rPh>
    <rPh sb="7" eb="9">
      <t>シエン</t>
    </rPh>
    <rPh sb="9" eb="11">
      <t>キキン</t>
    </rPh>
    <phoneticPr fontId="2"/>
  </si>
  <si>
    <t>法適用企業</t>
    <rPh sb="0" eb="1">
      <t>ホウ</t>
    </rPh>
    <rPh sb="1" eb="3">
      <t>テキヨウ</t>
    </rPh>
    <rPh sb="3" eb="5">
      <t>キギョウ</t>
    </rPh>
    <phoneticPr fontId="1"/>
  </si>
  <si>
    <t>法非適用企業</t>
    <rPh sb="0" eb="1">
      <t>ホウ</t>
    </rPh>
    <rPh sb="1" eb="2">
      <t>ヒ</t>
    </rPh>
    <rPh sb="2" eb="4">
      <t>テキヨウ</t>
    </rPh>
    <rPh sb="4" eb="6">
      <t>キギョウ</t>
    </rPh>
    <phoneticPr fontId="1"/>
  </si>
  <si>
    <t>名古屋港管理組合　一般会計</t>
    <rPh sb="0" eb="3">
      <t>ナゴヤ</t>
    </rPh>
    <rPh sb="3" eb="4">
      <t>コウ</t>
    </rPh>
    <rPh sb="4" eb="6">
      <t>カンリ</t>
    </rPh>
    <rPh sb="6" eb="8">
      <t>クミアイ</t>
    </rPh>
    <rPh sb="9" eb="11">
      <t>イッパン</t>
    </rPh>
    <rPh sb="11" eb="13">
      <t>カイケイ</t>
    </rPh>
    <phoneticPr fontId="1"/>
  </si>
  <si>
    <t>名古屋港管理組合　基金特別会計</t>
    <rPh sb="0" eb="3">
      <t>ナゴヤ</t>
    </rPh>
    <rPh sb="3" eb="4">
      <t>コウ</t>
    </rPh>
    <rPh sb="4" eb="6">
      <t>カンリ</t>
    </rPh>
    <rPh sb="6" eb="8">
      <t>クミアイ</t>
    </rPh>
    <rPh sb="9" eb="11">
      <t>キキン</t>
    </rPh>
    <rPh sb="11" eb="13">
      <t>トクベツ</t>
    </rPh>
    <rPh sb="13" eb="15">
      <t>カイケイ</t>
    </rPh>
    <phoneticPr fontId="1"/>
  </si>
  <si>
    <t>名古屋港管理組合　施設運営事業会計</t>
    <rPh sb="0" eb="3">
      <t>ナゴヤ</t>
    </rPh>
    <rPh sb="3" eb="4">
      <t>コウ</t>
    </rPh>
    <rPh sb="4" eb="6">
      <t>カンリ</t>
    </rPh>
    <rPh sb="6" eb="8">
      <t>クミアイ</t>
    </rPh>
    <rPh sb="9" eb="11">
      <t>シセツ</t>
    </rPh>
    <rPh sb="11" eb="13">
      <t>ウンエイ</t>
    </rPh>
    <rPh sb="13" eb="15">
      <t>ジギョウ</t>
    </rPh>
    <rPh sb="15" eb="17">
      <t>カイケイ</t>
    </rPh>
    <phoneticPr fontId="1"/>
  </si>
  <si>
    <t>名古屋港管理組合　埋立事業会計</t>
    <rPh sb="0" eb="3">
      <t>ナゴヤ</t>
    </rPh>
    <rPh sb="3" eb="4">
      <t>コウ</t>
    </rPh>
    <rPh sb="4" eb="6">
      <t>カンリ</t>
    </rPh>
    <rPh sb="6" eb="8">
      <t>クミアイ</t>
    </rPh>
    <rPh sb="9" eb="11">
      <t>ウメタテ</t>
    </rPh>
    <rPh sb="11" eb="13">
      <t>ジギョウ</t>
    </rPh>
    <rPh sb="13" eb="15">
      <t>カイケイ</t>
    </rPh>
    <phoneticPr fontId="1"/>
  </si>
  <si>
    <t>愛知県競馬組合</t>
    <rPh sb="0" eb="3">
      <t>アイチケン</t>
    </rPh>
    <rPh sb="3" eb="5">
      <t>ケイバ</t>
    </rPh>
    <rPh sb="5" eb="7">
      <t>クミアイ</t>
    </rPh>
    <phoneticPr fontId="1"/>
  </si>
  <si>
    <t>名古屋競輪組合　一般会計</t>
    <rPh sb="0" eb="3">
      <t>ナゴヤ</t>
    </rPh>
    <rPh sb="3" eb="5">
      <t>ケイリン</t>
    </rPh>
    <rPh sb="5" eb="7">
      <t>クミアイ</t>
    </rPh>
    <rPh sb="8" eb="10">
      <t>イッパン</t>
    </rPh>
    <rPh sb="10" eb="12">
      <t>カイケイ</t>
    </rPh>
    <phoneticPr fontId="1"/>
  </si>
  <si>
    <t>名古屋競輪組合　競輪事業特別会計</t>
    <rPh sb="0" eb="3">
      <t>ナゴヤ</t>
    </rPh>
    <rPh sb="3" eb="5">
      <t>ケイリン</t>
    </rPh>
    <rPh sb="5" eb="7">
      <t>クミアイ</t>
    </rPh>
    <rPh sb="8" eb="10">
      <t>ケイリン</t>
    </rPh>
    <rPh sb="10" eb="12">
      <t>ジギョウ</t>
    </rPh>
    <rPh sb="12" eb="14">
      <t>トクベツ</t>
    </rPh>
    <rPh sb="14" eb="16">
      <t>カイケイ</t>
    </rPh>
    <phoneticPr fontId="1"/>
  </si>
  <si>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</si>
  <si>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</si>
  <si>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t>
  </si>
  <si>
    <t>名古屋国際センター</t>
  </si>
  <si>
    <t>名古屋市民休暇村管理公社</t>
  </si>
  <si>
    <t>名古屋フィルハーモニー交響楽団</t>
  </si>
  <si>
    <t>名古屋市文化振興事業団</t>
  </si>
  <si>
    <t>名古屋産業振興公社</t>
  </si>
  <si>
    <t>名古屋市中小企業共済会</t>
  </si>
  <si>
    <t>名古屋食肉公社</t>
  </si>
  <si>
    <t>名古屋市小規模事業金融公社</t>
  </si>
  <si>
    <t>名古屋観光コンベンションビューロー</t>
  </si>
  <si>
    <t>名古屋まちづくり公社</t>
  </si>
  <si>
    <t>なごや建設事業サービス財団</t>
  </si>
  <si>
    <t>名古屋市教育スポーツ協会</t>
  </si>
  <si>
    <t>木曽三川水源造成公社</t>
  </si>
  <si>
    <t>暴力追放愛知県民会議</t>
  </si>
  <si>
    <t>名古屋食肉市場</t>
  </si>
  <si>
    <t>国際デザインセンター</t>
  </si>
  <si>
    <t>名古屋埠頭</t>
  </si>
  <si>
    <t>名古屋テレビ塔</t>
  </si>
  <si>
    <t>若宮大通駐車場</t>
  </si>
  <si>
    <t>名古屋ガイドウェイバス</t>
  </si>
  <si>
    <t>栄公園振興</t>
  </si>
  <si>
    <t>名古屋臨海高速鉄道</t>
  </si>
  <si>
    <t>名古屋西部ソイルリサイクル</t>
  </si>
  <si>
    <t>名古屋交通開発機構</t>
  </si>
  <si>
    <t>名古屋市住宅供給公社</t>
  </si>
  <si>
    <t>名古屋市土地開発公社</t>
  </si>
  <si>
    <t>名古屋高速道路公社</t>
  </si>
  <si>
    <t>公立大学法人名古屋市立大学</t>
  </si>
  <si>
    <t>名古屋上下水道総合サービス</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</si>
  <si>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</si>
  <si>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</si>
  <si>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</si>
  <si>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</si>
  <si>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</si>
  <si>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将来負担比率及び実質公債費比率ともに、類似団体内平均値と比べ高い水準にある。
　将来負担比率については、地方債の償還が新規発行を上回ってきたこと等により減少傾向にある。また実質公債費比率については、義務教育教員等の給与負担の権限移譲に伴う財源措置等により、分母となる標準財政規模が増加したことに加え、分子となる地方債の元利償還金が減少したこと等により、減少傾向にある。予算編成にあたり作成している中期的な財政見通しでは、今後は地方債元利償還が増加すると見込んでいることから、世代間の負担の公平に配慮しつつ、将来世代に過度な負担を残さないよう、計画的な財政運営に努める。</t>
    <rPh sb="222" eb="224">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</si>
  <si>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</si>
  <si>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</si>
  <si>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</si>
  <si>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将来負担比率及び有形固定資産減価償却率ともに、類似団体内平均と比べ高い水準にある。
　将来負担比率については、地方債の償還が新規発行を上回ってきたこと等により減少傾向にある一方で、有形固定資産減価償却率は上昇傾向にある。これの主な要因としては、市設建築物については昭和40年代から60年代を中心に、公共土木施設（道路・橋りょう等）については昭和30年代から集中的に整備してきた結果、築年数の年数の経過によるものである。
　現在、市設建築物については、従来の築40年程度での改築から、建築物の構造体の耐久性に応じて築60年から80年程度へと長寿命化を進めており、必要な対策は実施できるよう努めていく。</t>
    <rPh sb="192" eb="193">
      <t>チク</t>
    </rPh>
    <rPh sb="193" eb="195">
      <t>ネンスウ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</si>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</sst>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41"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7848272-A930-4037-A722-A1054B7BC4A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9EF6-4044-90D3-6975E10CF2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36517</c:v>
                </c:pt>
                <c:pt idx="1">
                  <c:v>41048</c:v>
                </c:pt>
                <c:pt idx="2">
                  <c:v>41505</c:v>
                </c:pt>
                <c:pt idx="3">
                  <c:v>52307</c:v>
                </c:pt>
                <c:pt idx="4">
                  <c:v>46135</c:v>
                </c:pt>
              </c:numCache>
            </c:numRef>
          </c:val>
          <c:smooth val="0"/>
          <c:extLst>
            <c:ext xmlns:c16="http://schemas.microsoft.com/office/drawing/2014/chart" uri="{C3380CC4-5D6E-409C-BE32-E72D297353CC}">
              <c16:uniqueId val="{00000001-9EF6-4044-90D3-6975E10CF2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1.1000000000000001</c:v>
                </c:pt>
                <c:pt idx="1">
                  <c:v>0.53</c:v>
                </c:pt>
                <c:pt idx="2">
                  <c:v>0.49</c:v>
                </c:pt>
                <c:pt idx="3">
                  <c:v>0.76</c:v>
                </c:pt>
                <c:pt idx="4">
                  <c:v>1.21</c:v>
                </c:pt>
              </c:numCache>
            </c:numRef>
          </c:val>
          <c:extLst>
            <c:ext xmlns:c16="http://schemas.microsoft.com/office/drawing/2014/chart" uri="{C3380CC4-5D6E-409C-BE32-E72D297353CC}">
              <c16:uniqueId val="{00000000-122F-4A41-9AC2-C9B9A18236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1.95</c:v>
                </c:pt>
                <c:pt idx="1">
                  <c:v>2.48</c:v>
                </c:pt>
                <c:pt idx="2">
                  <c:v>2.44</c:v>
                </c:pt>
                <c:pt idx="3">
                  <c:v>2.59</c:v>
                </c:pt>
                <c:pt idx="4">
                  <c:v>1.93</c:v>
                </c:pt>
              </c:numCache>
            </c:numRef>
          </c:val>
          <c:extLst>
            <c:ext xmlns:c16="http://schemas.microsoft.com/office/drawing/2014/chart" uri="{C3380CC4-5D6E-409C-BE32-E72D297353CC}">
              <c16:uniqueId val="{00000001-122F-4A41-9AC2-C9B9A18236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-0.01</c:v>
                </c:pt>
                <c:pt idx="1">
                  <c:v>-0.31</c:v>
                </c:pt>
                <c:pt idx="2">
                  <c:v>0.28000000000000003</c:v>
                </c:pt>
                <c:pt idx="3">
                  <c:v>0.32</c:v>
                </c:pt>
                <c:pt idx="4">
                  <c:v>-0.4</c:v>
                </c:pt>
              </c:numCache>
            </c:numRef>
          </c:val>
          <c:smooth val="0"/>
          <c:extLst>
            <c:ext xmlns:c16="http://schemas.microsoft.com/office/drawing/2014/chart" uri="{C3380CC4-5D6E-409C-BE32-E72D297353CC}">
              <c16:uniqueId val="{00000002-122F-4A41-9AC2-C9B9A18236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0.23</c:v>
                </c:pt>
                <c:pt idx="4">
                  <c:v>#N/A</c:v>
                </c:pt>
                <c:pt idx="5">
                  <c:v>0.51</c:v>
                </c:pt>
                <c:pt idx="6">
                  <c:v>#N/A</c:v>
                </c:pt>
                <c:pt idx="7">
                  <c:v>7.0000000000000007E-2</c:v>
                </c:pt>
                <c:pt idx="8">
                  <c:v>#N/A</c:v>
                </c:pt>
                <c:pt idx="9">
                  <c:v>0</c:v>
                </c:pt>
              </c:numCache>
            </c:numRef>
          </c:val>
          <c:extLst>
            <c:ext xmlns:c16="http://schemas.microsoft.com/office/drawing/2014/chart" uri="{C3380CC4-5D6E-409C-BE32-E72D297353CC}">
              <c16:uniqueId val="{00000000-5FC4-40B3-87FF-F8A8941839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C4-40B3-87FF-F8A89418396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0.18</c:v>
                </c:pt>
                <c:pt idx="2">
                  <c:v>#N/A</c:v>
                </c:pt>
                <c:pt idx="3">
                  <c:v>0.21</c:v>
                </c:pt>
                <c:pt idx="4">
                  <c:v>#N/A</c:v>
                </c:pt>
                <c:pt idx="5">
                  <c:v>0.18</c:v>
                </c:pt>
                <c:pt idx="6">
                  <c:v>#N/A</c:v>
                </c:pt>
                <c:pt idx="7">
                  <c:v>0.19</c:v>
                </c:pt>
                <c:pt idx="8">
                  <c:v>#N/A</c:v>
                </c:pt>
                <c:pt idx="9">
                  <c:v>0.19</c:v>
                </c:pt>
              </c:numCache>
            </c:numRef>
          </c:val>
          <c:extLst>
            <c:ext xmlns:c16="http://schemas.microsoft.com/office/drawing/2014/chart" uri="{C3380CC4-5D6E-409C-BE32-E72D297353CC}">
              <c16:uniqueId val="{00000002-5FC4-40B3-87FF-F8A894183966}"/>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0.56000000000000005</c:v>
                </c:pt>
                <c:pt idx="2">
                  <c:v>#N/A</c:v>
                </c:pt>
                <c:pt idx="3">
                  <c:v>0.71</c:v>
                </c:pt>
                <c:pt idx="4">
                  <c:v>#N/A</c:v>
                </c:pt>
                <c:pt idx="5">
                  <c:v>0.49</c:v>
                </c:pt>
                <c:pt idx="6">
                  <c:v>#N/A</c:v>
                </c:pt>
                <c:pt idx="7">
                  <c:v>0.5</c:v>
                </c:pt>
                <c:pt idx="8">
                  <c:v>#N/A</c:v>
                </c:pt>
                <c:pt idx="9">
                  <c:v>0.34</c:v>
                </c:pt>
              </c:numCache>
            </c:numRef>
          </c:val>
          <c:extLst>
            <c:ext xmlns:c16="http://schemas.microsoft.com/office/drawing/2014/chart" uri="{C3380CC4-5D6E-409C-BE32-E72D297353CC}">
              <c16:uniqueId val="{00000003-5FC4-40B3-87FF-F8A894183966}"/>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0.37</c:v>
                </c:pt>
                <c:pt idx="2">
                  <c:v>#N/A</c:v>
                </c:pt>
                <c:pt idx="3">
                  <c:v>0.34</c:v>
                </c:pt>
                <c:pt idx="4">
                  <c:v>#N/A</c:v>
                </c:pt>
                <c:pt idx="5">
                  <c:v>0.34</c:v>
                </c:pt>
                <c:pt idx="6">
                  <c:v>#N/A</c:v>
                </c:pt>
                <c:pt idx="7">
                  <c:v>0.36</c:v>
                </c:pt>
                <c:pt idx="8">
                  <c:v>#N/A</c:v>
                </c:pt>
                <c:pt idx="9">
                  <c:v>0.37</c:v>
                </c:pt>
              </c:numCache>
            </c:numRef>
          </c:val>
          <c:extLst>
            <c:ext xmlns:c16="http://schemas.microsoft.com/office/drawing/2014/chart" uri="{C3380CC4-5D6E-409C-BE32-E72D297353CC}">
              <c16:uniqueId val="{00000004-5FC4-40B3-87FF-F8A89418396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0.55000000000000004</c:v>
                </c:pt>
                <c:pt idx="4">
                  <c:v>#N/A</c:v>
                </c:pt>
                <c:pt idx="5">
                  <c:v>0.61</c:v>
                </c:pt>
                <c:pt idx="6">
                  <c:v>#N/A</c:v>
                </c:pt>
                <c:pt idx="7">
                  <c:v>0.86</c:v>
                </c:pt>
                <c:pt idx="8">
                  <c:v>#N/A</c:v>
                </c:pt>
                <c:pt idx="9">
                  <c:v>0.6</c:v>
                </c:pt>
              </c:numCache>
            </c:numRef>
          </c:val>
          <c:extLst>
            <c:ext xmlns:c16="http://schemas.microsoft.com/office/drawing/2014/chart" uri="{C3380CC4-5D6E-409C-BE32-E72D297353CC}">
              <c16:uniqueId val="{00000005-5FC4-40B3-87FF-F8A894183966}"/>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0.21</c:v>
                </c:pt>
                <c:pt idx="1">
                  <c:v>#N/A</c:v>
                </c:pt>
                <c:pt idx="2">
                  <c:v>#N/A</c:v>
                </c:pt>
                <c:pt idx="3">
                  <c:v>7.0000000000000007E-2</c:v>
                </c:pt>
                <c:pt idx="4">
                  <c:v>#N/A</c:v>
                </c:pt>
                <c:pt idx="5">
                  <c:v>0.23</c:v>
                </c:pt>
                <c:pt idx="6">
                  <c:v>#N/A</c:v>
                </c:pt>
                <c:pt idx="7">
                  <c:v>0.75</c:v>
                </c:pt>
                <c:pt idx="8">
                  <c:v>#N/A</c:v>
                </c:pt>
                <c:pt idx="9">
                  <c:v>0.86</c:v>
                </c:pt>
              </c:numCache>
            </c:numRef>
          </c:val>
          <c:extLst>
            <c:ext xmlns:c16="http://schemas.microsoft.com/office/drawing/2014/chart" uri="{C3380CC4-5D6E-409C-BE32-E72D297353CC}">
              <c16:uniqueId val="{00000006-5FC4-40B3-87FF-F8A8941839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1.1100000000000001</c:v>
                </c:pt>
                <c:pt idx="2">
                  <c:v>#N/A</c:v>
                </c:pt>
                <c:pt idx="3">
                  <c:v>0.53</c:v>
                </c:pt>
                <c:pt idx="4">
                  <c:v>#N/A</c:v>
                </c:pt>
                <c:pt idx="5">
                  <c:v>0.48</c:v>
                </c:pt>
                <c:pt idx="6">
                  <c:v>#N/A</c:v>
                </c:pt>
                <c:pt idx="7">
                  <c:v>0.76</c:v>
                </c:pt>
                <c:pt idx="8">
                  <c:v>#N/A</c:v>
                </c:pt>
                <c:pt idx="9">
                  <c:v>1.22</c:v>
                </c:pt>
              </c:numCache>
            </c:numRef>
          </c:val>
          <c:extLst>
            <c:ext xmlns:c16="http://schemas.microsoft.com/office/drawing/2014/chart" uri="{C3380CC4-5D6E-409C-BE32-E72D297353CC}">
              <c16:uniqueId val="{00000007-5FC4-40B3-87FF-F8A89418396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4.2699999999999996</c:v>
                </c:pt>
                <c:pt idx="2">
                  <c:v>#N/A</c:v>
                </c:pt>
                <c:pt idx="3">
                  <c:v>3.96</c:v>
                </c:pt>
                <c:pt idx="4">
                  <c:v>#N/A</c:v>
                </c:pt>
                <c:pt idx="5">
                  <c:v>3.37</c:v>
                </c:pt>
                <c:pt idx="6">
                  <c:v>#N/A</c:v>
                </c:pt>
                <c:pt idx="7">
                  <c:v>3.9</c:v>
                </c:pt>
                <c:pt idx="8">
                  <c:v>#N/A</c:v>
                </c:pt>
                <c:pt idx="9">
                  <c:v>4.32</c:v>
                </c:pt>
              </c:numCache>
            </c:numRef>
          </c:val>
          <c:extLst>
            <c:ext xmlns:c16="http://schemas.microsoft.com/office/drawing/2014/chart" uri="{C3380CC4-5D6E-409C-BE32-E72D297353CC}">
              <c16:uniqueId val="{00000008-5FC4-40B3-87FF-F8A8941839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5.52</c:v>
                </c:pt>
                <c:pt idx="2">
                  <c:v>#N/A</c:v>
                </c:pt>
                <c:pt idx="3">
                  <c:v>5.59</c:v>
                </c:pt>
                <c:pt idx="4">
                  <c:v>#N/A</c:v>
                </c:pt>
                <c:pt idx="5">
                  <c:v>4.9400000000000004</c:v>
                </c:pt>
                <c:pt idx="6">
                  <c:v>#N/A</c:v>
                </c:pt>
                <c:pt idx="7">
                  <c:v>4.95</c:v>
                </c:pt>
                <c:pt idx="8">
                  <c:v>#N/A</c:v>
                </c:pt>
                <c:pt idx="9">
                  <c:v>5.37</c:v>
                </c:pt>
              </c:numCache>
            </c:numRef>
          </c:val>
          <c:extLst>
            <c:ext xmlns:c16="http://schemas.microsoft.com/office/drawing/2014/chart" uri="{C3380CC4-5D6E-409C-BE32-E72D297353CC}">
              <c16:uniqueId val="{00000009-5FC4-40B3-87FF-F8A8941839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137767</c:v>
                </c:pt>
                <c:pt idx="5">
                  <c:v>141283</c:v>
                </c:pt>
                <c:pt idx="8">
                  <c:v>136606</c:v>
                </c:pt>
                <c:pt idx="11">
                  <c:v>133661</c:v>
                </c:pt>
                <c:pt idx="14">
                  <c:v>132657</c:v>
                </c:pt>
              </c:numCache>
            </c:numRef>
          </c:val>
          <c:extLst>
            <c:ext xmlns:c16="http://schemas.microsoft.com/office/drawing/2014/chart" uri="{C3380CC4-5D6E-409C-BE32-E72D297353CC}">
              <c16:uniqueId val="{00000000-252E-409E-BAD9-B335AF592C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2E-409E-BAD9-B335AF592C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328</c:v>
                </c:pt>
                <c:pt idx="3">
                  <c:v>328</c:v>
                </c:pt>
                <c:pt idx="6">
                  <c:v>328</c:v>
                </c:pt>
                <c:pt idx="9">
                  <c:v>1393</c:v>
                </c:pt>
                <c:pt idx="12">
                  <c:v>1279</c:v>
                </c:pt>
              </c:numCache>
            </c:numRef>
          </c:val>
          <c:extLst>
            <c:ext xmlns:c16="http://schemas.microsoft.com/office/drawing/2014/chart" uri="{C3380CC4-5D6E-409C-BE32-E72D297353CC}">
              <c16:uniqueId val="{00000002-252E-409E-BAD9-B335AF592C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4082</c:v>
                </c:pt>
                <c:pt idx="3">
                  <c:v>4008</c:v>
                </c:pt>
                <c:pt idx="6">
                  <c:v>3667</c:v>
                </c:pt>
                <c:pt idx="9">
                  <c:v>3460</c:v>
                </c:pt>
                <c:pt idx="12">
                  <c:v>3460</c:v>
                </c:pt>
              </c:numCache>
            </c:numRef>
          </c:val>
          <c:extLst>
            <c:ext xmlns:c16="http://schemas.microsoft.com/office/drawing/2014/chart" uri="{C3380CC4-5D6E-409C-BE32-E72D297353CC}">
              <c16:uniqueId val="{00000003-252E-409E-BAD9-B335AF592C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42784</c:v>
                </c:pt>
                <c:pt idx="3">
                  <c:v>43190</c:v>
                </c:pt>
                <c:pt idx="6">
                  <c:v>42171</c:v>
                </c:pt>
                <c:pt idx="9">
                  <c:v>40235</c:v>
                </c:pt>
                <c:pt idx="12">
                  <c:v>38563</c:v>
                </c:pt>
              </c:numCache>
            </c:numRef>
          </c:val>
          <c:extLst>
            <c:ext xmlns:c16="http://schemas.microsoft.com/office/drawing/2014/chart" uri="{C3380CC4-5D6E-409C-BE32-E72D297353CC}">
              <c16:uniqueId val="{00000004-252E-409E-BAD9-B335AF592C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54066</c:v>
                </c:pt>
                <c:pt idx="3">
                  <c:v>52959</c:v>
                </c:pt>
                <c:pt idx="6">
                  <c:v>52213</c:v>
                </c:pt>
                <c:pt idx="9">
                  <c:v>51910</c:v>
                </c:pt>
                <c:pt idx="12">
                  <c:v>52421</c:v>
                </c:pt>
              </c:numCache>
            </c:numRef>
          </c:val>
          <c:extLst>
            <c:ext xmlns:c16="http://schemas.microsoft.com/office/drawing/2014/chart" uri="{C3380CC4-5D6E-409C-BE32-E72D297353CC}">
              <c16:uniqueId val="{00000005-252E-409E-BAD9-B335AF592C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14714</c:v>
                </c:pt>
                <c:pt idx="3">
                  <c:v>13734</c:v>
                </c:pt>
                <c:pt idx="6">
                  <c:v>10700</c:v>
                </c:pt>
                <c:pt idx="9">
                  <c:v>9695</c:v>
                </c:pt>
                <c:pt idx="12">
                  <c:v>11294</c:v>
                </c:pt>
              </c:numCache>
            </c:numRef>
          </c:val>
          <c:extLst>
            <c:ext xmlns:c16="http://schemas.microsoft.com/office/drawing/2014/chart" uri="{C3380CC4-5D6E-409C-BE32-E72D297353CC}">
              <c16:uniqueId val="{00000006-252E-409E-BAD9-B335AF592C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77345</c:v>
                </c:pt>
                <c:pt idx="3">
                  <c:v>78752</c:v>
                </c:pt>
                <c:pt idx="6">
                  <c:v>75610</c:v>
                </c:pt>
                <c:pt idx="9">
                  <c:v>75965</c:v>
                </c:pt>
                <c:pt idx="12">
                  <c:v>68896</c:v>
                </c:pt>
              </c:numCache>
            </c:numRef>
          </c:val>
          <c:extLst>
            <c:ext xmlns:c16="http://schemas.microsoft.com/office/drawing/2014/chart" uri="{C3380CC4-5D6E-409C-BE32-E72D297353CC}">
              <c16:uniqueId val="{00000007-252E-409E-BAD9-B335AF592C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55552</c:v>
                </c:pt>
                <c:pt idx="2">
                  <c:v>#N/A</c:v>
                </c:pt>
                <c:pt idx="3">
                  <c:v>#N/A</c:v>
                </c:pt>
                <c:pt idx="4">
                  <c:v>51688</c:v>
                </c:pt>
                <c:pt idx="5">
                  <c:v>#N/A</c:v>
                </c:pt>
                <c:pt idx="6">
                  <c:v>#N/A</c:v>
                </c:pt>
                <c:pt idx="7">
                  <c:v>48083</c:v>
                </c:pt>
                <c:pt idx="8">
                  <c:v>#N/A</c:v>
                </c:pt>
                <c:pt idx="9">
                  <c:v>#N/A</c:v>
                </c:pt>
                <c:pt idx="10">
                  <c:v>48997</c:v>
                </c:pt>
                <c:pt idx="11">
                  <c:v>#N/A</c:v>
                </c:pt>
                <c:pt idx="12">
                  <c:v>#N/A</c:v>
                </c:pt>
                <c:pt idx="13">
                  <c:v>43256</c:v>
                </c:pt>
                <c:pt idx="14">
                  <c:v>#N/A</c:v>
                </c:pt>
              </c:numCache>
            </c:numRef>
          </c:val>
          <c:smooth val="0"/>
          <c:extLst>
            <c:ext xmlns:c16="http://schemas.microsoft.com/office/drawing/2014/chart" uri="{C3380CC4-5D6E-409C-BE32-E72D297353CC}">
              <c16:uniqueId val="{00000008-252E-409E-BAD9-B335AF592C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967524</c:v>
                </c:pt>
                <c:pt idx="5">
                  <c:v>937958</c:v>
                </c:pt>
                <c:pt idx="8">
                  <c:v>915745</c:v>
                </c:pt>
                <c:pt idx="11">
                  <c:v>898976</c:v>
                </c:pt>
                <c:pt idx="14">
                  <c:v>882568</c:v>
                </c:pt>
              </c:numCache>
            </c:numRef>
          </c:val>
          <c:extLst>
            <c:ext xmlns:c16="http://schemas.microsoft.com/office/drawing/2014/chart" uri="{C3380CC4-5D6E-409C-BE32-E72D297353CC}">
              <c16:uniqueId val="{00000000-4A4B-41FC-ADCE-6E71FEBA36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549481</c:v>
                </c:pt>
                <c:pt idx="5">
                  <c:v>564788</c:v>
                </c:pt>
                <c:pt idx="8">
                  <c:v>565563</c:v>
                </c:pt>
                <c:pt idx="11">
                  <c:v>571291</c:v>
                </c:pt>
                <c:pt idx="14">
                  <c:v>591881</c:v>
                </c:pt>
              </c:numCache>
            </c:numRef>
          </c:val>
          <c:extLst>
            <c:ext xmlns:c16="http://schemas.microsoft.com/office/drawing/2014/chart" uri="{C3380CC4-5D6E-409C-BE32-E72D297353CC}">
              <c16:uniqueId val="{00000001-4A4B-41FC-ADCE-6E71FEBA36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234648</c:v>
                </c:pt>
                <c:pt idx="5">
                  <c:v>229782</c:v>
                </c:pt>
                <c:pt idx="8">
                  <c:v>238585</c:v>
                </c:pt>
                <c:pt idx="11">
                  <c:v>258704</c:v>
                </c:pt>
                <c:pt idx="14">
                  <c:v>273878</c:v>
                </c:pt>
              </c:numCache>
            </c:numRef>
          </c:val>
          <c:extLst>
            <c:ext xmlns:c16="http://schemas.microsoft.com/office/drawing/2014/chart" uri="{C3380CC4-5D6E-409C-BE32-E72D297353CC}">
              <c16:uniqueId val="{00000002-4A4B-41FC-ADCE-6E71FEBA36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534</c:v>
                </c:pt>
                <c:pt idx="3">
                  <c:v>255</c:v>
                </c:pt>
                <c:pt idx="6">
                  <c:v>0</c:v>
                </c:pt>
                <c:pt idx="9">
                  <c:v>0</c:v>
                </c:pt>
                <c:pt idx="12">
                  <c:v>0</c:v>
                </c:pt>
              </c:numCache>
            </c:numRef>
          </c:val>
          <c:extLst>
            <c:ext xmlns:c16="http://schemas.microsoft.com/office/drawing/2014/chart" uri="{C3380CC4-5D6E-409C-BE32-E72D297353CC}">
              <c16:uniqueId val="{00000003-4A4B-41FC-ADCE-6E71FEBA36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4B-41FC-ADCE-6E71FEBA36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33890</c:v>
                </c:pt>
                <c:pt idx="3">
                  <c:v>27027</c:v>
                </c:pt>
                <c:pt idx="6">
                  <c:v>19639</c:v>
                </c:pt>
                <c:pt idx="9">
                  <c:v>7489</c:v>
                </c:pt>
                <c:pt idx="12">
                  <c:v>5255</c:v>
                </c:pt>
              </c:numCache>
            </c:numRef>
          </c:val>
          <c:extLst>
            <c:ext xmlns:c16="http://schemas.microsoft.com/office/drawing/2014/chart" uri="{C3380CC4-5D6E-409C-BE32-E72D297353CC}">
              <c16:uniqueId val="{00000005-4A4B-41FC-ADCE-6E71FEBA36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131581</c:v>
                </c:pt>
                <c:pt idx="3">
                  <c:v>129477</c:v>
                </c:pt>
                <c:pt idx="6">
                  <c:v>191580</c:v>
                </c:pt>
                <c:pt idx="9">
                  <c:v>186548</c:v>
                </c:pt>
                <c:pt idx="12">
                  <c:v>183847</c:v>
                </c:pt>
              </c:numCache>
            </c:numRef>
          </c:val>
          <c:extLst>
            <c:ext xmlns:c16="http://schemas.microsoft.com/office/drawing/2014/chart" uri="{C3380CC4-5D6E-409C-BE32-E72D297353CC}">
              <c16:uniqueId val="{00000006-4A4B-41FC-ADCE-6E71FEBA36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32666</c:v>
                </c:pt>
                <c:pt idx="3">
                  <c:v>30663</c:v>
                </c:pt>
                <c:pt idx="6">
                  <c:v>28886</c:v>
                </c:pt>
                <c:pt idx="9">
                  <c:v>27513</c:v>
                </c:pt>
                <c:pt idx="12">
                  <c:v>26920</c:v>
                </c:pt>
              </c:numCache>
            </c:numRef>
          </c:val>
          <c:extLst>
            <c:ext xmlns:c16="http://schemas.microsoft.com/office/drawing/2014/chart" uri="{C3380CC4-5D6E-409C-BE32-E72D297353CC}">
              <c16:uniqueId val="{00000007-4A4B-41FC-ADCE-6E71FEBA36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477921</c:v>
                </c:pt>
                <c:pt idx="3">
                  <c:v>469130</c:v>
                </c:pt>
                <c:pt idx="6">
                  <c:v>470916</c:v>
                </c:pt>
                <c:pt idx="9">
                  <c:v>477475</c:v>
                </c:pt>
                <c:pt idx="12">
                  <c:v>478036</c:v>
                </c:pt>
              </c:numCache>
            </c:numRef>
          </c:val>
          <c:extLst>
            <c:ext xmlns:c16="http://schemas.microsoft.com/office/drawing/2014/chart" uri="{C3380CC4-5D6E-409C-BE32-E72D297353CC}">
              <c16:uniqueId val="{00000008-4A4B-41FC-ADCE-6E71FEBA36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54527</c:v>
                </c:pt>
                <c:pt idx="3">
                  <c:v>73137</c:v>
                </c:pt>
                <c:pt idx="6">
                  <c:v>70293</c:v>
                </c:pt>
                <c:pt idx="9">
                  <c:v>76975</c:v>
                </c:pt>
                <c:pt idx="12">
                  <c:v>57000</c:v>
                </c:pt>
              </c:numCache>
            </c:numRef>
          </c:val>
          <c:extLst>
            <c:ext xmlns:c16="http://schemas.microsoft.com/office/drawing/2014/chart" uri="{C3380CC4-5D6E-409C-BE32-E72D297353CC}">
              <c16:uniqueId val="{00000009-4A4B-41FC-ADCE-6E71FEBA36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1731041</c:v>
                </c:pt>
                <c:pt idx="3">
                  <c:v>1676816</c:v>
                </c:pt>
                <c:pt idx="6">
                  <c:v>1643032</c:v>
                </c:pt>
                <c:pt idx="9">
                  <c:v>1625291</c:v>
                </c:pt>
                <c:pt idx="12">
                  <c:v>1598225</c:v>
                </c:pt>
              </c:numCache>
            </c:numRef>
          </c:val>
          <c:extLst>
            <c:ext xmlns:c16="http://schemas.microsoft.com/office/drawing/2014/chart" uri="{C3380CC4-5D6E-409C-BE32-E72D297353CC}">
              <c16:uniqueId val="{0000000A-4A4B-41FC-ADCE-6E71FEBA36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710507</c:v>
                </c:pt>
                <c:pt idx="2">
                  <c:v>#N/A</c:v>
                </c:pt>
                <c:pt idx="3">
                  <c:v>#N/A</c:v>
                </c:pt>
                <c:pt idx="4">
                  <c:v>673978</c:v>
                </c:pt>
                <c:pt idx="5">
                  <c:v>#N/A</c:v>
                </c:pt>
                <c:pt idx="6">
                  <c:v>#N/A</c:v>
                </c:pt>
                <c:pt idx="7">
                  <c:v>704454</c:v>
                </c:pt>
                <c:pt idx="8">
                  <c:v>#N/A</c:v>
                </c:pt>
                <c:pt idx="9">
                  <c:v>#N/A</c:v>
                </c:pt>
                <c:pt idx="10">
                  <c:v>672321</c:v>
                </c:pt>
                <c:pt idx="11">
                  <c:v>#N/A</c:v>
                </c:pt>
                <c:pt idx="12">
                  <c:v>#N/A</c:v>
                </c:pt>
                <c:pt idx="13">
                  <c:v>600956</c:v>
                </c:pt>
                <c:pt idx="14">
                  <c:v>#N/A</c:v>
                </c:pt>
              </c:numCache>
            </c:numRef>
          </c:val>
          <c:smooth val="0"/>
          <c:extLst>
            <c:ext xmlns:c16="http://schemas.microsoft.com/office/drawing/2014/chart" uri="{C3380CC4-5D6E-409C-BE32-E72D297353CC}">
              <c16:uniqueId val="{0000000B-4A4B-41FC-ADCE-6E71FEBA36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15667</c:v>
                </c:pt>
                <c:pt idx="1">
                  <c:v>16688</c:v>
                </c:pt>
                <c:pt idx="2">
                  <c:v>12461</c:v>
                </c:pt>
              </c:numCache>
            </c:numRef>
          </c:val>
          <c:extLst>
            <c:ext xmlns:c16="http://schemas.microsoft.com/office/drawing/2014/chart" uri="{C3380CC4-5D6E-409C-BE32-E72D297353CC}">
              <c16:uniqueId val="{00000000-73D8-4464-88CD-AF8CACFD15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8976</c:v>
                </c:pt>
                <c:pt idx="1">
                  <c:v>8357</c:v>
                </c:pt>
                <c:pt idx="2">
                  <c:v>6500</c:v>
                </c:pt>
              </c:numCache>
            </c:numRef>
          </c:val>
          <c:extLst>
            <c:ext xmlns:c16="http://schemas.microsoft.com/office/drawing/2014/chart" uri="{C3380CC4-5D6E-409C-BE32-E72D297353CC}">
              <c16:uniqueId val="{00000001-73D8-4464-88CD-AF8CACFD15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16109</c:v>
                </c:pt>
                <c:pt idx="1">
                  <c:v>19045</c:v>
                </c:pt>
                <c:pt idx="2">
                  <c:v>33370</c:v>
                </c:pt>
              </c:numCache>
            </c:numRef>
          </c:val>
          <c:extLst>
            <c:ext xmlns:c16="http://schemas.microsoft.com/office/drawing/2014/chart" uri="{C3380CC4-5D6E-409C-BE32-E72D297353CC}">
              <c16:uniqueId val="{00000002-73D8-4464-88CD-AF8CACFD15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{A7C0CBD2-F85C-4400-8856-277CBD438564}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226-4AA5-AC62-2F0926FEAE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{FC4F193C-5274-425C-9EC6-7060E7F760BA}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26-4AA5-AC62-2F0926FEAE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{C59C4090-CE4C-4311-A15F-4A7DC3CADC88}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26-4AA5-AC62-2F0926FEAE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{D0BB96FB-0BE5-4BC9-A59E-7607272C4590}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26-4AA5-AC62-2F0926FEAE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{8354EDF1-DA46-400C-B978-713F20E96AE6}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26-4AA5-AC62-2F0926FEAE3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{6735B467-F084-48ED-886B-ADB5D174980C}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226-4AA5-AC62-2F0926FEAE3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{E1713341-1546-4636-9AB5-4A22D11E48A9}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226-4AA5-AC62-2F0926FEAE3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{D4254728-35C8-4D0E-8D8E-32A73650E97D}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226-4AA5-AC62-2F0926FEAE3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{C2FC5A02-788D-41D8-AB3C-5992B0D2C5CF}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226-4AA5-AC62-2F0926FEAE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66.7</c:v>
                </c:pt>
                <c:pt idx="16">
                  <c:v>68</c:v>
                </c:pt>
                <c:pt idx="24">
                  <c:v>69.3</c:v>
                </c:pt>
                <c:pt idx="32">
                  <c:v>70.400000000000006</c:v>
                </c:pt>
              </c:numCache>
            </c:numRef>
          </c:xVal>
          <c:yVal>
            <c:numRef>
              <c:f>公会計指標分析・財政指標組合せ分析表!$BP$51:$DC$51</c:f>
              <c:numCache>
                <c:formatCode>#,##0.0;"▲ "#,##0.0</c:formatCode>
                <c:ptCount val="40"/>
                <c:pt idx="0">
                  <c:v>147.4</c:v>
                </c:pt>
                <c:pt idx="8">
                  <c:v>138.80000000000001</c:v>
                </c:pt>
                <c:pt idx="16">
                  <c:v>125</c:v>
                </c:pt>
                <c:pt idx="24">
                  <c:v>118.2</c:v>
                </c:pt>
                <c:pt idx="32">
                  <c:v>104.8</c:v>
                </c:pt>
              </c:numCache>
            </c:numRef>
          </c:yVal>
          <c:smooth val="0"/>
          <c:extLst>
            <c:ext xmlns:c16="http://schemas.microsoft.com/office/drawing/2014/chart" uri="{C3380CC4-5D6E-409C-BE32-E72D297353CC}">
              <c16:uniqueId val="{00000009-F226-4AA5-AC62-2F0926FEAE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{279E17A9-095D-4F11-8BC5-DB6747CE76E2}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226-4AA5-AC62-2F0926FEAE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{EAA4DEE1-E5D6-4312-823F-17F9C5259FD9}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26-4AA5-AC62-2F0926FEAE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{E33A469E-CAC3-4D29-B845-9123BF748332}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26-4AA5-AC62-2F0926FEAE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{AE6CF563-175C-4E06-9598-F32DB12218F1}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26-4AA5-AC62-2F0926FEAE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{02B2CCA3-DBCD-4BCB-A486-72DC5AF0CFF2}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26-4AA5-AC62-2F0926FEAE3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{79F102F7-105F-4563-A365-F3B060E9FADF}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226-4AA5-AC62-2F0926FEAE3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{D945E814-B54B-45C5-99A8-816E3DC90174}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226-4AA5-AC62-2F0926FEAE3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{9D4F5836-96EA-47EC-8CCD-CB8A8FD446DE}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226-4AA5-AC62-2F0926FEAE3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{907FDB21-B6E5-4989-AE11-0B6B85DA0CB1}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226-4AA5-AC62-2F0926FEAE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F226-4AA5-AC62-2F0926FEAE35}"/>
            </c:ext>
          </c:extLst>
        </c:ser>
        <c:dLbls>
          <c:showLegendKey val="0"/>
          <c:showVal val="1"/>
          <c:showCatName val="0"/>
          <c:showSerName val="0"/>
          <c:showPercent val="0"/>
          <c:showBubbleSize val="0"/>
        </c:dLbls>
        <c:axId val="46179840"/>
        <c:axId val="46181760"/>
      </c:scatterChart>
      <c:valAx>
        <c:axId val="46179840"/>
        <c:scaling>
          <c:orientation val="minMax"/>
          <c:max val="72"/>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7"/>
          <c:min val="8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{26EB8305-46DD-43C6-BF58-C638B67593D1}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75F-40D2-A873-5D11F88CD2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{D3A4C487-8518-4D55-9445-33F653937AD9}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5F-40D2-A873-5D11F88CD2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{7D176379-5642-40B4-A689-3C6CE149C89D}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5F-40D2-A873-5D11F88CD2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{F5092B57-9444-44C7-9C34-101E1B4E2845}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5F-40D2-A873-5D11F88CD2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{940664C9-589B-4A38-B8B1-F3C294CBF60F}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5F-40D2-A873-5D11F88CD2F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{00FCBA8B-7EEB-4734-9A62-BA0820C7C3A9}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75F-40D2-A873-5D11F88CD2F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{682EC375-2004-4738-B903-5431FA6E5657}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75F-40D2-A873-5D11F88CD2F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{1DEB8790-2974-44A4-8E14-B51232386D09}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75F-40D2-A873-5D11F88CD2F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{710A68C2-E917-4A5B-9FD2-541D49A75A60}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75F-40D2-A873-5D11F88CD2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11.8</c:v>
                </c:pt>
                <c:pt idx="16">
                  <c:v>10.5</c:v>
                </c:pt>
                <c:pt idx="24">
                  <c:v>9.4</c:v>
                </c:pt>
                <c:pt idx="32">
                  <c:v>8.1999999999999993</c:v>
                </c:pt>
              </c:numCache>
            </c:numRef>
          </c:xVal>
          <c:yVal>
            <c:numRef>
              <c:f>公会計指標分析・財政指標組合せ分析表!$BP$73:$DC$73</c:f>
              <c:numCache>
                <c:formatCode>#,##0.0;"▲ "#,##0.0</c:formatCode>
                <c:ptCount val="40"/>
                <c:pt idx="0">
                  <c:v>147.4</c:v>
                </c:pt>
                <c:pt idx="8">
                  <c:v>138.80000000000001</c:v>
                </c:pt>
                <c:pt idx="16">
                  <c:v>125</c:v>
                </c:pt>
                <c:pt idx="24">
                  <c:v>118.2</c:v>
                </c:pt>
                <c:pt idx="32">
                  <c:v>104.8</c:v>
                </c:pt>
              </c:numCache>
            </c:numRef>
          </c:yVal>
          <c:smooth val="0"/>
          <c:extLst>
            <c:ext xmlns:c16="http://schemas.microsoft.com/office/drawing/2014/chart" uri="{C3380CC4-5D6E-409C-BE32-E72D297353CC}">
              <c16:uniqueId val="{00000009-275F-40D2-A873-5D11F88CD2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{CA060F14-022D-4A3B-A71B-F241508C2E48}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75F-40D2-A873-5D11F88CD2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{911106AA-6F4E-46BB-806F-F57DF2F67E7A}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5F-40D2-A873-5D11F88CD2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{E93B4178-6A49-45FF-8DA3-31CE5B675ABA}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5F-40D2-A873-5D11F88CD2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{B18CFA8E-AB37-4F7B-8BFA-5FDFDD79AECF}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5F-40D2-A873-5D11F88CD2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{D3619BCA-CDEF-4C21-B3FB-49EE0F565CFD}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5F-40D2-A873-5D11F88CD2F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{A1713876-D3BB-4C01-99AA-DF6828AB088F}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75F-40D2-A873-5D11F88CD2F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{6E09ED99-C7ED-4154-837E-37A7E9C2DF5D}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75F-40D2-A873-5D11F88CD2F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{9A161C08-CC8F-4F6A-80D4-E22A0812D9F0}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75F-40D2-A873-5D11F88CD2F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{4C791879-4B4C-487B-A318-1D1DDE572BA7}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75F-40D2-A873-5D11F88CD2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275F-40D2-A873-5D11F88CD2F2}"/>
            </c:ext>
          </c:extLst>
        </c:ser>
        <c:dLbls>
          <c:showLegendKey val="0"/>
          <c:showVal val="1"/>
          <c:showCatName val="0"/>
          <c:showSerName val="0"/>
          <c:showPercent val="0"/>
          <c:showBubbleSize val="0"/>
        </c:dLbls>
        <c:axId val="84219776"/>
        <c:axId val="84234240"/>
      </c:scatterChart>
      <c:valAx>
        <c:axId val="84219776"/>
        <c:scaling>
          <c:orientation val="minMax"/>
          <c:max val="13.2"/>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7"/>
          <c:min val="8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令和元年度の実質公債費比率の分子は、前年度と比べると、約</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これは、元利償還金が減少したことや高速度鉄道事業等における公営企業債の元利償還金に対する繰入金が減少したこと等による。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600">
              <a:solidFill>
                <a:schemeClr val="dk1"/>
              </a:solidFill>
              <a:effectLst/>
              <a:latin typeface="+mn-lt"/>
              <a:ea typeface="+mn-ea"/>
              <a:cs typeface="+mn-cs"/>
            </a:rPr>
            <a:t>本市では以下の通り設定しているため、基金残高と積立相当額に乖離が生じている。</a:t>
          </a:r>
          <a:endParaRPr lang="ja-JP" altLang="ja-JP" sz="400">
            <a:effectLst/>
          </a:endParaRPr>
        </a:p>
        <a:p>
          <a:r>
            <a:rPr kumimoji="1" lang="ja-JP" altLang="ja-JP" sz="600">
              <a:solidFill>
                <a:schemeClr val="dk1"/>
              </a:solidFill>
              <a:effectLst/>
              <a:latin typeface="+mn-lt"/>
              <a:ea typeface="+mn-ea"/>
              <a:cs typeface="+mn-cs"/>
            </a:rPr>
            <a:t>年６％ずつ積立</a:t>
          </a:r>
          <a:endParaRPr lang="ja-JP" altLang="ja-JP" sz="400">
            <a:effectLst/>
          </a:endParaRPr>
        </a:p>
        <a:p>
          <a:r>
            <a:rPr kumimoji="1" lang="en-US" altLang="ja-JP" sz="600">
              <a:solidFill>
                <a:schemeClr val="dk1"/>
              </a:solidFill>
              <a:effectLst/>
              <a:latin typeface="+mn-lt"/>
              <a:ea typeface="+mn-ea"/>
              <a:cs typeface="+mn-cs"/>
            </a:rPr>
            <a:t>1</a:t>
          </a:r>
          <a:r>
            <a:rPr kumimoji="1" lang="ja-JP" altLang="ja-JP" sz="600">
              <a:solidFill>
                <a:schemeClr val="dk1"/>
              </a:solidFill>
              <a:effectLst/>
              <a:latin typeface="+mn-lt"/>
              <a:ea typeface="+mn-ea"/>
              <a:cs typeface="+mn-cs"/>
            </a:rPr>
            <a:t>回目：３年据置、</a:t>
          </a:r>
          <a:r>
            <a:rPr kumimoji="1" lang="en-US" altLang="ja-JP" sz="600">
              <a:solidFill>
                <a:schemeClr val="dk1"/>
              </a:solidFill>
              <a:effectLst/>
              <a:latin typeface="+mn-lt"/>
              <a:ea typeface="+mn-ea"/>
              <a:cs typeface="+mn-cs"/>
            </a:rPr>
            <a:t>6</a:t>
          </a:r>
          <a:r>
            <a:rPr kumimoji="1" lang="ja-JP" altLang="ja-JP" sz="600">
              <a:solidFill>
                <a:schemeClr val="dk1"/>
              </a:solidFill>
              <a:effectLst/>
              <a:latin typeface="+mn-lt"/>
              <a:ea typeface="+mn-ea"/>
              <a:cs typeface="+mn-cs"/>
            </a:rPr>
            <a:t>％</a:t>
          </a:r>
          <a:r>
            <a:rPr kumimoji="1" lang="en-US" altLang="ja-JP" sz="600">
              <a:solidFill>
                <a:schemeClr val="dk1"/>
              </a:solidFill>
              <a:effectLst/>
              <a:latin typeface="+mn-lt"/>
              <a:ea typeface="+mn-ea"/>
              <a:cs typeface="+mn-cs"/>
            </a:rPr>
            <a:t>×(10</a:t>
          </a:r>
          <a:r>
            <a:rPr kumimoji="1" lang="ja-JP" altLang="ja-JP" sz="600">
              <a:solidFill>
                <a:schemeClr val="dk1"/>
              </a:solidFill>
              <a:effectLst/>
              <a:latin typeface="+mn-lt"/>
              <a:ea typeface="+mn-ea"/>
              <a:cs typeface="+mn-cs"/>
            </a:rPr>
            <a:t>年</a:t>
          </a:r>
          <a:r>
            <a:rPr kumimoji="1" lang="en-US" altLang="ja-JP" sz="600">
              <a:solidFill>
                <a:schemeClr val="dk1"/>
              </a:solidFill>
              <a:effectLst/>
              <a:latin typeface="+mn-lt"/>
              <a:ea typeface="+mn-ea"/>
              <a:cs typeface="+mn-cs"/>
            </a:rPr>
            <a:t>-3</a:t>
          </a:r>
          <a:r>
            <a:rPr kumimoji="1" lang="ja-JP" altLang="ja-JP" sz="600">
              <a:solidFill>
                <a:schemeClr val="dk1"/>
              </a:solidFill>
              <a:effectLst/>
              <a:latin typeface="+mn-lt"/>
              <a:ea typeface="+mn-ea"/>
              <a:cs typeface="+mn-cs"/>
            </a:rPr>
            <a:t>年</a:t>
          </a:r>
          <a:r>
            <a:rPr kumimoji="1" lang="en-US" altLang="ja-JP" sz="600">
              <a:solidFill>
                <a:schemeClr val="dk1"/>
              </a:solidFill>
              <a:effectLst/>
              <a:latin typeface="+mn-lt"/>
              <a:ea typeface="+mn-ea"/>
              <a:cs typeface="+mn-cs"/>
            </a:rPr>
            <a:t>(</a:t>
          </a:r>
          <a:r>
            <a:rPr kumimoji="1" lang="ja-JP" altLang="ja-JP" sz="600">
              <a:solidFill>
                <a:schemeClr val="dk1"/>
              </a:solidFill>
              <a:effectLst/>
              <a:latin typeface="+mn-lt"/>
              <a:ea typeface="+mn-ea"/>
              <a:cs typeface="+mn-cs"/>
            </a:rPr>
            <a:t>据置）</a:t>
          </a:r>
          <a:r>
            <a:rPr kumimoji="1" lang="en-US" altLang="ja-JP" sz="600">
              <a:solidFill>
                <a:schemeClr val="dk1"/>
              </a:solidFill>
              <a:effectLst/>
              <a:latin typeface="+mn-lt"/>
              <a:ea typeface="+mn-ea"/>
              <a:cs typeface="+mn-cs"/>
            </a:rPr>
            <a:t>)</a:t>
          </a:r>
          <a:endParaRPr lang="ja-JP" altLang="ja-JP" sz="400">
            <a:effectLst/>
          </a:endParaRPr>
        </a:p>
        <a:p>
          <a:r>
            <a:rPr kumimoji="1" lang="en-US" altLang="ja-JP" sz="600">
              <a:solidFill>
                <a:schemeClr val="dk1"/>
              </a:solidFill>
              <a:effectLst/>
              <a:latin typeface="+mn-lt"/>
              <a:ea typeface="+mn-ea"/>
              <a:cs typeface="+mn-cs"/>
            </a:rPr>
            <a:t>2</a:t>
          </a:r>
          <a:r>
            <a:rPr kumimoji="1" lang="ja-JP" altLang="ja-JP" sz="600">
              <a:solidFill>
                <a:schemeClr val="dk1"/>
              </a:solidFill>
              <a:effectLst/>
              <a:latin typeface="+mn-lt"/>
              <a:ea typeface="+mn-ea"/>
              <a:cs typeface="+mn-cs"/>
            </a:rPr>
            <a:t>回目：３年据置、</a:t>
          </a:r>
          <a:r>
            <a:rPr kumimoji="1" lang="en-US" altLang="ja-JP" sz="600">
              <a:solidFill>
                <a:schemeClr val="dk1"/>
              </a:solidFill>
              <a:effectLst/>
              <a:latin typeface="+mn-lt"/>
              <a:ea typeface="+mn-ea"/>
              <a:cs typeface="+mn-cs"/>
            </a:rPr>
            <a:t>1</a:t>
          </a:r>
          <a:r>
            <a:rPr kumimoji="1" lang="ja-JP" altLang="ja-JP" sz="600">
              <a:solidFill>
                <a:schemeClr val="dk1"/>
              </a:solidFill>
              <a:effectLst/>
              <a:latin typeface="+mn-lt"/>
              <a:ea typeface="+mn-ea"/>
              <a:cs typeface="+mn-cs"/>
            </a:rPr>
            <a:t>回目借換額（当初発行額の</a:t>
          </a:r>
          <a:r>
            <a:rPr kumimoji="1" lang="en-US" altLang="ja-JP" sz="600">
              <a:solidFill>
                <a:schemeClr val="dk1"/>
              </a:solidFill>
              <a:effectLst/>
              <a:latin typeface="+mn-lt"/>
              <a:ea typeface="+mn-ea"/>
              <a:cs typeface="+mn-cs"/>
            </a:rPr>
            <a:t>58</a:t>
          </a:r>
          <a:r>
            <a:rPr kumimoji="1" lang="ja-JP" altLang="ja-JP" sz="600">
              <a:solidFill>
                <a:schemeClr val="dk1"/>
              </a:solidFill>
              <a:effectLst/>
              <a:latin typeface="+mn-lt"/>
              <a:ea typeface="+mn-ea"/>
              <a:cs typeface="+mn-cs"/>
            </a:rPr>
            <a:t>％）の</a:t>
          </a:r>
          <a:r>
            <a:rPr kumimoji="1" lang="en-US" altLang="ja-JP" sz="600">
              <a:solidFill>
                <a:schemeClr val="dk1"/>
              </a:solidFill>
              <a:effectLst/>
              <a:latin typeface="+mn-lt"/>
              <a:ea typeface="+mn-ea"/>
              <a:cs typeface="+mn-cs"/>
            </a:rPr>
            <a:t>6</a:t>
          </a:r>
          <a:r>
            <a:rPr kumimoji="1" lang="ja-JP" altLang="ja-JP" sz="600">
              <a:solidFill>
                <a:schemeClr val="dk1"/>
              </a:solidFill>
              <a:effectLst/>
              <a:latin typeface="+mn-lt"/>
              <a:ea typeface="+mn-ea"/>
              <a:cs typeface="+mn-cs"/>
            </a:rPr>
            <a:t>％</a:t>
          </a:r>
          <a:r>
            <a:rPr kumimoji="1" lang="en-US" altLang="ja-JP" sz="600">
              <a:solidFill>
                <a:schemeClr val="dk1"/>
              </a:solidFill>
              <a:effectLst/>
              <a:latin typeface="+mn-lt"/>
              <a:ea typeface="+mn-ea"/>
              <a:cs typeface="+mn-cs"/>
            </a:rPr>
            <a:t>×</a:t>
          </a:r>
          <a:r>
            <a:rPr kumimoji="1" lang="ja-JP" altLang="ja-JP" sz="600">
              <a:solidFill>
                <a:schemeClr val="dk1"/>
              </a:solidFill>
              <a:effectLst/>
              <a:latin typeface="+mn-lt"/>
              <a:ea typeface="+mn-ea"/>
              <a:cs typeface="+mn-cs"/>
            </a:rPr>
            <a:t>（</a:t>
          </a:r>
          <a:r>
            <a:rPr kumimoji="1" lang="en-US" altLang="ja-JP" sz="600">
              <a:solidFill>
                <a:schemeClr val="dk1"/>
              </a:solidFill>
              <a:effectLst/>
              <a:latin typeface="+mn-lt"/>
              <a:ea typeface="+mn-ea"/>
              <a:cs typeface="+mn-cs"/>
            </a:rPr>
            <a:t>10</a:t>
          </a:r>
          <a:r>
            <a:rPr kumimoji="1" lang="ja-JP" altLang="ja-JP" sz="600">
              <a:solidFill>
                <a:schemeClr val="dk1"/>
              </a:solidFill>
              <a:effectLst/>
              <a:latin typeface="+mn-lt"/>
              <a:ea typeface="+mn-ea"/>
              <a:cs typeface="+mn-cs"/>
            </a:rPr>
            <a:t>年</a:t>
          </a:r>
          <a:r>
            <a:rPr kumimoji="1" lang="en-US" altLang="ja-JP" sz="600">
              <a:solidFill>
                <a:schemeClr val="dk1"/>
              </a:solidFill>
              <a:effectLst/>
              <a:latin typeface="+mn-lt"/>
              <a:ea typeface="+mn-ea"/>
              <a:cs typeface="+mn-cs"/>
            </a:rPr>
            <a:t>-3</a:t>
          </a:r>
          <a:r>
            <a:rPr kumimoji="1" lang="ja-JP" altLang="ja-JP" sz="600">
              <a:solidFill>
                <a:schemeClr val="dk1"/>
              </a:solidFill>
              <a:effectLst/>
              <a:latin typeface="+mn-lt"/>
              <a:ea typeface="+mn-ea"/>
              <a:cs typeface="+mn-cs"/>
            </a:rPr>
            <a:t>年</a:t>
          </a:r>
          <a:r>
            <a:rPr kumimoji="1" lang="en-US" altLang="ja-JP" sz="600">
              <a:solidFill>
                <a:schemeClr val="dk1"/>
              </a:solidFill>
              <a:effectLst/>
              <a:latin typeface="+mn-lt"/>
              <a:ea typeface="+mn-ea"/>
              <a:cs typeface="+mn-cs"/>
            </a:rPr>
            <a:t>(</a:t>
          </a:r>
          <a:r>
            <a:rPr kumimoji="1" lang="ja-JP" altLang="ja-JP" sz="600">
              <a:solidFill>
                <a:schemeClr val="dk1"/>
              </a:solidFill>
              <a:effectLst/>
              <a:latin typeface="+mn-lt"/>
              <a:ea typeface="+mn-ea"/>
              <a:cs typeface="+mn-cs"/>
            </a:rPr>
            <a:t>据置）</a:t>
          </a:r>
          <a:r>
            <a:rPr kumimoji="1" lang="en-US" altLang="ja-JP" sz="600">
              <a:solidFill>
                <a:schemeClr val="dk1"/>
              </a:solidFill>
              <a:effectLst/>
              <a:latin typeface="+mn-lt"/>
              <a:ea typeface="+mn-ea"/>
              <a:cs typeface="+mn-cs"/>
            </a:rPr>
            <a:t>)</a:t>
          </a:r>
          <a:endParaRPr lang="ja-JP" altLang="ja-JP" sz="400">
            <a:effectLst/>
          </a:endParaRPr>
        </a:p>
        <a:p>
          <a:r>
            <a:rPr kumimoji="1" lang="en-US" altLang="ja-JP" sz="600">
              <a:solidFill>
                <a:schemeClr val="dk1"/>
              </a:solidFill>
              <a:effectLst/>
              <a:latin typeface="+mn-lt"/>
              <a:ea typeface="+mn-ea"/>
              <a:cs typeface="+mn-cs"/>
            </a:rPr>
            <a:t>3</a:t>
          </a:r>
          <a:r>
            <a:rPr kumimoji="1" lang="ja-JP" altLang="ja-JP" sz="600">
              <a:solidFill>
                <a:schemeClr val="dk1"/>
              </a:solidFill>
              <a:effectLst/>
              <a:latin typeface="+mn-lt"/>
              <a:ea typeface="+mn-ea"/>
              <a:cs typeface="+mn-cs"/>
            </a:rPr>
            <a:t>回目：３年据置、</a:t>
          </a:r>
          <a:r>
            <a:rPr kumimoji="1" lang="en-US" altLang="ja-JP" sz="600">
              <a:solidFill>
                <a:schemeClr val="dk1"/>
              </a:solidFill>
              <a:effectLst/>
              <a:latin typeface="+mn-lt"/>
              <a:ea typeface="+mn-ea"/>
              <a:cs typeface="+mn-cs"/>
            </a:rPr>
            <a:t>2</a:t>
          </a:r>
          <a:r>
            <a:rPr kumimoji="1" lang="ja-JP" altLang="ja-JP" sz="600">
              <a:solidFill>
                <a:schemeClr val="dk1"/>
              </a:solidFill>
              <a:effectLst/>
              <a:latin typeface="+mn-lt"/>
              <a:ea typeface="+mn-ea"/>
              <a:cs typeface="+mn-cs"/>
            </a:rPr>
            <a:t>回目借換額（当初発行額の</a:t>
          </a:r>
          <a:r>
            <a:rPr kumimoji="1" lang="en-US" altLang="ja-JP" sz="600">
              <a:solidFill>
                <a:schemeClr val="dk1"/>
              </a:solidFill>
              <a:effectLst/>
              <a:latin typeface="+mn-lt"/>
              <a:ea typeface="+mn-ea"/>
              <a:cs typeface="+mn-cs"/>
            </a:rPr>
            <a:t>33.64</a:t>
          </a:r>
          <a:r>
            <a:rPr kumimoji="1" lang="ja-JP" altLang="ja-JP" sz="600">
              <a:solidFill>
                <a:schemeClr val="dk1"/>
              </a:solidFill>
              <a:effectLst/>
              <a:latin typeface="+mn-lt"/>
              <a:ea typeface="+mn-ea"/>
              <a:cs typeface="+mn-cs"/>
            </a:rPr>
            <a:t>％）の</a:t>
          </a:r>
          <a:r>
            <a:rPr kumimoji="1" lang="en-US" altLang="ja-JP" sz="600">
              <a:solidFill>
                <a:schemeClr val="dk1"/>
              </a:solidFill>
              <a:effectLst/>
              <a:latin typeface="+mn-lt"/>
              <a:ea typeface="+mn-ea"/>
              <a:cs typeface="+mn-cs"/>
            </a:rPr>
            <a:t>6</a:t>
          </a:r>
          <a:r>
            <a:rPr kumimoji="1" lang="ja-JP" altLang="ja-JP" sz="600">
              <a:solidFill>
                <a:schemeClr val="dk1"/>
              </a:solidFill>
              <a:effectLst/>
              <a:latin typeface="+mn-lt"/>
              <a:ea typeface="+mn-ea"/>
              <a:cs typeface="+mn-cs"/>
            </a:rPr>
            <a:t>％</a:t>
          </a:r>
          <a:r>
            <a:rPr kumimoji="1" lang="en-US" altLang="ja-JP" sz="600">
              <a:solidFill>
                <a:schemeClr val="dk1"/>
              </a:solidFill>
              <a:effectLst/>
              <a:latin typeface="+mn-lt"/>
              <a:ea typeface="+mn-ea"/>
              <a:cs typeface="+mn-cs"/>
            </a:rPr>
            <a:t>×</a:t>
          </a:r>
          <a:r>
            <a:rPr kumimoji="1" lang="ja-JP" altLang="ja-JP" sz="600">
              <a:solidFill>
                <a:schemeClr val="dk1"/>
              </a:solidFill>
              <a:effectLst/>
              <a:latin typeface="+mn-lt"/>
              <a:ea typeface="+mn-ea"/>
              <a:cs typeface="+mn-cs"/>
            </a:rPr>
            <a:t>（</a:t>
          </a:r>
          <a:r>
            <a:rPr kumimoji="1" lang="en-US" altLang="ja-JP" sz="600">
              <a:solidFill>
                <a:schemeClr val="dk1"/>
              </a:solidFill>
              <a:effectLst/>
              <a:latin typeface="+mn-lt"/>
              <a:ea typeface="+mn-ea"/>
              <a:cs typeface="+mn-cs"/>
            </a:rPr>
            <a:t>10</a:t>
          </a:r>
          <a:r>
            <a:rPr kumimoji="1" lang="ja-JP" altLang="ja-JP" sz="600">
              <a:solidFill>
                <a:schemeClr val="dk1"/>
              </a:solidFill>
              <a:effectLst/>
              <a:latin typeface="+mn-lt"/>
              <a:ea typeface="+mn-ea"/>
              <a:cs typeface="+mn-cs"/>
            </a:rPr>
            <a:t>年</a:t>
          </a:r>
          <a:r>
            <a:rPr kumimoji="1" lang="en-US" altLang="ja-JP" sz="600">
              <a:solidFill>
                <a:schemeClr val="dk1"/>
              </a:solidFill>
              <a:effectLst/>
              <a:latin typeface="+mn-lt"/>
              <a:ea typeface="+mn-ea"/>
              <a:cs typeface="+mn-cs"/>
            </a:rPr>
            <a:t>-3</a:t>
          </a:r>
          <a:r>
            <a:rPr kumimoji="1" lang="ja-JP" altLang="ja-JP" sz="600">
              <a:solidFill>
                <a:schemeClr val="dk1"/>
              </a:solidFill>
              <a:effectLst/>
              <a:latin typeface="+mn-lt"/>
              <a:ea typeface="+mn-ea"/>
              <a:cs typeface="+mn-cs"/>
            </a:rPr>
            <a:t>年</a:t>
          </a:r>
          <a:r>
            <a:rPr kumimoji="1" lang="en-US" altLang="ja-JP" sz="600">
              <a:solidFill>
                <a:schemeClr val="dk1"/>
              </a:solidFill>
              <a:effectLst/>
              <a:latin typeface="+mn-lt"/>
              <a:ea typeface="+mn-ea"/>
              <a:cs typeface="+mn-cs"/>
            </a:rPr>
            <a:t>(</a:t>
          </a:r>
          <a:r>
            <a:rPr kumimoji="1" lang="ja-JP" altLang="ja-JP" sz="600">
              <a:solidFill>
                <a:schemeClr val="dk1"/>
              </a:solidFill>
              <a:effectLst/>
              <a:latin typeface="+mn-lt"/>
              <a:ea typeface="+mn-ea"/>
              <a:cs typeface="+mn-cs"/>
            </a:rPr>
            <a:t>据置）</a:t>
          </a:r>
          <a:r>
            <a:rPr kumimoji="1" lang="en-US" altLang="ja-JP" sz="600">
              <a:solidFill>
                <a:schemeClr val="dk1"/>
              </a:solidFill>
              <a:effectLst/>
              <a:latin typeface="+mn-lt"/>
              <a:ea typeface="+mn-ea"/>
              <a:cs typeface="+mn-cs"/>
            </a:rPr>
            <a:t>)</a:t>
          </a:r>
          <a:endParaRPr lang="ja-JP" altLang="ja-JP" sz="400">
            <a:effectLst/>
          </a:endParaRPr>
        </a:p>
        <a:p>
          <a:r>
            <a:rPr kumimoji="1" lang="ja-JP" altLang="ja-JP" sz="600">
              <a:solidFill>
                <a:schemeClr val="dk1"/>
              </a:solidFill>
              <a:effectLst/>
              <a:latin typeface="+mn-lt"/>
              <a:ea typeface="+mn-ea"/>
              <a:cs typeface="+mn-cs"/>
            </a:rPr>
            <a:t>最終償還時に当初発行額の</a:t>
          </a:r>
          <a:r>
            <a:rPr kumimoji="1" lang="en-US" altLang="ja-JP" sz="600">
              <a:solidFill>
                <a:schemeClr val="dk1"/>
              </a:solidFill>
              <a:effectLst/>
              <a:latin typeface="+mn-lt"/>
              <a:ea typeface="+mn-ea"/>
              <a:cs typeface="+mn-cs"/>
            </a:rPr>
            <a:t>19.51</a:t>
          </a:r>
          <a:r>
            <a:rPr kumimoji="1" lang="ja-JP" altLang="ja-JP" sz="600">
              <a:solidFill>
                <a:schemeClr val="dk1"/>
              </a:solidFill>
              <a:effectLst/>
              <a:latin typeface="+mn-lt"/>
              <a:ea typeface="+mn-ea"/>
              <a:cs typeface="+mn-cs"/>
            </a:rPr>
            <a:t>％を上乗せして償還</a:t>
          </a:r>
          <a:endParaRPr lang="ja-JP" altLang="ja-JP" sz="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令和元年度の将来負担比率の分子は、前年度と比べると、約</a:t>
          </a:r>
          <a:r>
            <a:rPr kumimoji="1" lang="en-US" altLang="ja-JP" sz="1400">
              <a:latin typeface="ＭＳ ゴシック" pitchFamily="49" charset="-128"/>
              <a:ea typeface="ＭＳ ゴシック" pitchFamily="49" charset="-128"/>
            </a:rPr>
            <a:t>714</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これは、地方債現在高について、令和元年度中の償還額が起債額を上回ったことで減少したことや、北名古屋工場の建設・運営に係る債務負担行為に基づく支出予定額が減少したこと等による。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その他特定目的基金のリニア関連名駅周辺地区まちづくり基金及びアジア競技大会基金を設置したことなどにより、基金全体の残高は前年度に比べて約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各基金の設置目的に基づき、事業の進捗に応じて毎年度の予算編成において積立て及び取崩しの検討を行っていく。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リニア関連名駅周辺地区まちづくり基金：リニア中央新幹線開業に関連する名古屋駅周辺地区まちづくり等を推進するための資金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災害対策事業基金：災害対策事業を推進するための資金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住宅敷金積立基金：市営住宅等の住宅敷金を管理するための資金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国際交流事業積立基金：国際交流事業を推進するための資金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子ども・親総合支援基金：子ども・親総合支援を推進するための資金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リニア関連名駅周辺地区まちづくり基金（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億円）やアジア競技大会基金（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億円）等は令和元年度に新設したことにより、皆増している。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災害対策事業基金は、災害対策実施計画に基づいた事業を着実に行うために必要な資金として積立を行ったこと等により、令和元年度の基金残高は前年度と比べて約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各基金の設置目的に基づき、事業の進捗に応じて毎年度の予算編成において積立て及び取崩しの検討を行っていく。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一般会計決算剰余金の基金編入を行った一方で、他の特定目的基金への積立てのための取崩しを行ったこと等により、財政調整基金残高は約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財政規律で定めた「財政調整基金の積立額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億円を目指す」という目標を念頭に置き、長期的な視点に立った健全な財政運営に努めていく。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市債償還財源繰出のための取崩しにより、減債基金残高は前年度と比べて約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各年度の公債の償還の財源に充てるために必要な積立て及び取崩しを行っていく。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C76AFFE-2E82-4D43-AF50-3FB7C54D9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B7E08D-BE4D-4018-8153-488801D7E6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526F397-19BE-4E25-8D11-37E315E35B8C}"/>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80128C5-00BD-4768-B017-01A4F6BE007F}"/>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2227672-B6E8-48DD-A765-5721BE96B6A0}"/>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E1F3184-0B92-46CE-8763-3CCEE62E21B7}"/>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6938750-EA7B-49CA-BE64-6A12D87AD22B}"/>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F5131AE-2B47-4B30-8111-033F69D0760F}"/>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8CD49DB-F7EE-466B-9FF1-24F97AC1FCF1}"/>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05ADAFB-CDB4-4573-A231-2E9483273D7D}"/>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2178ADD-FD60-4F79-8C6C-4DA965CF1870}"/>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22A91E3-3AF9-4B1A-88C8-BDF1B72C5936}"/>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2,301,639
2,213,372
326.50
1,229,419,968
1,217,190,222
7,856,083
646,827,243
1,378,105,703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35917AF-5F73-47BA-A164-E77668673F8D}"/>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3159C93-B600-4DCB-BE36-8FB5BDDFAAD4}"/>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B7FA825-E53E-4957-A2C7-A372DDF51532}"/>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45B6521-F287-45AC-BFAD-732AE9B4B478}"/>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CFAEE2D-484B-4AE1-B327-A385B541E6B8}"/>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E31AA10-29B5-47DE-AFC7-0B5D4C287A56}"/>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5E5A3C2-6710-4B1C-A6E4-332B560031E5}"/>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441C02E-4026-4673-A937-4E7A925761F4}"/>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5168291-110F-461A-B392-6F5FFBE3FD08}"/>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C821907-5E3B-4865-AF07-87ADBC57D3EE}"/>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2C9B089-1890-46F8-9E1F-58A8DBF52BC0}"/>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09D3631-3134-4D62-AAB8-D637466E4923}"/>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D3CC6C9-ED75-4856-9B8B-0663FBA8014C}"/>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C7C237D-53E8-4AA2-BE45-D6B058E774E2}"/>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522971F-C190-4669-BF07-1A3402ED191C}"/>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B8B4281-9F1A-46F1-9B03-1097C604FBDC}"/>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5A5D4F1-54D6-4D3F-888A-AC81C083BFCB}"/>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C5CED6F-7B67-404D-B86E-60204D650E76}"/>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7B37A99-BEFF-4DA7-8E22-207BD27EBD19}"/>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22BC851B-6EFB-443C-AC7C-3D32018C341A}"/>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46C4789-763C-421D-893F-B5F67898D26D}"/>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4285688-B222-451A-B4F0-4B5D2A0D89BB}"/>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A9BEE3C-D343-401F-BE2A-9C9FF4D3120B}"/>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B714B70-AF11-4098-A5F3-313AE305BAB9}"/>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5322C83-E857-4AE2-99BC-4E21E5095C6C}"/>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45FA7C6-552E-4B45-AC81-5F3226434260}"/>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F53D405-4CC7-42AC-8E65-C3466C38D383}"/>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1E56FE2-C38E-4697-A27F-733267393798}"/>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92BA5A2-6880-4905-BC32-A0DACEDB1C22}"/>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9D99DB5-5481-4EEC-87EE-5A25D2DDEBBF}"/>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F89EA3D-21A4-46C0-A3A1-2AC7E8FF4C68}"/>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664D7F1-8BF3-4612-96A0-15B444DA7A64}"/>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AF2B2CE-5DA1-4D25-9304-49F0B79DDD05}"/>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EE6B67E-25F8-40D0-82CA-A6AFFE1CBF73}"/>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1BEE1BE-5FD9-4C55-8326-BEABB13C8C4E}"/>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本市の公共施設は、市設建築物については昭和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年代から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年代を中心に、公共土木施設（道路・橋りょう等）については昭和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年代から集中的に整備してきた結果、築年数の経過により有形固定資産減価償却率が高い状況となっている。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そのため、現在、市設建築物については、従来の築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年程度での改築から、建築物の構造体の耐久性に応じて築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年から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年程度へと長寿命化を進めている。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また、公共土木施設である道路及び橋りょうについても、計画的な点検に基づき補修等を実施することにより長寿命化を進めている。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035F11E-5838-42C1-B7FB-F20358325EFF}"/>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4A7553C-2447-4938-8FC3-029F79605852}"/>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2731EC1-D6DF-477A-915F-DC44DF708FB9}"/>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6483DA6-BC0C-474C-B5AC-C772BAC47C50}"/>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D0F5AC3B-E6BE-4DBF-936D-31E930E8C6F5}"/>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CA6D2EBC-3977-45CD-9E42-A92E9C1BCCD9}"/>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A7F0A8D-B731-4561-8BBF-246019C6D7D4}"/>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4E66DE4E-24F8-49BC-9533-6D2B0EEBA96E}"/>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2EFA95E-A9F8-4A50-8306-E5E1AA17CAFA}"/>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8FD0BE4E-7816-40A3-A062-E27367F138E7}"/>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10422E3-8CB8-4745-85C0-C21E714E3A11}"/>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27C195A8-9A31-47D6-9CC6-BF61061463D7}"/>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A34BF490-CF3E-4998-994B-D45965FEB96C}"/>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E40B351-07DD-4589-9182-9873D08F7971}"/>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A4FD3005-E898-4FB9-85E0-2C91CE62D947}"/>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50DF6BD9-B24B-4EC0-95AD-5CA955F5C29E}"/>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B8816739-7B70-4F8C-A04B-32CD32E9E0EF}"/>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6F02AC6C-C5AB-456E-A326-2492B2EA10DA}"/>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616CF7CB-5E92-4CCE-9276-1A975BB88947}"/>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a:extLst>
            <a:ext uri="{FF2B5EF4-FFF2-40B4-BE49-F238E27FC236}">
              <a16:creationId xmlns:a16="http://schemas.microsoft.com/office/drawing/2014/main" id="{1EC79F8F-9E2B-470D-B49D-B19A1A8F1A41}"/>
            </a:ext>
          </a:extLst>
        </xdr:cNvPr>
        <xdr:cNvSpPr txBox="1"/>
      </xdr:nvSpPr>
      <xdr:spPr>
        <a:xfrm>
          <a:off x="4359275" y="485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5AF49188-8C58-45F7-94B0-02DB6397EF95}"/>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4573CD32-22B5-4E05-BF15-573AB8E48E93}"/>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8D58E077-7484-4E85-9577-70DD1A1A9D80}"/>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C379255E-6ED3-43B9-9F06-BA40B812D8DD}"/>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40D82D5C-9BB8-4312-A43B-723B7F6B3CE9}"/>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23C6D77-A3AA-41BE-BEC8-629E618BADAC}"/>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753685A-B521-4A52-B3FC-9DDC3A9ACCCF}"/>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02EB1B6-BBB3-40C6-BC66-F397D53B8C58}"/>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821D632-460C-48AF-87C1-AAE5B9B5BAB5}"/>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9A6B0FC-AA77-4F15-AD64-F2065A2EA824}"/>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63119</xdr:rowOff>
    </xdr:from>
    <xdr:to>
      <xdr:col>23</xdr:col>
      <xdr:colOff>136525</xdr:colOff>
      <xdr:row>34</xdr:row>
      <xdr:rowOff>164719</xdr:rowOff>
    </xdr:to>
    <xdr:sp macro="" textlink="">
      <xdr:nvSpPr>
        <xdr:cNvPr id="79" name="楕円 78">
          <a:extLst>
            <a:ext uri="{FF2B5EF4-FFF2-40B4-BE49-F238E27FC236}">
              <a16:creationId xmlns:a16="http://schemas.microsoft.com/office/drawing/2014/main" id="{D72EA092-7B6E-49F8-BAA7-C15A5775A0B5}"/>
            </a:ext>
          </a:extLst>
        </xdr:cNvPr>
        <xdr:cNvSpPr/>
      </xdr:nvSpPr>
      <xdr:spPr>
        <a:xfrm>
          <a:off x="4254500" y="55717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149496</xdr:rowOff>
    </xdr:from>
    <xdr:ext cx="405111" cy="259045"/>
    <xdr:sp macro="" textlink="">
      <xdr:nvSpPr>
        <xdr:cNvPr id="80" name="有形固定資産減価償却率該当値テキスト">
          <a:extLst>
            <a:ext uri="{FF2B5EF4-FFF2-40B4-BE49-F238E27FC236}">
              <a16:creationId xmlns:a16="http://schemas.microsoft.com/office/drawing/2014/main" id="{E5A90C76-FE29-4038-89DB-2F04577F5214}"/>
            </a:ext>
          </a:extLst>
        </xdr:cNvPr>
        <xdr:cNvSpPr txBox="1"/>
      </xdr:nvSpPr>
      <xdr:spPr>
        <a:xfrm>
          <a:off x="4359275" y="5493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139573</xdr:rowOff>
    </xdr:from>
    <xdr:to>
      <xdr:col>19</xdr:col>
      <xdr:colOff>187325</xdr:colOff>
      <xdr:row>34</xdr:row>
      <xdr:rowOff>69723</xdr:rowOff>
    </xdr:to>
    <xdr:sp macro="" textlink="">
      <xdr:nvSpPr>
        <xdr:cNvPr id="81" name="楕円 80">
          <a:extLst>
            <a:ext uri="{FF2B5EF4-FFF2-40B4-BE49-F238E27FC236}">
              <a16:creationId xmlns:a16="http://schemas.microsoft.com/office/drawing/2014/main" id="{52B16302-5E90-4C3A-8E28-73CEAF75AB69}"/>
            </a:ext>
          </a:extLst>
        </xdr:cNvPr>
        <xdr:cNvSpPr/>
      </xdr:nvSpPr>
      <xdr:spPr>
        <a:xfrm>
          <a:off x="3616325" y="54862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18923</xdr:rowOff>
    </xdr:from>
    <xdr:to>
      <xdr:col>23</xdr:col>
      <xdr:colOff>85725</xdr:colOff>
      <xdr:row>34</xdr:row>
      <xdr:rowOff>113919</xdr:rowOff>
    </xdr:to>
    <xdr:cxnSp macro="">
      <xdr:nvCxnSpPr>
        <xdr:cNvPr id="82" name="直線コネクタ 81">
          <a:extLst>
            <a:ext uri="{FF2B5EF4-FFF2-40B4-BE49-F238E27FC236}">
              <a16:creationId xmlns:a16="http://schemas.microsoft.com/office/drawing/2014/main" id="{47881186-3D3A-47B5-9560-78E9B0489738}"/>
            </a:ext>
          </a:extLst>
        </xdr:cNvPr>
        <xdr:cNvCxnSpPr/>
      </xdr:nvCxnSpPr>
      <xdr:spPr>
        <a:xfrm>
          <a:off x="3673475" y="5524373"/>
          <a:ext cx="62865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27305</xdr:rowOff>
    </xdr:from>
    <xdr:to>
      <xdr:col>15</xdr:col>
      <xdr:colOff>187325</xdr:colOff>
      <xdr:row>33</xdr:row>
      <xdr:rowOff>128905</xdr:rowOff>
    </xdr:to>
    <xdr:sp macro="" textlink="">
      <xdr:nvSpPr>
        <xdr:cNvPr id="83" name="楕円 82">
          <a:extLst>
            <a:ext uri="{FF2B5EF4-FFF2-40B4-BE49-F238E27FC236}">
              <a16:creationId xmlns:a16="http://schemas.microsoft.com/office/drawing/2014/main" id="{FDA3AC35-38E3-41FD-8035-5F878EEB50E7}"/>
            </a:ext>
          </a:extLst>
        </xdr:cNvPr>
        <xdr:cNvSpPr/>
      </xdr:nvSpPr>
      <xdr:spPr>
        <a:xfrm>
          <a:off x="2930525" y="53740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78105</xdr:rowOff>
    </xdr:from>
    <xdr:to>
      <xdr:col>19</xdr:col>
      <xdr:colOff>136525</xdr:colOff>
      <xdr:row>34</xdr:row>
      <xdr:rowOff>18923</xdr:rowOff>
    </xdr:to>
    <xdr:cxnSp macro="">
      <xdr:nvCxnSpPr>
        <xdr:cNvPr id="84" name="直線コネクタ 83">
          <a:extLst>
            <a:ext uri="{FF2B5EF4-FFF2-40B4-BE49-F238E27FC236}">
              <a16:creationId xmlns:a16="http://schemas.microsoft.com/office/drawing/2014/main" id="{73126CCB-5CB2-47F4-992D-8ECD2374BC31}"/>
            </a:ext>
          </a:extLst>
        </xdr:cNvPr>
        <xdr:cNvCxnSpPr/>
      </xdr:nvCxnSpPr>
      <xdr:spPr>
        <a:xfrm>
          <a:off x="2987675" y="5421630"/>
          <a:ext cx="6858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86487</xdr:rowOff>
    </xdr:from>
    <xdr:to>
      <xdr:col>11</xdr:col>
      <xdr:colOff>187325</xdr:colOff>
      <xdr:row>33</xdr:row>
      <xdr:rowOff>16637</xdr:rowOff>
    </xdr:to>
    <xdr:sp macro="" textlink="">
      <xdr:nvSpPr>
        <xdr:cNvPr id="85" name="楕円 84">
          <a:extLst>
            <a:ext uri="{FF2B5EF4-FFF2-40B4-BE49-F238E27FC236}">
              <a16:creationId xmlns:a16="http://schemas.microsoft.com/office/drawing/2014/main" id="{F528FFCD-918B-4C1C-83CA-70A215A0FAB6}"/>
            </a:ext>
          </a:extLst>
        </xdr:cNvPr>
        <xdr:cNvSpPr/>
      </xdr:nvSpPr>
      <xdr:spPr>
        <a:xfrm>
          <a:off x="2244725" y="52649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137287</xdr:rowOff>
    </xdr:from>
    <xdr:to>
      <xdr:col>15</xdr:col>
      <xdr:colOff>136525</xdr:colOff>
      <xdr:row>33</xdr:row>
      <xdr:rowOff>78105</xdr:rowOff>
    </xdr:to>
    <xdr:cxnSp macro="">
      <xdr:nvCxnSpPr>
        <xdr:cNvPr id="86" name="直線コネクタ 85">
          <a:extLst>
            <a:ext uri="{FF2B5EF4-FFF2-40B4-BE49-F238E27FC236}">
              <a16:creationId xmlns:a16="http://schemas.microsoft.com/office/drawing/2014/main" id="{B1D41465-1F47-42BD-9ADD-079221089248}"/>
            </a:ext>
          </a:extLst>
        </xdr:cNvPr>
        <xdr:cNvCxnSpPr/>
      </xdr:nvCxnSpPr>
      <xdr:spPr>
        <a:xfrm>
          <a:off x="2301875" y="5322062"/>
          <a:ext cx="685800" cy="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162941</xdr:rowOff>
    </xdr:from>
    <xdr:to>
      <xdr:col>7</xdr:col>
      <xdr:colOff>187325</xdr:colOff>
      <xdr:row>32</xdr:row>
      <xdr:rowOff>93091</xdr:rowOff>
    </xdr:to>
    <xdr:sp macro="" textlink="">
      <xdr:nvSpPr>
        <xdr:cNvPr id="87" name="楕円 86">
          <a:extLst>
            <a:ext uri="{FF2B5EF4-FFF2-40B4-BE49-F238E27FC236}">
              <a16:creationId xmlns:a16="http://schemas.microsoft.com/office/drawing/2014/main" id="{25502E22-B50A-47B0-B4B6-09DAF18827E5}"/>
            </a:ext>
          </a:extLst>
        </xdr:cNvPr>
        <xdr:cNvSpPr/>
      </xdr:nvSpPr>
      <xdr:spPr>
        <a:xfrm>
          <a:off x="1558925" y="51794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42291</xdr:rowOff>
    </xdr:from>
    <xdr:to>
      <xdr:col>11</xdr:col>
      <xdr:colOff>136525</xdr:colOff>
      <xdr:row>32</xdr:row>
      <xdr:rowOff>137287</xdr:rowOff>
    </xdr:to>
    <xdr:cxnSp macro="">
      <xdr:nvCxnSpPr>
        <xdr:cNvPr id="88" name="直線コネクタ 87">
          <a:extLst>
            <a:ext uri="{FF2B5EF4-FFF2-40B4-BE49-F238E27FC236}">
              <a16:creationId xmlns:a16="http://schemas.microsoft.com/office/drawing/2014/main" id="{8F580871-9058-4E82-9FBB-6756DFBA40BF}"/>
            </a:ext>
          </a:extLst>
        </xdr:cNvPr>
        <xdr:cNvCxnSpPr/>
      </xdr:nvCxnSpPr>
      <xdr:spPr>
        <a:xfrm>
          <a:off x="1616075" y="5227066"/>
          <a:ext cx="6858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9" name="n_1aveValue有形固定資産減価償却率">
          <a:extLst>
            <a:ext uri="{FF2B5EF4-FFF2-40B4-BE49-F238E27FC236}">
              <a16:creationId xmlns:a16="http://schemas.microsoft.com/office/drawing/2014/main" id="{B9DF59B4-38D6-444B-8B93-9D96BAE99384}"/>
            </a:ext>
          </a:extLst>
        </xdr:cNvPr>
        <xdr:cNvSpPr txBox="1"/>
      </xdr:nvSpPr>
      <xdr:spPr>
        <a:xfrm>
          <a:off x="3474094"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0" name="n_2aveValue有形固定資産減価償却率">
          <a:extLst>
            <a:ext uri="{FF2B5EF4-FFF2-40B4-BE49-F238E27FC236}">
              <a16:creationId xmlns:a16="http://schemas.microsoft.com/office/drawing/2014/main" id="{76F8BA4F-9E99-4726-86B0-3CE176C84728}"/>
            </a:ext>
          </a:extLst>
        </xdr:cNvPr>
        <xdr:cNvSpPr txBox="1"/>
      </xdr:nvSpPr>
      <xdr:spPr>
        <a:xfrm>
          <a:off x="27978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1" name="n_3aveValue有形固定資産減価償却率">
          <a:extLst>
            <a:ext uri="{FF2B5EF4-FFF2-40B4-BE49-F238E27FC236}">
              <a16:creationId xmlns:a16="http://schemas.microsoft.com/office/drawing/2014/main" id="{C12DC182-48FB-4D4F-8789-83EE6AC9257C}"/>
            </a:ext>
          </a:extLst>
        </xdr:cNvPr>
        <xdr:cNvSpPr txBox="1"/>
      </xdr:nvSpPr>
      <xdr:spPr>
        <a:xfrm>
          <a:off x="21120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2" name="n_4aveValue有形固定資産減価償却率">
          <a:extLst>
            <a:ext uri="{FF2B5EF4-FFF2-40B4-BE49-F238E27FC236}">
              <a16:creationId xmlns:a16="http://schemas.microsoft.com/office/drawing/2014/main" id="{20B77F78-B4A4-44E9-9C34-65112AB2E3BF}"/>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60850</xdr:rowOff>
    </xdr:from>
    <xdr:ext cx="405111" cy="259045"/>
    <xdr:sp macro="" textlink="">
      <xdr:nvSpPr>
        <xdr:cNvPr id="93" name="n_1mainValue有形固定資産減価償却率">
          <a:extLst>
            <a:ext uri="{FF2B5EF4-FFF2-40B4-BE49-F238E27FC236}">
              <a16:creationId xmlns:a16="http://schemas.microsoft.com/office/drawing/2014/main" id="{DD95CCB8-C161-4641-B570-9876937A6C82}"/>
            </a:ext>
          </a:extLst>
        </xdr:cNvPr>
        <xdr:cNvSpPr txBox="1"/>
      </xdr:nvSpPr>
      <xdr:spPr>
        <a:xfrm>
          <a:off x="3474094" y="556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120032</xdr:rowOff>
    </xdr:from>
    <xdr:ext cx="405111" cy="259045"/>
    <xdr:sp macro="" textlink="">
      <xdr:nvSpPr>
        <xdr:cNvPr id="94" name="n_2mainValue有形固定資産減価償却率">
          <a:extLst>
            <a:ext uri="{FF2B5EF4-FFF2-40B4-BE49-F238E27FC236}">
              <a16:creationId xmlns:a16="http://schemas.microsoft.com/office/drawing/2014/main" id="{5C559E00-2966-4180-A5CE-6314084D1382}"/>
            </a:ext>
          </a:extLst>
        </xdr:cNvPr>
        <xdr:cNvSpPr txBox="1"/>
      </xdr:nvSpPr>
      <xdr:spPr>
        <a:xfrm>
          <a:off x="2797819" y="546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7764</xdr:rowOff>
    </xdr:from>
    <xdr:ext cx="405111" cy="259045"/>
    <xdr:sp macro="" textlink="">
      <xdr:nvSpPr>
        <xdr:cNvPr id="95" name="n_3mainValue有形固定資産減価償却率">
          <a:extLst>
            <a:ext uri="{FF2B5EF4-FFF2-40B4-BE49-F238E27FC236}">
              <a16:creationId xmlns:a16="http://schemas.microsoft.com/office/drawing/2014/main" id="{EB837D1B-D78F-4D6D-B622-B024970BB8FD}"/>
            </a:ext>
          </a:extLst>
        </xdr:cNvPr>
        <xdr:cNvSpPr txBox="1"/>
      </xdr:nvSpPr>
      <xdr:spPr>
        <a:xfrm>
          <a:off x="2112019" y="5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84218</xdr:rowOff>
    </xdr:from>
    <xdr:ext cx="405111" cy="259045"/>
    <xdr:sp macro="" textlink="">
      <xdr:nvSpPr>
        <xdr:cNvPr id="96" name="n_4mainValue有形固定資産減価償却率">
          <a:extLst>
            <a:ext uri="{FF2B5EF4-FFF2-40B4-BE49-F238E27FC236}">
              <a16:creationId xmlns:a16="http://schemas.microsoft.com/office/drawing/2014/main" id="{7C92BBC8-C9E5-45FF-A7B6-A9D2C8A00389}"/>
            </a:ext>
          </a:extLst>
        </xdr:cNvPr>
        <xdr:cNvSpPr txBox="1"/>
      </xdr:nvSpPr>
      <xdr:spPr>
        <a:xfrm>
          <a:off x="1426219" y="526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F207B0C-C149-4C27-AB7E-8E5E6D188EFE}"/>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BFFBD8B-2A30-47EB-8FD1-44FA0737F496}"/>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BBB6BC4F-6989-4386-8AEA-3B397B89C096}"/>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7E78CE2B-76FD-408A-AD2D-A08638B48546}"/>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5DF2819-0552-41CF-9E65-B6E989E2A6DB}"/>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4F844F5-0037-48A2-B592-7AF17AC89DDC}"/>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CF0130FC-A03B-462A-B7C0-76771ED1DB0E}"/>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86976B74-922E-495C-BA6C-C464AD69ADA2}"/>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1F27AE2B-2FAC-4612-B22D-77BCC097ADDF}"/>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F9E1281-EC2D-4F1A-AB5E-0AE5BAE68508}"/>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72D24B04-9999-4004-820A-04B53FB239FD}"/>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7BD80971-C297-49D5-BF4C-D335BAD0F129}"/>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C0B83D88-F6AC-4AB7-9242-F90990E15A8E}"/>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債務償還比率は類似団体内で比較して平均的な数値となっている。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今後も世代間の負担の公平に配慮しつつ、将来世代に過度な負担を残さないよう、計画的な財政運営に努める。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3360ABEB-58D9-492A-9071-9B007737DFE3}"/>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87F58CC6-D532-494B-A8DA-839EF87DE086}"/>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BCAA928-6220-4962-971E-9B313FEC85E9}"/>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83B5D5D4-ACD1-455B-B4F0-93E8B8162AAB}"/>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673E5EBD-69E7-44AB-A1B7-28972C167B0F}"/>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E7C95064-C7CF-4827-9605-CC0635D786A5}"/>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DF35A8D2-4B19-42A5-A686-CCA1ADB335BB}"/>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AD0A08E0-C064-4AF9-8137-CBFEB5197D3F}"/>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E51C398D-5984-473B-9014-130FF56B0F2D}"/>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554B8EF7-0AFE-47E7-900F-413575730EFC}"/>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A242118-880F-4677-ADB9-0FAB701BC816}"/>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AAA5C19C-6630-4A6F-8E46-65FA68786986}"/>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C8B22DBB-8025-4B44-AA4B-B2509E9CE5D3}"/>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95B4C194-054B-4B79-AECF-A6FD50669038}"/>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1C05905A-E756-477C-8923-4C30564816F6}"/>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25DB7649-4ABC-4BEA-9F0E-08FBA3685787}"/>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1EBF2A64-4BFE-45DE-9721-6E2008DC3963}"/>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94BD2A1E-F91F-4D3B-B866-4B29276414AC}"/>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36A03F65-ACCF-482C-968C-8D7FD451CD20}"/>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EEC35823-5C4C-401E-8556-3F5543F1A8D5}"/>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CD26611D-0263-4439-986E-374C9C4BBCEC}"/>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20083</xdr:rowOff>
    </xdr:from>
    <xdr:ext cx="560923" cy="259045"/>
    <xdr:sp macro="" textlink="">
      <xdr:nvSpPr>
        <xdr:cNvPr id="131" name="債務償還比率平均値テキスト">
          <a:extLst>
            <a:ext uri="{FF2B5EF4-FFF2-40B4-BE49-F238E27FC236}">
              <a16:creationId xmlns:a16="http://schemas.microsoft.com/office/drawing/2014/main" id="{40F814BF-E88E-49B0-B269-F95B0216A45E}"/>
            </a:ext>
          </a:extLst>
        </xdr:cNvPr>
        <xdr:cNvSpPr txBox="1"/>
      </xdr:nvSpPr>
      <xdr:spPr>
        <a:xfrm>
          <a:off x="13379450" y="47159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89C938B9-26E2-477A-A6F1-8D1CE619C1EC}"/>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32C922D3-11B8-437B-B55A-D27FEBFED2B0}"/>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ACAEAF30-A2A4-45A1-86D5-46134E0AB651}"/>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E4DECD23-8D9B-4633-A0BF-42CD0B22CE38}"/>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5827574F-1974-4E2C-9260-9510E9869FFD}"/>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7B2DDDF-62AA-4E5F-B605-6F3648CEDC9A}"/>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2287CDC-3D38-48F4-A988-7F6A2CBB2A0C}"/>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A5AAE8A-C228-4684-B6DB-0A5855564324}"/>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7C5290A-B283-4083-BAA0-A23DD7AFC9AB}"/>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8FBF62F-8C9F-42EB-A8A9-696A9B27A5F5}"/>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26423</xdr:rowOff>
    </xdr:from>
    <xdr:to>
      <xdr:col>76</xdr:col>
      <xdr:colOff>73025</xdr:colOff>
      <xdr:row>29</xdr:row>
      <xdr:rowOff>128023</xdr:rowOff>
    </xdr:to>
    <xdr:sp macro="" textlink="">
      <xdr:nvSpPr>
        <xdr:cNvPr id="142" name="楕円 141">
          <a:extLst>
            <a:ext uri="{FF2B5EF4-FFF2-40B4-BE49-F238E27FC236}">
              <a16:creationId xmlns:a16="http://schemas.microsoft.com/office/drawing/2014/main" id="{F389FAC2-AEB6-495E-ADB4-C58A2B136B1D}"/>
            </a:ext>
          </a:extLst>
        </xdr:cNvPr>
        <xdr:cNvSpPr/>
      </xdr:nvSpPr>
      <xdr:spPr>
        <a:xfrm>
          <a:off x="13293725" y="47254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49300</xdr:rowOff>
    </xdr:from>
    <xdr:ext cx="560923" cy="259045"/>
    <xdr:sp macro="" textlink="">
      <xdr:nvSpPr>
        <xdr:cNvPr id="143" name="債務償還比率該当値テキスト">
          <a:extLst>
            <a:ext uri="{FF2B5EF4-FFF2-40B4-BE49-F238E27FC236}">
              <a16:creationId xmlns:a16="http://schemas.microsoft.com/office/drawing/2014/main" id="{B3856AE3-61C3-45F6-AEBF-9988EFA1E119}"/>
            </a:ext>
          </a:extLst>
        </xdr:cNvPr>
        <xdr:cNvSpPr txBox="1"/>
      </xdr:nvSpPr>
      <xdr:spPr>
        <a:xfrm>
          <a:off x="13379450" y="45800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395</xdr:rowOff>
    </xdr:from>
    <xdr:to>
      <xdr:col>72</xdr:col>
      <xdr:colOff>123825</xdr:colOff>
      <xdr:row>29</xdr:row>
      <xdr:rowOff>101995</xdr:rowOff>
    </xdr:to>
    <xdr:sp macro="" textlink="">
      <xdr:nvSpPr>
        <xdr:cNvPr id="144" name="楕円 143">
          <a:extLst>
            <a:ext uri="{FF2B5EF4-FFF2-40B4-BE49-F238E27FC236}">
              <a16:creationId xmlns:a16="http://schemas.microsoft.com/office/drawing/2014/main" id="{D6DC9E2F-4AEE-4F5A-A0FF-39B6F0CEB55A}"/>
            </a:ext>
          </a:extLst>
        </xdr:cNvPr>
        <xdr:cNvSpPr/>
      </xdr:nvSpPr>
      <xdr:spPr>
        <a:xfrm>
          <a:off x="12646025" y="46962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51195</xdr:rowOff>
    </xdr:from>
    <xdr:to>
      <xdr:col>76</xdr:col>
      <xdr:colOff>22225</xdr:colOff>
      <xdr:row>29</xdr:row>
      <xdr:rowOff>77223</xdr:rowOff>
    </xdr:to>
    <xdr:cxnSp macro="">
      <xdr:nvCxnSpPr>
        <xdr:cNvPr id="145" name="直線コネクタ 144">
          <a:extLst>
            <a:ext uri="{FF2B5EF4-FFF2-40B4-BE49-F238E27FC236}">
              <a16:creationId xmlns:a16="http://schemas.microsoft.com/office/drawing/2014/main" id="{052870CF-A4EC-4E26-8CAB-423DBABFEC05}"/>
            </a:ext>
          </a:extLst>
        </xdr:cNvPr>
        <xdr:cNvCxnSpPr/>
      </xdr:nvCxnSpPr>
      <xdr:spPr>
        <a:xfrm>
          <a:off x="12693650" y="4743845"/>
          <a:ext cx="638175"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100309</xdr:rowOff>
    </xdr:from>
    <xdr:to>
      <xdr:col>68</xdr:col>
      <xdr:colOff>123825</xdr:colOff>
      <xdr:row>30</xdr:row>
      <xdr:rowOff>30459</xdr:rowOff>
    </xdr:to>
    <xdr:sp macro="" textlink="">
      <xdr:nvSpPr>
        <xdr:cNvPr id="146" name="楕円 145">
          <a:extLst>
            <a:ext uri="{FF2B5EF4-FFF2-40B4-BE49-F238E27FC236}">
              <a16:creationId xmlns:a16="http://schemas.microsoft.com/office/drawing/2014/main" id="{4BEADD38-D150-4FF2-911A-2CA04E32F6AA}"/>
            </a:ext>
          </a:extLst>
        </xdr:cNvPr>
        <xdr:cNvSpPr/>
      </xdr:nvSpPr>
      <xdr:spPr>
        <a:xfrm>
          <a:off x="11960225" y="479930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51195</xdr:rowOff>
    </xdr:from>
    <xdr:to>
      <xdr:col>72</xdr:col>
      <xdr:colOff>73025</xdr:colOff>
      <xdr:row>29</xdr:row>
      <xdr:rowOff>151109</xdr:rowOff>
    </xdr:to>
    <xdr:cxnSp macro="">
      <xdr:nvCxnSpPr>
        <xdr:cNvPr id="147" name="直線コネクタ 146">
          <a:extLst>
            <a:ext uri="{FF2B5EF4-FFF2-40B4-BE49-F238E27FC236}">
              <a16:creationId xmlns:a16="http://schemas.microsoft.com/office/drawing/2014/main" id="{B6A3B75B-C9FF-4BC9-BC60-EA4CFCDB281A}"/>
            </a:ext>
          </a:extLst>
        </xdr:cNvPr>
        <xdr:cNvCxnSpPr/>
      </xdr:nvCxnSpPr>
      <xdr:spPr>
        <a:xfrm flipV="1">
          <a:off x="12007850" y="4743845"/>
          <a:ext cx="685800" cy="10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112303</xdr:rowOff>
    </xdr:from>
    <xdr:to>
      <xdr:col>64</xdr:col>
      <xdr:colOff>123825</xdr:colOff>
      <xdr:row>30</xdr:row>
      <xdr:rowOff>42453</xdr:rowOff>
    </xdr:to>
    <xdr:sp macro="" textlink="">
      <xdr:nvSpPr>
        <xdr:cNvPr id="148" name="楕円 147">
          <a:extLst>
            <a:ext uri="{FF2B5EF4-FFF2-40B4-BE49-F238E27FC236}">
              <a16:creationId xmlns:a16="http://schemas.microsoft.com/office/drawing/2014/main" id="{AC07D5F0-2689-43F8-BA4A-4FE8E21E97DF}"/>
            </a:ext>
          </a:extLst>
        </xdr:cNvPr>
        <xdr:cNvSpPr/>
      </xdr:nvSpPr>
      <xdr:spPr>
        <a:xfrm>
          <a:off x="11274425" y="48081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151109</xdr:rowOff>
    </xdr:from>
    <xdr:to>
      <xdr:col>68</xdr:col>
      <xdr:colOff>73025</xdr:colOff>
      <xdr:row>29</xdr:row>
      <xdr:rowOff>163103</xdr:rowOff>
    </xdr:to>
    <xdr:cxnSp macro="">
      <xdr:nvCxnSpPr>
        <xdr:cNvPr id="149" name="直線コネクタ 148">
          <a:extLst>
            <a:ext uri="{FF2B5EF4-FFF2-40B4-BE49-F238E27FC236}">
              <a16:creationId xmlns:a16="http://schemas.microsoft.com/office/drawing/2014/main" id="{B3627B31-81B3-4EE6-B06E-7E38A1903CAD}"/>
            </a:ext>
          </a:extLst>
        </xdr:cNvPr>
        <xdr:cNvCxnSpPr/>
      </xdr:nvCxnSpPr>
      <xdr:spPr>
        <a:xfrm flipV="1">
          <a:off x="11322050" y="4846934"/>
          <a:ext cx="6858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29062</xdr:rowOff>
    </xdr:from>
    <xdr:to>
      <xdr:col>60</xdr:col>
      <xdr:colOff>123825</xdr:colOff>
      <xdr:row>29</xdr:row>
      <xdr:rowOff>130662</xdr:rowOff>
    </xdr:to>
    <xdr:sp macro="" textlink="">
      <xdr:nvSpPr>
        <xdr:cNvPr id="150" name="楕円 149">
          <a:extLst>
            <a:ext uri="{FF2B5EF4-FFF2-40B4-BE49-F238E27FC236}">
              <a16:creationId xmlns:a16="http://schemas.microsoft.com/office/drawing/2014/main" id="{0C972E05-1ECF-4678-AA35-6E45BB57DB77}"/>
            </a:ext>
          </a:extLst>
        </xdr:cNvPr>
        <xdr:cNvSpPr/>
      </xdr:nvSpPr>
      <xdr:spPr>
        <a:xfrm>
          <a:off x="10588625" y="472171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79862</xdr:rowOff>
    </xdr:from>
    <xdr:to>
      <xdr:col>64</xdr:col>
      <xdr:colOff>73025</xdr:colOff>
      <xdr:row>29</xdr:row>
      <xdr:rowOff>163103</xdr:rowOff>
    </xdr:to>
    <xdr:cxnSp macro="">
      <xdr:nvCxnSpPr>
        <xdr:cNvPr id="151" name="直線コネクタ 150">
          <a:extLst>
            <a:ext uri="{FF2B5EF4-FFF2-40B4-BE49-F238E27FC236}">
              <a16:creationId xmlns:a16="http://schemas.microsoft.com/office/drawing/2014/main" id="{6DF44769-8DA7-40E2-ABEF-3D17DEFEE7E4}"/>
            </a:ext>
          </a:extLst>
        </xdr:cNvPr>
        <xdr:cNvCxnSpPr/>
      </xdr:nvCxnSpPr>
      <xdr:spPr>
        <a:xfrm>
          <a:off x="10636250" y="4778862"/>
          <a:ext cx="685800" cy="7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119270</xdr:rowOff>
    </xdr:from>
    <xdr:ext cx="560923" cy="259045"/>
    <xdr:sp macro="" textlink="">
      <xdr:nvSpPr>
        <xdr:cNvPr id="152" name="n_1aveValue債務償還比率">
          <a:extLst>
            <a:ext uri="{FF2B5EF4-FFF2-40B4-BE49-F238E27FC236}">
              <a16:creationId xmlns:a16="http://schemas.microsoft.com/office/drawing/2014/main" id="{22338A1A-B93E-45A3-8498-5D456E5440D6}"/>
            </a:ext>
          </a:extLst>
        </xdr:cNvPr>
        <xdr:cNvSpPr txBox="1"/>
      </xdr:nvSpPr>
      <xdr:spPr>
        <a:xfrm>
          <a:off x="12441763"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161942</xdr:rowOff>
    </xdr:from>
    <xdr:ext cx="560923" cy="259045"/>
    <xdr:sp macro="" textlink="">
      <xdr:nvSpPr>
        <xdr:cNvPr id="153" name="n_2aveValue債務償還比率">
          <a:extLst>
            <a:ext uri="{FF2B5EF4-FFF2-40B4-BE49-F238E27FC236}">
              <a16:creationId xmlns:a16="http://schemas.microsoft.com/office/drawing/2014/main" id="{2262F0A9-D2B9-4926-8203-637FFFD20147}"/>
            </a:ext>
          </a:extLst>
        </xdr:cNvPr>
        <xdr:cNvSpPr txBox="1"/>
      </xdr:nvSpPr>
      <xdr:spPr>
        <a:xfrm>
          <a:off x="117654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16160</xdr:rowOff>
    </xdr:from>
    <xdr:ext cx="560923" cy="259045"/>
    <xdr:sp macro="" textlink="">
      <xdr:nvSpPr>
        <xdr:cNvPr id="154" name="n_3aveValue債務償還比率">
          <a:extLst>
            <a:ext uri="{FF2B5EF4-FFF2-40B4-BE49-F238E27FC236}">
              <a16:creationId xmlns:a16="http://schemas.microsoft.com/office/drawing/2014/main" id="{62001E07-EF5E-4C26-890F-F268B384C60B}"/>
            </a:ext>
          </a:extLst>
        </xdr:cNvPr>
        <xdr:cNvSpPr txBox="1"/>
      </xdr:nvSpPr>
      <xdr:spPr>
        <a:xfrm>
          <a:off x="11079688" y="4550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89016</xdr:rowOff>
    </xdr:from>
    <xdr:ext cx="469744" cy="259045"/>
    <xdr:sp macro="" textlink="">
      <xdr:nvSpPr>
        <xdr:cNvPr id="155" name="n_4aveValue債務償還比率">
          <a:extLst>
            <a:ext uri="{FF2B5EF4-FFF2-40B4-BE49-F238E27FC236}">
              <a16:creationId xmlns:a16="http://schemas.microsoft.com/office/drawing/2014/main" id="{4DD27099-69DD-4FCD-A273-3C51DBAC3390}"/>
            </a:ext>
          </a:extLst>
        </xdr:cNvPr>
        <xdr:cNvSpPr txBox="1"/>
      </xdr:nvSpPr>
      <xdr:spPr>
        <a:xfrm>
          <a:off x="10417252" y="44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118522</xdr:rowOff>
    </xdr:from>
    <xdr:ext cx="560923" cy="259045"/>
    <xdr:sp macro="" textlink="">
      <xdr:nvSpPr>
        <xdr:cNvPr id="156" name="n_1mainValue債務償還比率">
          <a:extLst>
            <a:ext uri="{FF2B5EF4-FFF2-40B4-BE49-F238E27FC236}">
              <a16:creationId xmlns:a16="http://schemas.microsoft.com/office/drawing/2014/main" id="{49C76A5C-3F4A-4ED2-A336-555E33D4B581}"/>
            </a:ext>
          </a:extLst>
        </xdr:cNvPr>
        <xdr:cNvSpPr txBox="1"/>
      </xdr:nvSpPr>
      <xdr:spPr>
        <a:xfrm>
          <a:off x="12441763" y="44936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21586</xdr:rowOff>
    </xdr:from>
    <xdr:ext cx="560923" cy="259045"/>
    <xdr:sp macro="" textlink="">
      <xdr:nvSpPr>
        <xdr:cNvPr id="157" name="n_2mainValue債務償還比率">
          <a:extLst>
            <a:ext uri="{FF2B5EF4-FFF2-40B4-BE49-F238E27FC236}">
              <a16:creationId xmlns:a16="http://schemas.microsoft.com/office/drawing/2014/main" id="{6469F308-4595-4A6D-AA4D-BD1345369B25}"/>
            </a:ext>
          </a:extLst>
        </xdr:cNvPr>
        <xdr:cNvSpPr txBox="1"/>
      </xdr:nvSpPr>
      <xdr:spPr>
        <a:xfrm>
          <a:off x="11765488" y="48793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33580</xdr:rowOff>
    </xdr:from>
    <xdr:ext cx="560923" cy="259045"/>
    <xdr:sp macro="" textlink="">
      <xdr:nvSpPr>
        <xdr:cNvPr id="158" name="n_3mainValue債務償還比率">
          <a:extLst>
            <a:ext uri="{FF2B5EF4-FFF2-40B4-BE49-F238E27FC236}">
              <a16:creationId xmlns:a16="http://schemas.microsoft.com/office/drawing/2014/main" id="{820306A4-3E74-4B08-A27F-B0E1D868BFD2}"/>
            </a:ext>
          </a:extLst>
        </xdr:cNvPr>
        <xdr:cNvSpPr txBox="1"/>
      </xdr:nvSpPr>
      <xdr:spPr>
        <a:xfrm>
          <a:off x="11079688" y="48881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121789</xdr:rowOff>
    </xdr:from>
    <xdr:ext cx="560923" cy="259045"/>
    <xdr:sp macro="" textlink="">
      <xdr:nvSpPr>
        <xdr:cNvPr id="159" name="n_4mainValue債務償還比率">
          <a:extLst>
            <a:ext uri="{FF2B5EF4-FFF2-40B4-BE49-F238E27FC236}">
              <a16:creationId xmlns:a16="http://schemas.microsoft.com/office/drawing/2014/main" id="{6E9375D7-746E-4E05-A6C0-9CA378099D07}"/>
            </a:ext>
          </a:extLst>
        </xdr:cNvPr>
        <xdr:cNvSpPr txBox="1"/>
      </xdr:nvSpPr>
      <xdr:spPr>
        <a:xfrm>
          <a:off x="10393888" y="48207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A91A6A5E-F586-41B3-979F-9B03FB6BAC81}"/>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709BFF8A-DB5D-4FB2-883D-6ABC9524EF09}"/>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F9A4A03F-97A9-44D9-9F12-CB3F1B2E826B}"/>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6AB496EF-78CE-4F20-B974-7FC42C927206}"/>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6E513004-560A-468D-B097-7E9290904FE4}"/>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8A941B1-0315-427D-B6BC-3555DAF7864E}"/>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DBF8E9-8FD2-4D7E-A603-26F069FED54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522467-CF5F-4638-B8F0-8BDC3E49C3D0}"/>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3400D7-D355-4EF6-8F25-BAF81FE4850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FD5020-F9AB-44D0-850E-C59198926AB5}"/>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89A14D-1FE6-4E21-95A3-BCFE7538B885}"/>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8DCFFB-6ECC-4D0B-9C82-812DC62123E7}"/>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9DCB93-5A71-4C94-84AF-20BDDEDE689C}"/>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F8554C-21C1-41B2-933F-4D1BBE3E149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6487FA-11FE-4A8E-A443-BD22D2FB7F1C}"/>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BEDB18-054E-4A37-B4A8-192EEF48763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2,301,639
2,213,372
326.50
1,229,419,968
1,217,190,222
7,856,083
646,827,243
1,378,105,703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559C69-1023-4559-9139-3705E5D55893}"/>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09DB55-2382-44CD-A6CE-440A0AFE56F8}"/>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EE5455-4A69-49D9-A1DF-2C7F1DCA5CF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F67151-52D5-41E8-BBD8-8672A9A87BE2}"/>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8A2B19-BB4D-4C5F-9822-5DB584EB8A5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CE232A9-7B1C-4140-8E51-EC06BAFE3B37}"/>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B2DA9B-85D1-4A41-8C48-BED35DD0D3C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4882F2-91E6-4D52-8A97-B75C1CA2B732}"/>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AD51B5-E4FF-4359-9390-DDE7287CB324}"/>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B71207-C0A9-44D1-BFE3-95872202862B}"/>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4ADBAA-9164-45A2-B599-3BC059DA825F}"/>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755A6A-9210-4BAE-8CA1-FCE29D0BFC13}"/>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955136-EB0A-4E0F-ADF2-A2FA2FE36CA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B9DD4C-B792-44A8-B590-C54F486E4B91}"/>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04791E-9256-45AC-8414-A4F30C2D4C57}"/>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B9CB33-8EBA-44A9-BA37-288959FB6646}"/>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0925D4-CCF4-47FC-A1D6-B2894050372C}"/>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88DBC0-D039-4307-A63C-D95DD7D7048A}"/>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8CF066-ED7A-48FC-8AFD-3748E621AF8A}"/>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3ED9569-6D1A-4C0F-A8B3-D02D92B4F4BD}"/>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C00937C-3BC4-4458-83E4-BC847CD604DD}"/>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5CF732-F810-4189-B45C-989BDE6CEB1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79C65C-BF54-409E-9F3E-7448A39E4ADF}"/>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5DD3CDE-1D4E-4E92-8E8A-9AC8A4C563FC}"/>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CD22C47-EF69-407C-8182-82FC37E8C26E}"/>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ACFC63E-4882-41A7-A992-9B9DC8E6DBDD}"/>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46B3F29-D5FA-44D8-8DEA-0A9E8607727C}"/>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C3AF8E0-B298-40BE-9B8F-1E91BF7D3C0F}"/>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856D6C-776E-4BA1-8F46-6DD3E4233CB7}"/>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72E40FA-52C3-45F0-A11A-80677D34ABAB}"/>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0C40AB-CA88-4B55-B676-8730F07971AC}"/>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F3D7E71-883B-459E-89AE-3991BCE9D7C1}"/>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BC3B464-BE0A-42E5-9345-DF0F14749850}"/>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6776FACC-75F8-4509-A5A8-0B3CD29DFD6D}"/>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7661AFC-687B-40DC-834F-0B95ACB2DF33}"/>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BC014EC-16F6-4270-AED4-A734E6CFE3D0}"/>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D331D6C-37CF-43C1-BAC7-2A0863BE9A14}"/>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2F02047-E900-4E2C-B11D-69FACEA19CE4}"/>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D6C58A3-8CB9-4D39-9ECC-887B71F32C32}"/>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CF8A3E3-663A-4190-92BF-2F76779C0FCF}"/>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5101CE4-0C41-4CF2-A028-8604C68E7EBA}"/>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3BDB9536-6F2E-4785-B809-E5421FF08C02}"/>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F553F58-AD3F-4B88-9AE9-BCFD9B70DFF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53E56E7F-3F5B-441E-A580-F7B1E0D00C53}"/>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70324424-9FA1-4D15-BCB0-96070BBA6BAD}"/>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2ED807DA-47D0-4EAC-90DB-D6D56D8AA148}"/>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9681FA06-CF69-48AE-B311-5CEEB75CCA32}"/>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F4BC3CDF-22DA-4B6D-9947-3B8E62750082}"/>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169435</xdr:rowOff>
    </xdr:from>
    <xdr:ext cx="405111" cy="259045"/>
    <xdr:sp macro="" textlink="">
      <xdr:nvSpPr>
        <xdr:cNvPr id="60" name="【道路】&#10;有形固定資産減価償却率平均値テキスト">
          <a:extLst>
            <a:ext uri="{FF2B5EF4-FFF2-40B4-BE49-F238E27FC236}">
              <a16:creationId xmlns:a16="http://schemas.microsoft.com/office/drawing/2014/main" id="{E5A7C0F7-893A-470B-8225-A77BA5237F40}"/>
            </a:ext>
          </a:extLst>
        </xdr:cNvPr>
        <xdr:cNvSpPr txBox="1"/>
      </xdr:nvSpPr>
      <xdr:spPr>
        <a:xfrm>
          <a:off x="4219575" y="6151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EDB255C8-CC4D-48E1-9BBB-9ADD247CE5AB}"/>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822DF587-D2D4-46BD-A255-EAA977AED8E4}"/>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1F2C3F6E-00B7-417B-A0DB-59C7B94EF595}"/>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B0FBF562-082E-4E1D-AE07-7801255DC2CB}"/>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EE6E5CEB-D1A0-4428-9633-C5BDBE5E94BF}"/>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DF2A6C6-DBE7-4D23-875A-6B7507191D4B}"/>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BC3C864-774D-4492-821D-7A67C41F12F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BE5EBF-B05A-4DBF-8747-47BB72966397}"/>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46CD61C-681C-49DB-AC79-3590C806DA06}"/>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F60E1C3-08E3-4E61-BABF-83A90D37A357}"/>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130556</xdr:rowOff>
    </xdr:from>
    <xdr:to>
      <xdr:col>24</xdr:col>
      <xdr:colOff>114300</xdr:colOff>
      <xdr:row>42</xdr:row>
      <xdr:rowOff>60706</xdr:rowOff>
    </xdr:to>
    <xdr:sp macro="" textlink="">
      <xdr:nvSpPr>
        <xdr:cNvPr id="71" name="楕円 70">
          <a:extLst>
            <a:ext uri="{FF2B5EF4-FFF2-40B4-BE49-F238E27FC236}">
              <a16:creationId xmlns:a16="http://schemas.microsoft.com/office/drawing/2014/main" id="{4AC3D601-9D79-4EF8-987B-D17E4008FA82}"/>
            </a:ext>
          </a:extLst>
        </xdr:cNvPr>
        <xdr:cNvSpPr/>
      </xdr:nvSpPr>
      <xdr:spPr>
        <a:xfrm>
          <a:off x="4124325" y="67694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45483</xdr:rowOff>
    </xdr:from>
    <xdr:ext cx="405111" cy="259045"/>
    <xdr:sp macro="" textlink="">
      <xdr:nvSpPr>
        <xdr:cNvPr id="72" name="【道路】&#10;有形固定資産減価償却率該当値テキスト">
          <a:extLst>
            <a:ext uri="{FF2B5EF4-FFF2-40B4-BE49-F238E27FC236}">
              <a16:creationId xmlns:a16="http://schemas.microsoft.com/office/drawing/2014/main" id="{8293BA04-BE0A-4A9E-8CD2-9F686A6C0556}"/>
            </a:ext>
          </a:extLst>
        </xdr:cNvPr>
        <xdr:cNvSpPr txBox="1"/>
      </xdr:nvSpPr>
      <xdr:spPr>
        <a:xfrm>
          <a:off x="4219575" y="66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128270</xdr:rowOff>
    </xdr:from>
    <xdr:to>
      <xdr:col>20</xdr:col>
      <xdr:colOff>38100</xdr:colOff>
      <xdr:row>42</xdr:row>
      <xdr:rowOff>58420</xdr:rowOff>
    </xdr:to>
    <xdr:sp macro="" textlink="">
      <xdr:nvSpPr>
        <xdr:cNvPr id="73" name="楕円 72">
          <a:extLst>
            <a:ext uri="{FF2B5EF4-FFF2-40B4-BE49-F238E27FC236}">
              <a16:creationId xmlns:a16="http://schemas.microsoft.com/office/drawing/2014/main" id="{7AC9AE1A-8807-4894-96FD-61E47D11AADF}"/>
            </a:ext>
          </a:extLst>
        </xdr:cNvPr>
        <xdr:cNvSpPr/>
      </xdr:nvSpPr>
      <xdr:spPr>
        <a:xfrm>
          <a:off x="3381375" y="67640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xdr:rowOff>
    </xdr:from>
    <xdr:to>
      <xdr:col>24</xdr:col>
      <xdr:colOff>63500</xdr:colOff>
      <xdr:row>42</xdr:row>
      <xdr:rowOff>9906</xdr:rowOff>
    </xdr:to>
    <xdr:cxnSp macro="">
      <xdr:nvCxnSpPr>
        <xdr:cNvPr id="74" name="直線コネクタ 73">
          <a:extLst>
            <a:ext uri="{FF2B5EF4-FFF2-40B4-BE49-F238E27FC236}">
              <a16:creationId xmlns:a16="http://schemas.microsoft.com/office/drawing/2014/main" id="{CF48BDB7-DBCC-48B6-83D8-D10C83E5C184}"/>
            </a:ext>
          </a:extLst>
        </xdr:cNvPr>
        <xdr:cNvCxnSpPr/>
      </xdr:nvCxnSpPr>
      <xdr:spPr>
        <a:xfrm>
          <a:off x="3429000" y="681164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103124</xdr:rowOff>
    </xdr:from>
    <xdr:to>
      <xdr:col>15</xdr:col>
      <xdr:colOff>101600</xdr:colOff>
      <xdr:row>42</xdr:row>
      <xdr:rowOff>33274</xdr:rowOff>
    </xdr:to>
    <xdr:sp macro="" textlink="">
      <xdr:nvSpPr>
        <xdr:cNvPr id="75" name="楕円 74">
          <a:extLst>
            <a:ext uri="{FF2B5EF4-FFF2-40B4-BE49-F238E27FC236}">
              <a16:creationId xmlns:a16="http://schemas.microsoft.com/office/drawing/2014/main" id="{09D34DEF-988A-4707-900C-A7685F05FDED}"/>
            </a:ext>
          </a:extLst>
        </xdr:cNvPr>
        <xdr:cNvSpPr/>
      </xdr:nvSpPr>
      <xdr:spPr>
        <a:xfrm>
          <a:off x="2571750" y="674522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153924</xdr:rowOff>
    </xdr:from>
    <xdr:to>
      <xdr:col>19</xdr:col>
      <xdr:colOff>177800</xdr:colOff>
      <xdr:row>42</xdr:row>
      <xdr:rowOff>7620</xdr:rowOff>
    </xdr:to>
    <xdr:cxnSp macro="">
      <xdr:nvCxnSpPr>
        <xdr:cNvPr id="76" name="直線コネクタ 75">
          <a:extLst>
            <a:ext uri="{FF2B5EF4-FFF2-40B4-BE49-F238E27FC236}">
              <a16:creationId xmlns:a16="http://schemas.microsoft.com/office/drawing/2014/main" id="{1BB4FCD6-F84A-4A76-961C-51607EA85EE4}"/>
            </a:ext>
          </a:extLst>
        </xdr:cNvPr>
        <xdr:cNvCxnSpPr/>
      </xdr:nvCxnSpPr>
      <xdr:spPr>
        <a:xfrm>
          <a:off x="2619375" y="6792849"/>
          <a:ext cx="809625"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77978</xdr:rowOff>
    </xdr:from>
    <xdr:to>
      <xdr:col>10</xdr:col>
      <xdr:colOff>165100</xdr:colOff>
      <xdr:row>42</xdr:row>
      <xdr:rowOff>8128</xdr:rowOff>
    </xdr:to>
    <xdr:sp macro="" textlink="">
      <xdr:nvSpPr>
        <xdr:cNvPr id="77" name="楕円 76">
          <a:extLst>
            <a:ext uri="{FF2B5EF4-FFF2-40B4-BE49-F238E27FC236}">
              <a16:creationId xmlns:a16="http://schemas.microsoft.com/office/drawing/2014/main" id="{359D0DA7-B43C-463A-97C2-1D1CC4E36549}"/>
            </a:ext>
          </a:extLst>
        </xdr:cNvPr>
        <xdr:cNvSpPr/>
      </xdr:nvSpPr>
      <xdr:spPr>
        <a:xfrm>
          <a:off x="1781175" y="67169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128778</xdr:rowOff>
    </xdr:from>
    <xdr:to>
      <xdr:col>15</xdr:col>
      <xdr:colOff>50800</xdr:colOff>
      <xdr:row>41</xdr:row>
      <xdr:rowOff>153924</xdr:rowOff>
    </xdr:to>
    <xdr:cxnSp macro="">
      <xdr:nvCxnSpPr>
        <xdr:cNvPr id="78" name="直線コネクタ 77">
          <a:extLst>
            <a:ext uri="{FF2B5EF4-FFF2-40B4-BE49-F238E27FC236}">
              <a16:creationId xmlns:a16="http://schemas.microsoft.com/office/drawing/2014/main" id="{74A25DD2-DBE1-48AC-914A-3BE879957F2F}"/>
            </a:ext>
          </a:extLst>
        </xdr:cNvPr>
        <xdr:cNvCxnSpPr/>
      </xdr:nvCxnSpPr>
      <xdr:spPr>
        <a:xfrm>
          <a:off x="1828800" y="6764528"/>
          <a:ext cx="790575"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73406</xdr:rowOff>
    </xdr:from>
    <xdr:to>
      <xdr:col>6</xdr:col>
      <xdr:colOff>38100</xdr:colOff>
      <xdr:row>42</xdr:row>
      <xdr:rowOff>3556</xdr:rowOff>
    </xdr:to>
    <xdr:sp macro="" textlink="">
      <xdr:nvSpPr>
        <xdr:cNvPr id="79" name="楕円 78">
          <a:extLst>
            <a:ext uri="{FF2B5EF4-FFF2-40B4-BE49-F238E27FC236}">
              <a16:creationId xmlns:a16="http://schemas.microsoft.com/office/drawing/2014/main" id="{345C9512-4DA9-40A5-BFE6-E45192F51B9C}"/>
            </a:ext>
          </a:extLst>
        </xdr:cNvPr>
        <xdr:cNvSpPr/>
      </xdr:nvSpPr>
      <xdr:spPr>
        <a:xfrm>
          <a:off x="981075" y="67123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124206</xdr:rowOff>
    </xdr:from>
    <xdr:to>
      <xdr:col>10</xdr:col>
      <xdr:colOff>114300</xdr:colOff>
      <xdr:row>41</xdr:row>
      <xdr:rowOff>128778</xdr:rowOff>
    </xdr:to>
    <xdr:cxnSp macro="">
      <xdr:nvCxnSpPr>
        <xdr:cNvPr id="80" name="直線コネクタ 79">
          <a:extLst>
            <a:ext uri="{FF2B5EF4-FFF2-40B4-BE49-F238E27FC236}">
              <a16:creationId xmlns:a16="http://schemas.microsoft.com/office/drawing/2014/main" id="{E00505B9-F6D1-497A-A5C4-F78BDBD8D82C}"/>
            </a:ext>
          </a:extLst>
        </xdr:cNvPr>
        <xdr:cNvCxnSpPr/>
      </xdr:nvCxnSpPr>
      <xdr:spPr>
        <a:xfrm>
          <a:off x="1028700" y="675995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102379</xdr:rowOff>
    </xdr:from>
    <xdr:ext cx="405111" cy="259045"/>
    <xdr:sp macro="" textlink="">
      <xdr:nvSpPr>
        <xdr:cNvPr id="81" name="n_1aveValue【道路】&#10;有形固定資産減価償却率">
          <a:extLst>
            <a:ext uri="{FF2B5EF4-FFF2-40B4-BE49-F238E27FC236}">
              <a16:creationId xmlns:a16="http://schemas.microsoft.com/office/drawing/2014/main" id="{E6AB9B33-3418-4C51-90C1-FF13CB68290A}"/>
            </a:ext>
          </a:extLst>
        </xdr:cNvPr>
        <xdr:cNvSpPr txBox="1"/>
      </xdr:nvSpPr>
      <xdr:spPr>
        <a:xfrm>
          <a:off x="3239144" y="6096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81805</xdr:rowOff>
    </xdr:from>
    <xdr:ext cx="405111" cy="259045"/>
    <xdr:sp macro="" textlink="">
      <xdr:nvSpPr>
        <xdr:cNvPr id="82" name="n_2aveValue【道路】&#10;有形固定資産減価償却率">
          <a:extLst>
            <a:ext uri="{FF2B5EF4-FFF2-40B4-BE49-F238E27FC236}">
              <a16:creationId xmlns:a16="http://schemas.microsoft.com/office/drawing/2014/main" id="{12A2DEB1-89E5-46CC-A434-31686823898F}"/>
            </a:ext>
          </a:extLst>
        </xdr:cNvPr>
        <xdr:cNvSpPr txBox="1"/>
      </xdr:nvSpPr>
      <xdr:spPr>
        <a:xfrm>
          <a:off x="2439044"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90949</xdr:rowOff>
    </xdr:from>
    <xdr:ext cx="405111" cy="259045"/>
    <xdr:sp macro="" textlink="">
      <xdr:nvSpPr>
        <xdr:cNvPr id="83" name="n_3aveValue【道路】&#10;有形固定資産減価償却率">
          <a:extLst>
            <a:ext uri="{FF2B5EF4-FFF2-40B4-BE49-F238E27FC236}">
              <a16:creationId xmlns:a16="http://schemas.microsoft.com/office/drawing/2014/main" id="{FC7CF5A4-4E2E-466B-854D-DDEA53BCA6FB}"/>
            </a:ext>
          </a:extLst>
        </xdr:cNvPr>
        <xdr:cNvSpPr txBox="1"/>
      </xdr:nvSpPr>
      <xdr:spPr>
        <a:xfrm>
          <a:off x="16484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4" name="n_4aveValue【道路】&#10;有形固定資産減価償却率">
          <a:extLst>
            <a:ext uri="{FF2B5EF4-FFF2-40B4-BE49-F238E27FC236}">
              <a16:creationId xmlns:a16="http://schemas.microsoft.com/office/drawing/2014/main" id="{DCB05F75-9477-44B7-ADA7-D25C6223D7A7}"/>
            </a:ext>
          </a:extLst>
        </xdr:cNvPr>
        <xdr:cNvSpPr txBox="1"/>
      </xdr:nvSpPr>
      <xdr:spPr>
        <a:xfrm>
          <a:off x="848369" y="599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49547</xdr:rowOff>
    </xdr:from>
    <xdr:ext cx="405111" cy="259045"/>
    <xdr:sp macro="" textlink="">
      <xdr:nvSpPr>
        <xdr:cNvPr id="85" name="n_1mainValue【道路】&#10;有形固定資産減価償却率">
          <a:extLst>
            <a:ext uri="{FF2B5EF4-FFF2-40B4-BE49-F238E27FC236}">
              <a16:creationId xmlns:a16="http://schemas.microsoft.com/office/drawing/2014/main" id="{A4639D6C-76DF-427B-AECC-189355357305}"/>
            </a:ext>
          </a:extLst>
        </xdr:cNvPr>
        <xdr:cNvSpPr txBox="1"/>
      </xdr:nvSpPr>
      <xdr:spPr>
        <a:xfrm>
          <a:off x="3239144"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24401</xdr:rowOff>
    </xdr:from>
    <xdr:ext cx="405111" cy="259045"/>
    <xdr:sp macro="" textlink="">
      <xdr:nvSpPr>
        <xdr:cNvPr id="86" name="n_2mainValue【道路】&#10;有形固定資産減価償却率">
          <a:extLst>
            <a:ext uri="{FF2B5EF4-FFF2-40B4-BE49-F238E27FC236}">
              <a16:creationId xmlns:a16="http://schemas.microsoft.com/office/drawing/2014/main" id="{B44E7693-65E9-4467-AF5E-671D118C76A9}"/>
            </a:ext>
          </a:extLst>
        </xdr:cNvPr>
        <xdr:cNvSpPr txBox="1"/>
      </xdr:nvSpPr>
      <xdr:spPr>
        <a:xfrm>
          <a:off x="2439044" y="6828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170705</xdr:rowOff>
    </xdr:from>
    <xdr:ext cx="405111" cy="259045"/>
    <xdr:sp macro="" textlink="">
      <xdr:nvSpPr>
        <xdr:cNvPr id="87" name="n_3mainValue【道路】&#10;有形固定資産減価償却率">
          <a:extLst>
            <a:ext uri="{FF2B5EF4-FFF2-40B4-BE49-F238E27FC236}">
              <a16:creationId xmlns:a16="http://schemas.microsoft.com/office/drawing/2014/main" id="{493D2451-DE8A-43F0-A2DC-35A8B89DB32B}"/>
            </a:ext>
          </a:extLst>
        </xdr:cNvPr>
        <xdr:cNvSpPr txBox="1"/>
      </xdr:nvSpPr>
      <xdr:spPr>
        <a:xfrm>
          <a:off x="1648469"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166133</xdr:rowOff>
    </xdr:from>
    <xdr:ext cx="405111" cy="259045"/>
    <xdr:sp macro="" textlink="">
      <xdr:nvSpPr>
        <xdr:cNvPr id="88" name="n_4mainValue【道路】&#10;有形固定資産減価償却率">
          <a:extLst>
            <a:ext uri="{FF2B5EF4-FFF2-40B4-BE49-F238E27FC236}">
              <a16:creationId xmlns:a16="http://schemas.microsoft.com/office/drawing/2014/main" id="{EA7F5731-8A0F-4A56-8A97-67267558CC73}"/>
            </a:ext>
          </a:extLst>
        </xdr:cNvPr>
        <xdr:cNvSpPr txBox="1"/>
      </xdr:nvSpPr>
      <xdr:spPr>
        <a:xfrm>
          <a:off x="848369" y="68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4594063-F865-4247-9E99-B7C74D4482C3}"/>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7F22C08-FCF3-41B8-B876-F833F8524DCA}"/>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C7F7513-713F-43F5-A27F-72E00C8C64C6}"/>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359BDAB-8B9E-43D2-9712-B1E67B0B56DF}"/>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03458E1-65B2-400B-8A94-B7C238FDBEDF}"/>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E3B825F-627F-49DF-9F0F-036D5C77AAAF}"/>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D8DDE9F-4C28-40D0-8735-E692DE0A047E}"/>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CC024EF-4627-44EB-B8E5-F00D95C99339}"/>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E1686EB-8007-4C5A-A7E9-831CAAE4F920}"/>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7C1838A-794C-4ECE-9BFB-2C82663D083B}"/>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B3F4D89-E98B-405C-AB45-1F4563ED4953}"/>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B9ECC6F-CD09-4FD7-BB29-32344BB2C61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43A65FC-C18D-44BF-B59B-D40095E48A82}"/>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AD01E7D-6942-4341-8233-4E958B8129AE}"/>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E40EC4D-FBF5-4BFF-A58C-066CD101E018}"/>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694ADB01-91E6-4B38-9BF3-8205FA3D204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73B6755-B6EB-4E29-8423-D4EB876AA3FA}"/>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A17FEA1B-B96A-40BD-A60A-0E1D45AA6748}"/>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2450AF4-A231-417C-9814-8E0F60EF7211}"/>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42878E-B18A-4427-BC6D-D6BB30F2BE8E}"/>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F3C614D-8741-413F-B122-79B1DEA4FF6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6CB57A87-C120-41A8-91E0-60BBDA20B7C2}"/>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54A5B68-E988-4631-9EC1-BEEB09F28855}"/>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5FD93C06-52AA-43DF-9953-9AF9C060572A}"/>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2F37B226-97E9-4DAA-8438-96C519C07E2A}"/>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FD2E4DE2-8A7D-4D66-A978-77D23CDE136E}"/>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A4FF5597-C1E6-4814-88A0-F2C38A089313}"/>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AB6AACAA-126B-41EF-A6DC-DC0B9D9B882C}"/>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112920</xdr:rowOff>
    </xdr:from>
    <xdr:ext cx="469744" cy="259045"/>
    <xdr:sp macro="" textlink="">
      <xdr:nvSpPr>
        <xdr:cNvPr id="117" name="【道路】&#10;一人当たり延長平均値テキスト">
          <a:extLst>
            <a:ext uri="{FF2B5EF4-FFF2-40B4-BE49-F238E27FC236}">
              <a16:creationId xmlns:a16="http://schemas.microsoft.com/office/drawing/2014/main" id="{48EB5AC0-35E8-4385-BCC0-0F31BD6C1424}"/>
            </a:ext>
          </a:extLst>
        </xdr:cNvPr>
        <xdr:cNvSpPr txBox="1"/>
      </xdr:nvSpPr>
      <xdr:spPr>
        <a:xfrm>
          <a:off x="946785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02BD180B-388A-4D28-B57C-01E7F717911C}"/>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956FEDF4-EB14-4F85-9FF1-B76AFB2D1713}"/>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0D566C16-CEA2-421B-A888-A2F5A7ABCDF8}"/>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33E8E8A7-9F1A-48C8-AEC7-17549681FE02}"/>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28CC28B9-407F-470F-BC7B-C24989A8780C}"/>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552FA5F-D195-4FC1-85D8-DD5D3B6E131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5E2229B-61E7-4855-93D7-634C53F4315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ACCAFBE-879B-4399-9035-45C045A86ECB}"/>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7E01BB-54C3-494C-8A1A-0E627B4FE969}"/>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B7D4F76-0505-41B0-B94A-523D591346F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2413</xdr:rowOff>
    </xdr:from>
    <xdr:to>
      <xdr:col>55</xdr:col>
      <xdr:colOff>50800</xdr:colOff>
      <xdr:row>40</xdr:row>
      <xdr:rowOff>104013</xdr:rowOff>
    </xdr:to>
    <xdr:sp macro="" textlink="">
      <xdr:nvSpPr>
        <xdr:cNvPr id="128" name="楕円 127">
          <a:extLst>
            <a:ext uri="{FF2B5EF4-FFF2-40B4-BE49-F238E27FC236}">
              <a16:creationId xmlns:a16="http://schemas.microsoft.com/office/drawing/2014/main" id="{175AFB92-2750-4E85-86F3-6D54F1B13615}"/>
            </a:ext>
          </a:extLst>
        </xdr:cNvPr>
        <xdr:cNvSpPr/>
      </xdr:nvSpPr>
      <xdr:spPr>
        <a:xfrm>
          <a:off x="9401175" y="647941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152290</xdr:rowOff>
    </xdr:from>
    <xdr:ext cx="469744" cy="259045"/>
    <xdr:sp macro="" textlink="">
      <xdr:nvSpPr>
        <xdr:cNvPr id="129" name="【道路】&#10;一人当たり延長該当値テキスト">
          <a:extLst>
            <a:ext uri="{FF2B5EF4-FFF2-40B4-BE49-F238E27FC236}">
              <a16:creationId xmlns:a16="http://schemas.microsoft.com/office/drawing/2014/main" id="{0CA8C736-EC17-45E1-A3D3-FD975B40CDED}"/>
            </a:ext>
          </a:extLst>
        </xdr:cNvPr>
        <xdr:cNvSpPr txBox="1"/>
      </xdr:nvSpPr>
      <xdr:spPr>
        <a:xfrm>
          <a:off x="9467850"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xdr:rowOff>
    </xdr:from>
    <xdr:to>
      <xdr:col>50</xdr:col>
      <xdr:colOff>165100</xdr:colOff>
      <xdr:row>40</xdr:row>
      <xdr:rowOff>102997</xdr:rowOff>
    </xdr:to>
    <xdr:sp macro="" textlink="">
      <xdr:nvSpPr>
        <xdr:cNvPr id="130" name="楕円 129">
          <a:extLst>
            <a:ext uri="{FF2B5EF4-FFF2-40B4-BE49-F238E27FC236}">
              <a16:creationId xmlns:a16="http://schemas.microsoft.com/office/drawing/2014/main" id="{ABAD296F-04A5-4A8F-A04C-E42B311BE62C}"/>
            </a:ext>
          </a:extLst>
        </xdr:cNvPr>
        <xdr:cNvSpPr/>
      </xdr:nvSpPr>
      <xdr:spPr>
        <a:xfrm>
          <a:off x="8639175" y="647839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52197</xdr:rowOff>
    </xdr:from>
    <xdr:to>
      <xdr:col>55</xdr:col>
      <xdr:colOff>0</xdr:colOff>
      <xdr:row>40</xdr:row>
      <xdr:rowOff>53213</xdr:rowOff>
    </xdr:to>
    <xdr:cxnSp macro="">
      <xdr:nvCxnSpPr>
        <xdr:cNvPr id="131" name="直線コネクタ 130">
          <a:extLst>
            <a:ext uri="{FF2B5EF4-FFF2-40B4-BE49-F238E27FC236}">
              <a16:creationId xmlns:a16="http://schemas.microsoft.com/office/drawing/2014/main" id="{5320D320-C6F0-4BFE-B62C-466A342D1187}"/>
            </a:ext>
          </a:extLst>
        </xdr:cNvPr>
        <xdr:cNvCxnSpPr/>
      </xdr:nvCxnSpPr>
      <xdr:spPr>
        <a:xfrm>
          <a:off x="8686800" y="6526022"/>
          <a:ext cx="74295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xdr:rowOff>
    </xdr:from>
    <xdr:to>
      <xdr:col>46</xdr:col>
      <xdr:colOff>38100</xdr:colOff>
      <xdr:row>40</xdr:row>
      <xdr:rowOff>102489</xdr:rowOff>
    </xdr:to>
    <xdr:sp macro="" textlink="">
      <xdr:nvSpPr>
        <xdr:cNvPr id="132" name="楕円 131">
          <a:extLst>
            <a:ext uri="{FF2B5EF4-FFF2-40B4-BE49-F238E27FC236}">
              <a16:creationId xmlns:a16="http://schemas.microsoft.com/office/drawing/2014/main" id="{44FC6981-D75E-4929-8A59-7A0DA8F16792}"/>
            </a:ext>
          </a:extLst>
        </xdr:cNvPr>
        <xdr:cNvSpPr/>
      </xdr:nvSpPr>
      <xdr:spPr>
        <a:xfrm>
          <a:off x="7839075" y="64778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51689</xdr:rowOff>
    </xdr:from>
    <xdr:to>
      <xdr:col>50</xdr:col>
      <xdr:colOff>114300</xdr:colOff>
      <xdr:row>40</xdr:row>
      <xdr:rowOff>52197</xdr:rowOff>
    </xdr:to>
    <xdr:cxnSp macro="">
      <xdr:nvCxnSpPr>
        <xdr:cNvPr id="133" name="直線コネクタ 132">
          <a:extLst>
            <a:ext uri="{FF2B5EF4-FFF2-40B4-BE49-F238E27FC236}">
              <a16:creationId xmlns:a16="http://schemas.microsoft.com/office/drawing/2014/main" id="{394354D5-DF47-4624-9744-CF8B5020C7C3}"/>
            </a:ext>
          </a:extLst>
        </xdr:cNvPr>
        <xdr:cNvCxnSpPr/>
      </xdr:nvCxnSpPr>
      <xdr:spPr>
        <a:xfrm>
          <a:off x="7886700" y="6525514"/>
          <a:ext cx="8001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171323</xdr:rowOff>
    </xdr:from>
    <xdr:to>
      <xdr:col>41</xdr:col>
      <xdr:colOff>101600</xdr:colOff>
      <xdr:row>40</xdr:row>
      <xdr:rowOff>101473</xdr:rowOff>
    </xdr:to>
    <xdr:sp macro="" textlink="">
      <xdr:nvSpPr>
        <xdr:cNvPr id="134" name="楕円 133">
          <a:extLst>
            <a:ext uri="{FF2B5EF4-FFF2-40B4-BE49-F238E27FC236}">
              <a16:creationId xmlns:a16="http://schemas.microsoft.com/office/drawing/2014/main" id="{354A3561-DDB9-4CD8-8359-9F88EB805B1B}"/>
            </a:ext>
          </a:extLst>
        </xdr:cNvPr>
        <xdr:cNvSpPr/>
      </xdr:nvSpPr>
      <xdr:spPr>
        <a:xfrm>
          <a:off x="7029450" y="647687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50673</xdr:rowOff>
    </xdr:from>
    <xdr:to>
      <xdr:col>45</xdr:col>
      <xdr:colOff>177800</xdr:colOff>
      <xdr:row>40</xdr:row>
      <xdr:rowOff>51689</xdr:rowOff>
    </xdr:to>
    <xdr:cxnSp macro="">
      <xdr:nvCxnSpPr>
        <xdr:cNvPr id="135" name="直線コネクタ 134">
          <a:extLst>
            <a:ext uri="{FF2B5EF4-FFF2-40B4-BE49-F238E27FC236}">
              <a16:creationId xmlns:a16="http://schemas.microsoft.com/office/drawing/2014/main" id="{0C1AC7B4-404D-4D70-AE14-F0736E42F108}"/>
            </a:ext>
          </a:extLst>
        </xdr:cNvPr>
        <xdr:cNvCxnSpPr/>
      </xdr:nvCxnSpPr>
      <xdr:spPr>
        <a:xfrm>
          <a:off x="7077075" y="6524498"/>
          <a:ext cx="809625"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170180</xdr:rowOff>
    </xdr:from>
    <xdr:to>
      <xdr:col>36</xdr:col>
      <xdr:colOff>165100</xdr:colOff>
      <xdr:row>40</xdr:row>
      <xdr:rowOff>100330</xdr:rowOff>
    </xdr:to>
    <xdr:sp macro="" textlink="">
      <xdr:nvSpPr>
        <xdr:cNvPr id="136" name="楕円 135">
          <a:extLst>
            <a:ext uri="{FF2B5EF4-FFF2-40B4-BE49-F238E27FC236}">
              <a16:creationId xmlns:a16="http://schemas.microsoft.com/office/drawing/2014/main" id="{BB0F1C9E-6DE9-4483-8B22-90F9956B6F58}"/>
            </a:ext>
          </a:extLst>
        </xdr:cNvPr>
        <xdr:cNvSpPr/>
      </xdr:nvSpPr>
      <xdr:spPr>
        <a:xfrm>
          <a:off x="6238875" y="64757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49530</xdr:rowOff>
    </xdr:from>
    <xdr:to>
      <xdr:col>41</xdr:col>
      <xdr:colOff>50800</xdr:colOff>
      <xdr:row>40</xdr:row>
      <xdr:rowOff>50673</xdr:rowOff>
    </xdr:to>
    <xdr:cxnSp macro="">
      <xdr:nvCxnSpPr>
        <xdr:cNvPr id="137" name="直線コネクタ 136">
          <a:extLst>
            <a:ext uri="{FF2B5EF4-FFF2-40B4-BE49-F238E27FC236}">
              <a16:creationId xmlns:a16="http://schemas.microsoft.com/office/drawing/2014/main" id="{99ABD941-E6B8-4D35-864B-FE28CA3E40B0}"/>
            </a:ext>
          </a:extLst>
        </xdr:cNvPr>
        <xdr:cNvCxnSpPr/>
      </xdr:nvCxnSpPr>
      <xdr:spPr>
        <a:xfrm>
          <a:off x="6286500" y="6523355"/>
          <a:ext cx="79057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37609</xdr:rowOff>
    </xdr:from>
    <xdr:ext cx="469744" cy="259045"/>
    <xdr:sp macro="" textlink="">
      <xdr:nvSpPr>
        <xdr:cNvPr id="138" name="n_1aveValue【道路】&#10;一人当たり延長">
          <a:extLst>
            <a:ext uri="{FF2B5EF4-FFF2-40B4-BE49-F238E27FC236}">
              <a16:creationId xmlns:a16="http://schemas.microsoft.com/office/drawing/2014/main" id="{26E055C1-0246-4351-A2D4-08E5D4727ACC}"/>
            </a:ext>
          </a:extLst>
        </xdr:cNvPr>
        <xdr:cNvSpPr txBox="1"/>
      </xdr:nvSpPr>
      <xdr:spPr>
        <a:xfrm>
          <a:off x="845827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37482</xdr:rowOff>
    </xdr:from>
    <xdr:ext cx="469744" cy="259045"/>
    <xdr:sp macro="" textlink="">
      <xdr:nvSpPr>
        <xdr:cNvPr id="139" name="n_2aveValue【道路】&#10;一人当たり延長">
          <a:extLst>
            <a:ext uri="{FF2B5EF4-FFF2-40B4-BE49-F238E27FC236}">
              <a16:creationId xmlns:a16="http://schemas.microsoft.com/office/drawing/2014/main" id="{0BEE931C-6301-4D91-BC55-CCE9F230A0EF}"/>
            </a:ext>
          </a:extLst>
        </xdr:cNvPr>
        <xdr:cNvSpPr txBox="1"/>
      </xdr:nvSpPr>
      <xdr:spPr>
        <a:xfrm>
          <a:off x="76772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40" name="n_3aveValue【道路】&#10;一人当たり延長">
          <a:extLst>
            <a:ext uri="{FF2B5EF4-FFF2-40B4-BE49-F238E27FC236}">
              <a16:creationId xmlns:a16="http://schemas.microsoft.com/office/drawing/2014/main" id="{C6649B2C-052B-4449-9FAA-7C14D432F427}"/>
            </a:ext>
          </a:extLst>
        </xdr:cNvPr>
        <xdr:cNvSpPr txBox="1"/>
      </xdr:nvSpPr>
      <xdr:spPr>
        <a:xfrm>
          <a:off x="68676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41" name="n_4aveValue【道路】&#10;一人当たり延長">
          <a:extLst>
            <a:ext uri="{FF2B5EF4-FFF2-40B4-BE49-F238E27FC236}">
              <a16:creationId xmlns:a16="http://schemas.microsoft.com/office/drawing/2014/main" id="{CFCACC2E-95E8-41A0-95FC-F2CAD78DDC5D}"/>
            </a:ext>
          </a:extLst>
        </xdr:cNvPr>
        <xdr:cNvSpPr txBox="1"/>
      </xdr:nvSpPr>
      <xdr:spPr>
        <a:xfrm>
          <a:off x="6067502"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94124</xdr:rowOff>
    </xdr:from>
    <xdr:ext cx="469744" cy="259045"/>
    <xdr:sp macro="" textlink="">
      <xdr:nvSpPr>
        <xdr:cNvPr id="142" name="n_1mainValue【道路】&#10;一人当たり延長">
          <a:extLst>
            <a:ext uri="{FF2B5EF4-FFF2-40B4-BE49-F238E27FC236}">
              <a16:creationId xmlns:a16="http://schemas.microsoft.com/office/drawing/2014/main" id="{8A9B6984-C5B5-4BB1-86C3-0B4BABCCD525}"/>
            </a:ext>
          </a:extLst>
        </xdr:cNvPr>
        <xdr:cNvSpPr txBox="1"/>
      </xdr:nvSpPr>
      <xdr:spPr>
        <a:xfrm>
          <a:off x="8458277" y="65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93616</xdr:rowOff>
    </xdr:from>
    <xdr:ext cx="469744" cy="259045"/>
    <xdr:sp macro="" textlink="">
      <xdr:nvSpPr>
        <xdr:cNvPr id="143" name="n_2mainValue【道路】&#10;一人当たり延長">
          <a:extLst>
            <a:ext uri="{FF2B5EF4-FFF2-40B4-BE49-F238E27FC236}">
              <a16:creationId xmlns:a16="http://schemas.microsoft.com/office/drawing/2014/main" id="{66B5949E-7B33-484B-8334-7771CE139F7B}"/>
            </a:ext>
          </a:extLst>
        </xdr:cNvPr>
        <xdr:cNvSpPr txBox="1"/>
      </xdr:nvSpPr>
      <xdr:spPr>
        <a:xfrm>
          <a:off x="7677227"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92600</xdr:rowOff>
    </xdr:from>
    <xdr:ext cx="469744" cy="259045"/>
    <xdr:sp macro="" textlink="">
      <xdr:nvSpPr>
        <xdr:cNvPr id="144" name="n_3mainValue【道路】&#10;一人当たり延長">
          <a:extLst>
            <a:ext uri="{FF2B5EF4-FFF2-40B4-BE49-F238E27FC236}">
              <a16:creationId xmlns:a16="http://schemas.microsoft.com/office/drawing/2014/main" id="{B2FCD753-1D97-44D0-852B-12EAC44E6FD3}"/>
            </a:ext>
          </a:extLst>
        </xdr:cNvPr>
        <xdr:cNvSpPr txBox="1"/>
      </xdr:nvSpPr>
      <xdr:spPr>
        <a:xfrm>
          <a:off x="6867602" y="656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91457</xdr:rowOff>
    </xdr:from>
    <xdr:ext cx="469744" cy="259045"/>
    <xdr:sp macro="" textlink="">
      <xdr:nvSpPr>
        <xdr:cNvPr id="145" name="n_4mainValue【道路】&#10;一人当たり延長">
          <a:extLst>
            <a:ext uri="{FF2B5EF4-FFF2-40B4-BE49-F238E27FC236}">
              <a16:creationId xmlns:a16="http://schemas.microsoft.com/office/drawing/2014/main" id="{4D0591E7-581A-4412-8986-E9E8F5F4A739}"/>
            </a:ext>
          </a:extLst>
        </xdr:cNvPr>
        <xdr:cNvSpPr txBox="1"/>
      </xdr:nvSpPr>
      <xdr:spPr>
        <a:xfrm>
          <a:off x="6067502"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F6D911F-4E61-441B-B7FE-873F7BCF544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987C433-E438-453D-88F3-A1A019E0591C}"/>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B2E2523-C6AB-44F1-A65A-3590E9160588}"/>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A22184F-8239-4396-9EAE-4DC1F5930E2B}"/>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3ECD20D-18E2-4012-9896-612AF561B7F0}"/>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CDFD9D7-300B-4F8E-A353-A20136E74F2B}"/>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1B785F8-59A4-4620-845C-10EA5FDD9043}"/>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BDC3201-D577-4788-B7C7-0FAEBBDB3C5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D90D5AD-01B6-4B47-96F6-EE2DD6C1B137}"/>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AA8E69E-5EA1-4D07-ADA3-F96457C722C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7FBE175-4129-48B6-800B-553EB0BDEDC9}"/>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20A84BB-C6F9-44C3-BBE0-5AE30884A2D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BFC8F3DA-D164-4A9E-956E-CD4042C97D65}"/>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1016488-93A0-40C1-BC92-75ABA8630FBD}"/>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518D215E-7B30-4363-9ED2-545CAD2E7863}"/>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1026FE0E-9AAD-4819-B2C1-AD199DD0815E}"/>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A21521E4-2FE7-407F-B49F-128D04EF28F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604F430-6084-48D9-9AE2-DD801FF1FEFC}"/>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C8A7868-C6F4-4099-A3CE-43D8CD516E9C}"/>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DDC4EF5-6F40-4755-90A5-2C8CBF54CDF3}"/>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1AD7707F-F466-4B3B-8E8A-B9E0A87EE91C}"/>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BCBE30E-2FD3-4C3D-B64B-BDD67E2DC0D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DD5A63FE-3CD5-462C-9DBF-206542832787}"/>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79BB459A-6C49-4A8D-8DC9-E6EAF37A9043}"/>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58D08F1C-D02A-4DDD-813C-0E99B5C5CC2C}"/>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34703573-861D-4833-B092-EA1996792DAC}"/>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107A5E97-4B8B-41AB-961E-B9A4365D1A5C}"/>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83561F96-6905-455E-B5DB-320091D953BC}"/>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170197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B3B6444C-4AF0-4946-95D4-746909878353}"/>
            </a:ext>
          </a:extLst>
        </xdr:cNvPr>
        <xdr:cNvSpPr txBox="1"/>
      </xdr:nvSpPr>
      <xdr:spPr>
        <a:xfrm>
          <a:off x="4219575" y="9876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FCC736CD-D576-4E67-B8E6-4B8F7A3DA193}"/>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427D38B1-E1C2-413E-8563-D0F19B7C15EF}"/>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CCA8A3E3-1EF6-4606-9ED9-0A0576E06887}"/>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75386D6D-3908-4F6F-95F5-586EBDD75DCB}"/>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D7FC7663-AC4D-4059-8CD3-32CBBAE3D2C3}"/>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0D1A806-7307-4058-8637-87F4D214BB4C}"/>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058DBDF-EC7C-4A4E-84A9-E0218B16622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FD6ED06-870B-4B7D-B615-FD605FFA2FD3}"/>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55E8DB3-1B9C-4A2B-BD51-DEBAD52C07B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70DE805-59C0-48E2-A95C-DF3D8B654AE9}"/>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149225</xdr:rowOff>
    </xdr:from>
    <xdr:to>
      <xdr:col>24</xdr:col>
      <xdr:colOff>114300</xdr:colOff>
      <xdr:row>62</xdr:row>
      <xdr:rowOff>79375</xdr:rowOff>
    </xdr:to>
    <xdr:sp macro="" textlink="">
      <xdr:nvSpPr>
        <xdr:cNvPr id="185" name="楕円 184">
          <a:extLst>
            <a:ext uri="{FF2B5EF4-FFF2-40B4-BE49-F238E27FC236}">
              <a16:creationId xmlns:a16="http://schemas.microsoft.com/office/drawing/2014/main" id="{FCD15C00-0375-4461-8900-6E6FE8ADC445}"/>
            </a:ext>
          </a:extLst>
        </xdr:cNvPr>
        <xdr:cNvSpPr/>
      </xdr:nvSpPr>
      <xdr:spPr>
        <a:xfrm>
          <a:off x="4124325" y="10026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127652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163058E4-9601-457E-93EB-82FAE268689E}"/>
            </a:ext>
          </a:extLst>
        </xdr:cNvPr>
        <xdr:cNvSpPr txBox="1"/>
      </xdr:nvSpPr>
      <xdr:spPr>
        <a:xfrm>
          <a:off x="4219575"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87" name="楕円 186">
          <a:extLst>
            <a:ext uri="{FF2B5EF4-FFF2-40B4-BE49-F238E27FC236}">
              <a16:creationId xmlns:a16="http://schemas.microsoft.com/office/drawing/2014/main" id="{AA6D5125-5336-4745-A0EB-00BB6325B793}"/>
            </a:ext>
          </a:extLst>
        </xdr:cNvPr>
        <xdr:cNvSpPr/>
      </xdr:nvSpPr>
      <xdr:spPr>
        <a:xfrm>
          <a:off x="3381375" y="99923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165735</xdr:rowOff>
    </xdr:from>
    <xdr:to>
      <xdr:col>24</xdr:col>
      <xdr:colOff>63500</xdr:colOff>
      <xdr:row>62</xdr:row>
      <xdr:rowOff>28575</xdr:rowOff>
    </xdr:to>
    <xdr:cxnSp macro="">
      <xdr:nvCxnSpPr>
        <xdr:cNvPr id="188" name="直線コネクタ 187">
          <a:extLst>
            <a:ext uri="{FF2B5EF4-FFF2-40B4-BE49-F238E27FC236}">
              <a16:creationId xmlns:a16="http://schemas.microsoft.com/office/drawing/2014/main" id="{6ADB8083-0C0A-4EE0-8DD5-35B781F80075}"/>
            </a:ext>
          </a:extLst>
        </xdr:cNvPr>
        <xdr:cNvCxnSpPr/>
      </xdr:nvCxnSpPr>
      <xdr:spPr>
        <a:xfrm>
          <a:off x="3429000" y="10039985"/>
          <a:ext cx="7524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80645</xdr:rowOff>
    </xdr:from>
    <xdr:to>
      <xdr:col>15</xdr:col>
      <xdr:colOff>101600</xdr:colOff>
      <xdr:row>62</xdr:row>
      <xdr:rowOff>10795</xdr:rowOff>
    </xdr:to>
    <xdr:sp macro="" textlink="">
      <xdr:nvSpPr>
        <xdr:cNvPr id="189" name="楕円 188">
          <a:extLst>
            <a:ext uri="{FF2B5EF4-FFF2-40B4-BE49-F238E27FC236}">
              <a16:creationId xmlns:a16="http://schemas.microsoft.com/office/drawing/2014/main" id="{C4877E79-C4B6-4CCF-AA3B-270F48FC35F9}"/>
            </a:ext>
          </a:extLst>
        </xdr:cNvPr>
        <xdr:cNvSpPr/>
      </xdr:nvSpPr>
      <xdr:spPr>
        <a:xfrm>
          <a:off x="2571750" y="996124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61</xdr:row>
      <xdr:rowOff>165735</xdr:rowOff>
    </xdr:to>
    <xdr:cxnSp macro="">
      <xdr:nvCxnSpPr>
        <xdr:cNvPr id="190" name="直線コネクタ 189">
          <a:extLst>
            <a:ext uri="{FF2B5EF4-FFF2-40B4-BE49-F238E27FC236}">
              <a16:creationId xmlns:a16="http://schemas.microsoft.com/office/drawing/2014/main" id="{7F534911-E8C1-4262-B3BF-F09BD0FECE79}"/>
            </a:ext>
          </a:extLst>
        </xdr:cNvPr>
        <xdr:cNvCxnSpPr/>
      </xdr:nvCxnSpPr>
      <xdr:spPr>
        <a:xfrm>
          <a:off x="2619375" y="10008870"/>
          <a:ext cx="80962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91" name="楕円 190">
          <a:extLst>
            <a:ext uri="{FF2B5EF4-FFF2-40B4-BE49-F238E27FC236}">
              <a16:creationId xmlns:a16="http://schemas.microsoft.com/office/drawing/2014/main" id="{85464272-ADDC-49D7-8F94-A3B742C9C626}"/>
            </a:ext>
          </a:extLst>
        </xdr:cNvPr>
        <xdr:cNvSpPr/>
      </xdr:nvSpPr>
      <xdr:spPr>
        <a:xfrm>
          <a:off x="1781175" y="9925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131445</xdr:rowOff>
    </xdr:to>
    <xdr:cxnSp macro="">
      <xdr:nvCxnSpPr>
        <xdr:cNvPr id="192" name="直線コネクタ 191">
          <a:extLst>
            <a:ext uri="{FF2B5EF4-FFF2-40B4-BE49-F238E27FC236}">
              <a16:creationId xmlns:a16="http://schemas.microsoft.com/office/drawing/2014/main" id="{2D6A073D-4416-4502-91F2-BF702BBF90BD}"/>
            </a:ext>
          </a:extLst>
        </xdr:cNvPr>
        <xdr:cNvCxnSpPr/>
      </xdr:nvCxnSpPr>
      <xdr:spPr>
        <a:xfrm>
          <a:off x="1828800" y="9972675"/>
          <a:ext cx="7905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xdr:rowOff>
    </xdr:from>
    <xdr:to>
      <xdr:col>6</xdr:col>
      <xdr:colOff>38100</xdr:colOff>
      <xdr:row>61</xdr:row>
      <xdr:rowOff>109855</xdr:rowOff>
    </xdr:to>
    <xdr:sp macro="" textlink="">
      <xdr:nvSpPr>
        <xdr:cNvPr id="193" name="楕円 192">
          <a:extLst>
            <a:ext uri="{FF2B5EF4-FFF2-40B4-BE49-F238E27FC236}">
              <a16:creationId xmlns:a16="http://schemas.microsoft.com/office/drawing/2014/main" id="{4769C8DE-8EC3-4DAA-847F-80BB092D0823}"/>
            </a:ext>
          </a:extLst>
        </xdr:cNvPr>
        <xdr:cNvSpPr/>
      </xdr:nvSpPr>
      <xdr:spPr>
        <a:xfrm>
          <a:off x="981075" y="98888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59055</xdr:rowOff>
    </xdr:from>
    <xdr:to>
      <xdr:col>10</xdr:col>
      <xdr:colOff>114300</xdr:colOff>
      <xdr:row>61</xdr:row>
      <xdr:rowOff>95250</xdr:rowOff>
    </xdr:to>
    <xdr:cxnSp macro="">
      <xdr:nvCxnSpPr>
        <xdr:cNvPr id="194" name="直線コネクタ 193">
          <a:extLst>
            <a:ext uri="{FF2B5EF4-FFF2-40B4-BE49-F238E27FC236}">
              <a16:creationId xmlns:a16="http://schemas.microsoft.com/office/drawing/2014/main" id="{032C0AB7-EF69-4065-8B62-1AB3FF0911D3}"/>
            </a:ext>
          </a:extLst>
        </xdr:cNvPr>
        <xdr:cNvCxnSpPr/>
      </xdr:nvCxnSpPr>
      <xdr:spPr>
        <a:xfrm>
          <a:off x="1028700" y="9936480"/>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45737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F04F05D3-8B6F-4FC2-8B96-B572C6C602CB}"/>
            </a:ext>
          </a:extLst>
        </xdr:cNvPr>
        <xdr:cNvSpPr txBox="1"/>
      </xdr:nvSpPr>
      <xdr:spPr>
        <a:xfrm>
          <a:off x="3239144" y="1008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B10000A-047C-451F-B0D7-D78189CDDE32}"/>
            </a:ext>
          </a:extLst>
        </xdr:cNvPr>
        <xdr:cNvSpPr txBox="1"/>
      </xdr:nvSpPr>
      <xdr:spPr>
        <a:xfrm>
          <a:off x="2439044"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57D24BD0-3F0E-4EDF-B42F-C74660EAC21F}"/>
            </a:ext>
          </a:extLst>
        </xdr:cNvPr>
        <xdr:cNvSpPr txBox="1"/>
      </xdr:nvSpPr>
      <xdr:spPr>
        <a:xfrm>
          <a:off x="16484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91317314-BFBD-42DA-B2F1-0D410E021C5D}"/>
            </a:ext>
          </a:extLst>
        </xdr:cNvPr>
        <xdr:cNvSpPr txBox="1"/>
      </xdr:nvSpPr>
      <xdr:spPr>
        <a:xfrm>
          <a:off x="848369"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61612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6FC5B53A-E753-4653-8CA1-F6547B1A0AC1}"/>
            </a:ext>
          </a:extLst>
        </xdr:cNvPr>
        <xdr:cNvSpPr txBox="1"/>
      </xdr:nvSpPr>
      <xdr:spPr>
        <a:xfrm>
          <a:off x="323914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27322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7C5B3CF2-C169-49FA-A11C-FCB5C99CEE97}"/>
            </a:ext>
          </a:extLst>
        </xdr:cNvPr>
        <xdr:cNvSpPr txBox="1"/>
      </xdr:nvSpPr>
      <xdr:spPr>
        <a:xfrm>
          <a:off x="24390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162577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8A5A66FB-3C1E-442E-A540-14BA602B6708}"/>
            </a:ext>
          </a:extLst>
        </xdr:cNvPr>
        <xdr:cNvSpPr txBox="1"/>
      </xdr:nvSpPr>
      <xdr:spPr>
        <a:xfrm>
          <a:off x="1648469" y="971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126382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6074CF6C-9741-408E-9CF9-B6016E962398}"/>
            </a:ext>
          </a:extLst>
        </xdr:cNvPr>
        <xdr:cNvSpPr txBox="1"/>
      </xdr:nvSpPr>
      <xdr:spPr>
        <a:xfrm>
          <a:off x="848369" y="967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854E232-E2CC-4CD5-93E7-0BA7582FB5C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79B07A89-D861-42F8-AD40-7A8DD109F7F3}"/>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DB51F70-DFAF-43A0-B733-B77E117AFB20}"/>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3DB0FD1A-080F-4FAB-8A96-FFD3FF152309}"/>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D5D20B35-CD48-4766-BDDA-8430096B815E}"/>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17DF3217-148E-4C1A-A562-E26EBD525494}"/>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BE02727A-F512-4AEE-A053-D4497867FB91}"/>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E9F08B6C-0329-4D65-948C-69DC48BA02D8}"/>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36922252-3F53-438A-B3DB-D858DA17429F}"/>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F6C91CB7-7DA0-4701-85B5-040BC965E67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B7C97966-DED9-4336-9C80-098A7CCEBFE3}"/>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ED3F7A23-856D-4A83-ABEE-68FD8B8F3600}"/>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6A1F65D7-D0AF-421D-A2FD-6A2D7D71EFAF}"/>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CD8E7EE9-CEB6-4A48-9729-D127DA964888}"/>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7C80F5FA-44F6-4F4C-8906-6DC3CC07783A}"/>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DB686C2-D338-45DA-8D02-D29973428CDE}"/>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11308EF3-7188-4CC6-91CD-027729E4EA3D}"/>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66832DCA-7C30-4F4D-9AE5-6C5E520572EC}"/>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65829080-5F2D-4CFB-BDE5-0CE49DC8B0D9}"/>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023F79AA-AE94-49E3-8D41-8E20A668985F}"/>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D61E20DC-0727-4B24-874C-10F45A1EA75D}"/>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60962502-D5E5-48E4-AEDE-FA6E33352D3B}"/>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EF3A63E6-DA3F-4815-8AEE-753185DBC537}"/>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E5B6A6EC-C80E-42A4-856B-DEDABE5DA1AF}"/>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F7408664-C690-4F3E-BC9F-8708E4BB980E}"/>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42B52059-6286-4945-A8EE-8FFAEA27BF81}"/>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B441E5BA-1FE4-42B1-BD27-B6C31B037883}"/>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4E8971C4-A3F1-47A9-9358-C9F40F7E2829}"/>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332553C3-7086-4424-A5F0-59627E4949F7}"/>
            </a:ext>
          </a:extLst>
        </xdr:cNvPr>
        <xdr:cNvSpPr txBox="1"/>
      </xdr:nvSpPr>
      <xdr:spPr>
        <a:xfrm>
          <a:off x="9467850" y="9822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7F3DE78D-F785-45F7-BA4E-8B36C16FC416}"/>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D85BC46C-FD5E-4E52-B3BA-6A8D63AE4B05}"/>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FE5E5901-45E0-4781-B8BB-C2D32109AC24}"/>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955258F4-F450-4589-8DA4-E6E9F4C53F54}"/>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19F13F79-B03A-4465-80C5-2B2F995AE6F3}"/>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AA31890-73DD-41EC-B6E9-407597E776B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30783D7-A99F-48F8-A162-E007DE04DCD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B5FD8E1-7EC0-4218-A6EC-2F92745C64DD}"/>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00E26FF-5E17-4162-BE51-B7F772882F9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258ACFE-BC15-467A-B9C7-963F3F00C9A1}"/>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10499</xdr:rowOff>
    </xdr:from>
    <xdr:to>
      <xdr:col>55</xdr:col>
      <xdr:colOff>50800</xdr:colOff>
      <xdr:row>63</xdr:row>
      <xdr:rowOff>112099</xdr:rowOff>
    </xdr:to>
    <xdr:sp macro="" textlink="">
      <xdr:nvSpPr>
        <xdr:cNvPr id="242" name="楕円 241">
          <a:extLst>
            <a:ext uri="{FF2B5EF4-FFF2-40B4-BE49-F238E27FC236}">
              <a16:creationId xmlns:a16="http://schemas.microsoft.com/office/drawing/2014/main" id="{36F057A7-1E5E-4DE0-B9DE-C85BF6C0AC9D}"/>
            </a:ext>
          </a:extLst>
        </xdr:cNvPr>
        <xdr:cNvSpPr/>
      </xdr:nvSpPr>
      <xdr:spPr>
        <a:xfrm>
          <a:off x="9401175" y="1020859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160376</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21F4316C-4DC3-4E1D-A719-131E4F0D312A}"/>
            </a:ext>
          </a:extLst>
        </xdr:cNvPr>
        <xdr:cNvSpPr txBox="1"/>
      </xdr:nvSpPr>
      <xdr:spPr>
        <a:xfrm>
          <a:off x="9467850" y="102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9909</xdr:rowOff>
    </xdr:from>
    <xdr:to>
      <xdr:col>50</xdr:col>
      <xdr:colOff>165100</xdr:colOff>
      <xdr:row>63</xdr:row>
      <xdr:rowOff>111509</xdr:rowOff>
    </xdr:to>
    <xdr:sp macro="" textlink="">
      <xdr:nvSpPr>
        <xdr:cNvPr id="244" name="楕円 243">
          <a:extLst>
            <a:ext uri="{FF2B5EF4-FFF2-40B4-BE49-F238E27FC236}">
              <a16:creationId xmlns:a16="http://schemas.microsoft.com/office/drawing/2014/main" id="{760AB1DA-892D-4DDB-A55E-C31D2FFDEB27}"/>
            </a:ext>
          </a:extLst>
        </xdr:cNvPr>
        <xdr:cNvSpPr/>
      </xdr:nvSpPr>
      <xdr:spPr>
        <a:xfrm>
          <a:off x="8639175" y="1020800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60709</xdr:rowOff>
    </xdr:from>
    <xdr:to>
      <xdr:col>55</xdr:col>
      <xdr:colOff>0</xdr:colOff>
      <xdr:row>63</xdr:row>
      <xdr:rowOff>61299</xdr:rowOff>
    </xdr:to>
    <xdr:cxnSp macro="">
      <xdr:nvCxnSpPr>
        <xdr:cNvPr id="245" name="直線コネクタ 244">
          <a:extLst>
            <a:ext uri="{FF2B5EF4-FFF2-40B4-BE49-F238E27FC236}">
              <a16:creationId xmlns:a16="http://schemas.microsoft.com/office/drawing/2014/main" id="{D5A050F3-C250-464E-BC5C-5781C9D3C1DE}"/>
            </a:ext>
          </a:extLst>
        </xdr:cNvPr>
        <xdr:cNvCxnSpPr/>
      </xdr:nvCxnSpPr>
      <xdr:spPr>
        <a:xfrm>
          <a:off x="8686800" y="10265159"/>
          <a:ext cx="74295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9406</xdr:rowOff>
    </xdr:from>
    <xdr:to>
      <xdr:col>46</xdr:col>
      <xdr:colOff>38100</xdr:colOff>
      <xdr:row>63</xdr:row>
      <xdr:rowOff>111006</xdr:rowOff>
    </xdr:to>
    <xdr:sp macro="" textlink="">
      <xdr:nvSpPr>
        <xdr:cNvPr id="246" name="楕円 245">
          <a:extLst>
            <a:ext uri="{FF2B5EF4-FFF2-40B4-BE49-F238E27FC236}">
              <a16:creationId xmlns:a16="http://schemas.microsoft.com/office/drawing/2014/main" id="{75952DA3-6B6D-48BF-B510-100858FD2AB4}"/>
            </a:ext>
          </a:extLst>
        </xdr:cNvPr>
        <xdr:cNvSpPr/>
      </xdr:nvSpPr>
      <xdr:spPr>
        <a:xfrm>
          <a:off x="7839075" y="102138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60206</xdr:rowOff>
    </xdr:from>
    <xdr:to>
      <xdr:col>50</xdr:col>
      <xdr:colOff>114300</xdr:colOff>
      <xdr:row>63</xdr:row>
      <xdr:rowOff>60709</xdr:rowOff>
    </xdr:to>
    <xdr:cxnSp macro="">
      <xdr:nvCxnSpPr>
        <xdr:cNvPr id="247" name="直線コネクタ 246">
          <a:extLst>
            <a:ext uri="{FF2B5EF4-FFF2-40B4-BE49-F238E27FC236}">
              <a16:creationId xmlns:a16="http://schemas.microsoft.com/office/drawing/2014/main" id="{96A05373-0631-4534-9A43-EC447ECB4D8C}"/>
            </a:ext>
          </a:extLst>
        </xdr:cNvPr>
        <xdr:cNvCxnSpPr/>
      </xdr:nvCxnSpPr>
      <xdr:spPr>
        <a:xfrm>
          <a:off x="7886700" y="10261481"/>
          <a:ext cx="8001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8663</xdr:rowOff>
    </xdr:from>
    <xdr:to>
      <xdr:col>41</xdr:col>
      <xdr:colOff>101600</xdr:colOff>
      <xdr:row>63</xdr:row>
      <xdr:rowOff>110263</xdr:rowOff>
    </xdr:to>
    <xdr:sp macro="" textlink="">
      <xdr:nvSpPr>
        <xdr:cNvPr id="248" name="楕円 247">
          <a:extLst>
            <a:ext uri="{FF2B5EF4-FFF2-40B4-BE49-F238E27FC236}">
              <a16:creationId xmlns:a16="http://schemas.microsoft.com/office/drawing/2014/main" id="{C1332FC1-90AD-41D2-8D96-D16C7537FE64}"/>
            </a:ext>
          </a:extLst>
        </xdr:cNvPr>
        <xdr:cNvSpPr/>
      </xdr:nvSpPr>
      <xdr:spPr>
        <a:xfrm>
          <a:off x="7029450" y="102131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59463</xdr:rowOff>
    </xdr:from>
    <xdr:to>
      <xdr:col>45</xdr:col>
      <xdr:colOff>177800</xdr:colOff>
      <xdr:row>63</xdr:row>
      <xdr:rowOff>60206</xdr:rowOff>
    </xdr:to>
    <xdr:cxnSp macro="">
      <xdr:nvCxnSpPr>
        <xdr:cNvPr id="249" name="直線コネクタ 248">
          <a:extLst>
            <a:ext uri="{FF2B5EF4-FFF2-40B4-BE49-F238E27FC236}">
              <a16:creationId xmlns:a16="http://schemas.microsoft.com/office/drawing/2014/main" id="{BE1EBDF7-8CBE-4FF1-B0A8-279846F76D8C}"/>
            </a:ext>
          </a:extLst>
        </xdr:cNvPr>
        <xdr:cNvCxnSpPr/>
      </xdr:nvCxnSpPr>
      <xdr:spPr>
        <a:xfrm>
          <a:off x="7077075" y="10260738"/>
          <a:ext cx="809625"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7855</xdr:rowOff>
    </xdr:from>
    <xdr:to>
      <xdr:col>36</xdr:col>
      <xdr:colOff>165100</xdr:colOff>
      <xdr:row>63</xdr:row>
      <xdr:rowOff>109455</xdr:rowOff>
    </xdr:to>
    <xdr:sp macro="" textlink="">
      <xdr:nvSpPr>
        <xdr:cNvPr id="250" name="楕円 249">
          <a:extLst>
            <a:ext uri="{FF2B5EF4-FFF2-40B4-BE49-F238E27FC236}">
              <a16:creationId xmlns:a16="http://schemas.microsoft.com/office/drawing/2014/main" id="{54172AB6-1B9C-4FBF-8155-43CE7B44438D}"/>
            </a:ext>
          </a:extLst>
        </xdr:cNvPr>
        <xdr:cNvSpPr/>
      </xdr:nvSpPr>
      <xdr:spPr>
        <a:xfrm>
          <a:off x="6238875" y="102123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58655</xdr:rowOff>
    </xdr:from>
    <xdr:to>
      <xdr:col>41</xdr:col>
      <xdr:colOff>50800</xdr:colOff>
      <xdr:row>63</xdr:row>
      <xdr:rowOff>59463</xdr:rowOff>
    </xdr:to>
    <xdr:cxnSp macro="">
      <xdr:nvCxnSpPr>
        <xdr:cNvPr id="251" name="直線コネクタ 250">
          <a:extLst>
            <a:ext uri="{FF2B5EF4-FFF2-40B4-BE49-F238E27FC236}">
              <a16:creationId xmlns:a16="http://schemas.microsoft.com/office/drawing/2014/main" id="{3AA077CD-5E66-4F0E-A614-88C73CA04A18}"/>
            </a:ext>
          </a:extLst>
        </xdr:cNvPr>
        <xdr:cNvCxnSpPr/>
      </xdr:nvCxnSpPr>
      <xdr:spPr>
        <a:xfrm>
          <a:off x="6286500" y="10259930"/>
          <a:ext cx="790575"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CEABED2D-6182-4944-86C4-FBC7FE5277EE}"/>
            </a:ext>
          </a:extLst>
        </xdr:cNvPr>
        <xdr:cNvSpPr txBox="1"/>
      </xdr:nvSpPr>
      <xdr:spPr>
        <a:xfrm>
          <a:off x="839999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9D1DE61B-BF56-42F8-94DE-7B7BE19880A1}"/>
            </a:ext>
          </a:extLst>
        </xdr:cNvPr>
        <xdr:cNvSpPr txBox="1"/>
      </xdr:nvSpPr>
      <xdr:spPr>
        <a:xfrm>
          <a:off x="76094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9CB33B10-1AAB-4FA6-BFCE-600D8ACB3BC6}"/>
            </a:ext>
          </a:extLst>
        </xdr:cNvPr>
        <xdr:cNvSpPr txBox="1"/>
      </xdr:nvSpPr>
      <xdr:spPr>
        <a:xfrm>
          <a:off x="6818845"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3669029A-3ADF-4944-BFD3-1FF6937A8C11}"/>
            </a:ext>
          </a:extLst>
        </xdr:cNvPr>
        <xdr:cNvSpPr txBox="1"/>
      </xdr:nvSpPr>
      <xdr:spPr>
        <a:xfrm>
          <a:off x="6009220" y="974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102636</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4FFEBF66-E441-4AC2-9AC3-7F17B0FB13F3}"/>
            </a:ext>
          </a:extLst>
        </xdr:cNvPr>
        <xdr:cNvSpPr txBox="1"/>
      </xdr:nvSpPr>
      <xdr:spPr>
        <a:xfrm>
          <a:off x="8429136" y="103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102133</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759C2390-942A-4D0E-BC62-B1DC1CF5B213}"/>
            </a:ext>
          </a:extLst>
        </xdr:cNvPr>
        <xdr:cNvSpPr txBox="1"/>
      </xdr:nvSpPr>
      <xdr:spPr>
        <a:xfrm>
          <a:off x="7648086" y="103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101390</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E26899C5-F3D9-42CF-8B50-8689C0F0A885}"/>
            </a:ext>
          </a:extLst>
        </xdr:cNvPr>
        <xdr:cNvSpPr txBox="1"/>
      </xdr:nvSpPr>
      <xdr:spPr>
        <a:xfrm>
          <a:off x="6847986" y="103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100582</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4155964F-D862-4237-A90B-088A542B6A97}"/>
            </a:ext>
          </a:extLst>
        </xdr:cNvPr>
        <xdr:cNvSpPr txBox="1"/>
      </xdr:nvSpPr>
      <xdr:spPr>
        <a:xfrm>
          <a:off x="6038361" y="1030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5BFC05E2-7235-4AA0-8A42-75A092603EC6}"/>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C21BA936-DA7E-4E46-BA79-6220E1CC8008}"/>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A5A05A0-B085-4906-9A08-93071769B467}"/>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110CC60-456F-4049-BCA9-6B7A9B340F28}"/>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95B4EF0-D4BE-451F-AD47-F2689F63054F}"/>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3C5FA5AA-5864-40AA-88AA-DFCDBE6E535F}"/>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FE4767DD-3CF7-4DA5-9691-FD48A95B8F6A}"/>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B38139FF-0BD9-4265-A43A-C9F6A696DB30}"/>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540CBBB2-E193-4BE2-BEFE-4895533B01D7}"/>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EC1D5A63-61B5-4E35-8342-60E47FC342FC}"/>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3BD0F111-14A4-432C-BEA3-42A79338C1BE}"/>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AF5296B4-BFA2-4BF5-945F-7247BC6BC6B0}"/>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1A49CFD2-F217-4274-B696-F0794F582CC8}"/>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53C599F5-B3F3-48DF-933C-8A6E9FC10F72}"/>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850E398D-5FAF-4AC9-BFE3-C86E4FFF262A}"/>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C49F2AAC-A8B0-40E2-B5B3-03B414B0B781}"/>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529FCFAE-1A04-404F-9566-CB38C5BCDA4C}"/>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B5F3DF25-2CEB-4CB5-A99A-8C5DE7370BEF}"/>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38D06F14-9790-4139-98B8-299B24EE3CDD}"/>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FA16A022-DFB8-4559-8D46-6BBD63D7597D}"/>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50FC7EB3-652E-460A-A1DB-BBFF59B3118A}"/>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7F75E02-602A-4728-A43A-4550BA824F39}"/>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D762773E-521A-4E78-B34B-726B64A9B2E9}"/>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23EC8246-AE21-4FC3-AC5D-FEF47544062B}"/>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A9D86287-FAA7-4977-A588-AF0516AE0800}"/>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9F348FA8-AADF-4331-8CD7-E05BA72A9519}"/>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3D7AB86B-1E44-4B4F-975B-BC2AD40CB7B6}"/>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5A95CA35-65CA-4ED8-B252-1013611DDAF9}"/>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A02F3B0F-63A1-464C-945F-3F8159BAA48C}"/>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F7A9EB51-75E2-470F-B50C-209AE5395870}"/>
            </a:ext>
          </a:extLst>
        </xdr:cNvPr>
        <xdr:cNvSpPr txBox="1"/>
      </xdr:nvSpPr>
      <xdr:spPr>
        <a:xfrm>
          <a:off x="4219575" y="13422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FE053B48-300B-43D9-8209-E4E17219C169}"/>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58CDAE91-C0B2-4958-A75B-2C1D7F72C404}"/>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057EA46C-AC3F-4707-AEB6-0B4B2CAE627B}"/>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1FC3B4D2-E00D-480B-AB52-5B17B4E38A29}"/>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FC41F41C-4E64-462E-B1D2-06391B3B1A69}"/>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AF6E0DC-205F-4CD6-9397-156433CA120A}"/>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DA69F86-E11F-41FA-9323-E2F772B7501E}"/>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6EF7DE1-D046-4394-B692-E28226867821}"/>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401FCF2-48C5-4F07-8D7C-2C26FD157855}"/>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00F1B4D-77DF-4539-A249-0A097485002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0" name="楕円 299">
          <a:extLst>
            <a:ext uri="{FF2B5EF4-FFF2-40B4-BE49-F238E27FC236}">
              <a16:creationId xmlns:a16="http://schemas.microsoft.com/office/drawing/2014/main" id="{8BFCDA4B-B92E-41D0-802F-2765E9A13697}"/>
            </a:ext>
          </a:extLst>
        </xdr:cNvPr>
        <xdr:cNvSpPr/>
      </xdr:nvSpPr>
      <xdr:spPr>
        <a:xfrm>
          <a:off x="4124325" y="13413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158766</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B8CA9268-985D-4463-BCBD-736B961EDFCA}"/>
            </a:ext>
          </a:extLst>
        </xdr:cNvPr>
        <xdr:cNvSpPr txBox="1"/>
      </xdr:nvSpPr>
      <xdr:spPr>
        <a:xfrm>
          <a:off x="4219575"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302" name="楕円 301">
          <a:extLst>
            <a:ext uri="{FF2B5EF4-FFF2-40B4-BE49-F238E27FC236}">
              <a16:creationId xmlns:a16="http://schemas.microsoft.com/office/drawing/2014/main" id="{0E826938-1516-44AA-89ED-547CA623F40F}"/>
            </a:ext>
          </a:extLst>
        </xdr:cNvPr>
        <xdr:cNvSpPr/>
      </xdr:nvSpPr>
      <xdr:spPr>
        <a:xfrm>
          <a:off x="3381375" y="133838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83</xdr:row>
      <xdr:rowOff>15239</xdr:rowOff>
    </xdr:to>
    <xdr:cxnSp macro="">
      <xdr:nvCxnSpPr>
        <xdr:cNvPr id="303" name="直線コネクタ 302">
          <a:extLst>
            <a:ext uri="{FF2B5EF4-FFF2-40B4-BE49-F238E27FC236}">
              <a16:creationId xmlns:a16="http://schemas.microsoft.com/office/drawing/2014/main" id="{6DC329BC-CE1C-428A-A829-C15679F04EBA}"/>
            </a:ext>
          </a:extLst>
        </xdr:cNvPr>
        <xdr:cNvCxnSpPr/>
      </xdr:nvCxnSpPr>
      <xdr:spPr>
        <a:xfrm>
          <a:off x="3429000" y="13441045"/>
          <a:ext cx="752475"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36830</xdr:rowOff>
    </xdr:from>
    <xdr:to>
      <xdr:col>15</xdr:col>
      <xdr:colOff>101600</xdr:colOff>
      <xdr:row>82</xdr:row>
      <xdr:rowOff>138430</xdr:rowOff>
    </xdr:to>
    <xdr:sp macro="" textlink="">
      <xdr:nvSpPr>
        <xdr:cNvPr id="304" name="楕円 303">
          <a:extLst>
            <a:ext uri="{FF2B5EF4-FFF2-40B4-BE49-F238E27FC236}">
              <a16:creationId xmlns:a16="http://schemas.microsoft.com/office/drawing/2014/main" id="{F72447E6-094B-4932-B7D3-E37616F3F731}"/>
            </a:ext>
          </a:extLst>
        </xdr:cNvPr>
        <xdr:cNvSpPr/>
      </xdr:nvSpPr>
      <xdr:spPr>
        <a:xfrm>
          <a:off x="2571750" y="133146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87630</xdr:rowOff>
    </xdr:from>
    <xdr:to>
      <xdr:col>19</xdr:col>
      <xdr:colOff>177800</xdr:colOff>
      <xdr:row>82</xdr:row>
      <xdr:rowOff>160020</xdr:rowOff>
    </xdr:to>
    <xdr:cxnSp macro="">
      <xdr:nvCxnSpPr>
        <xdr:cNvPr id="305" name="直線コネクタ 304">
          <a:extLst>
            <a:ext uri="{FF2B5EF4-FFF2-40B4-BE49-F238E27FC236}">
              <a16:creationId xmlns:a16="http://schemas.microsoft.com/office/drawing/2014/main" id="{AB4F0D37-E570-40FC-BA8C-2E91B53FC164}"/>
            </a:ext>
          </a:extLst>
        </xdr:cNvPr>
        <xdr:cNvCxnSpPr/>
      </xdr:nvCxnSpPr>
      <xdr:spPr>
        <a:xfrm>
          <a:off x="2619375" y="13362305"/>
          <a:ext cx="809625"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06" name="楕円 305">
          <a:extLst>
            <a:ext uri="{FF2B5EF4-FFF2-40B4-BE49-F238E27FC236}">
              <a16:creationId xmlns:a16="http://schemas.microsoft.com/office/drawing/2014/main" id="{D0ECBEFC-D346-4A18-B888-CE74DF10665A}"/>
            </a:ext>
          </a:extLst>
        </xdr:cNvPr>
        <xdr:cNvSpPr/>
      </xdr:nvSpPr>
      <xdr:spPr>
        <a:xfrm>
          <a:off x="1781175" y="132518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87630</xdr:rowOff>
    </xdr:to>
    <xdr:cxnSp macro="">
      <xdr:nvCxnSpPr>
        <xdr:cNvPr id="307" name="直線コネクタ 306">
          <a:extLst>
            <a:ext uri="{FF2B5EF4-FFF2-40B4-BE49-F238E27FC236}">
              <a16:creationId xmlns:a16="http://schemas.microsoft.com/office/drawing/2014/main" id="{C7C02A74-F1CD-45ED-B5DC-8FDFDCC82C64}"/>
            </a:ext>
          </a:extLst>
        </xdr:cNvPr>
        <xdr:cNvCxnSpPr/>
      </xdr:nvCxnSpPr>
      <xdr:spPr>
        <a:xfrm>
          <a:off x="1828800" y="13289914"/>
          <a:ext cx="790575"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71120</xdr:rowOff>
    </xdr:from>
    <xdr:to>
      <xdr:col>6</xdr:col>
      <xdr:colOff>38100</xdr:colOff>
      <xdr:row>82</xdr:row>
      <xdr:rowOff>1270</xdr:rowOff>
    </xdr:to>
    <xdr:sp macro="" textlink="">
      <xdr:nvSpPr>
        <xdr:cNvPr id="308" name="楕円 307">
          <a:extLst>
            <a:ext uri="{FF2B5EF4-FFF2-40B4-BE49-F238E27FC236}">
              <a16:creationId xmlns:a16="http://schemas.microsoft.com/office/drawing/2014/main" id="{A5797254-7753-493D-B3ED-F6D8E7579306}"/>
            </a:ext>
          </a:extLst>
        </xdr:cNvPr>
        <xdr:cNvSpPr/>
      </xdr:nvSpPr>
      <xdr:spPr>
        <a:xfrm>
          <a:off x="981075" y="131838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121920</xdr:rowOff>
    </xdr:from>
    <xdr:to>
      <xdr:col>10</xdr:col>
      <xdr:colOff>114300</xdr:colOff>
      <xdr:row>82</xdr:row>
      <xdr:rowOff>15239</xdr:rowOff>
    </xdr:to>
    <xdr:cxnSp macro="">
      <xdr:nvCxnSpPr>
        <xdr:cNvPr id="309" name="直線コネクタ 308">
          <a:extLst>
            <a:ext uri="{FF2B5EF4-FFF2-40B4-BE49-F238E27FC236}">
              <a16:creationId xmlns:a16="http://schemas.microsoft.com/office/drawing/2014/main" id="{30F82467-6019-4036-B720-6C288579BF9B}"/>
            </a:ext>
          </a:extLst>
        </xdr:cNvPr>
        <xdr:cNvCxnSpPr/>
      </xdr:nvCxnSpPr>
      <xdr:spPr>
        <a:xfrm>
          <a:off x="1028700" y="13241020"/>
          <a:ext cx="8001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0" name="n_1aveValue【公営住宅】&#10;有形固定資産減価償却率">
          <a:extLst>
            <a:ext uri="{FF2B5EF4-FFF2-40B4-BE49-F238E27FC236}">
              <a16:creationId xmlns:a16="http://schemas.microsoft.com/office/drawing/2014/main" id="{4960A53B-6564-434E-AC08-AF0E47281368}"/>
            </a:ext>
          </a:extLst>
        </xdr:cNvPr>
        <xdr:cNvSpPr txBox="1"/>
      </xdr:nvSpPr>
      <xdr:spPr>
        <a:xfrm>
          <a:off x="32391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1" name="n_2aveValue【公営住宅】&#10;有形固定資産減価償却率">
          <a:extLst>
            <a:ext uri="{FF2B5EF4-FFF2-40B4-BE49-F238E27FC236}">
              <a16:creationId xmlns:a16="http://schemas.microsoft.com/office/drawing/2014/main" id="{2B8F236F-C3B6-4648-9703-66D025FBC649}"/>
            </a:ext>
          </a:extLst>
        </xdr:cNvPr>
        <xdr:cNvSpPr txBox="1"/>
      </xdr:nvSpPr>
      <xdr:spPr>
        <a:xfrm>
          <a:off x="2439044"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12" name="n_3aveValue【公営住宅】&#10;有形固定資産減価償却率">
          <a:extLst>
            <a:ext uri="{FF2B5EF4-FFF2-40B4-BE49-F238E27FC236}">
              <a16:creationId xmlns:a16="http://schemas.microsoft.com/office/drawing/2014/main" id="{BE4ABEB2-0DE1-4779-B1A3-0B64580BBA52}"/>
            </a:ext>
          </a:extLst>
        </xdr:cNvPr>
        <xdr:cNvSpPr txBox="1"/>
      </xdr:nvSpPr>
      <xdr:spPr>
        <a:xfrm>
          <a:off x="16484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3" name="n_4aveValue【公営住宅】&#10;有形固定資産減価償却率">
          <a:extLst>
            <a:ext uri="{FF2B5EF4-FFF2-40B4-BE49-F238E27FC236}">
              <a16:creationId xmlns:a16="http://schemas.microsoft.com/office/drawing/2014/main" id="{158D3280-E1B8-4FE2-9667-674B896F2B20}"/>
            </a:ext>
          </a:extLst>
        </xdr:cNvPr>
        <xdr:cNvSpPr txBox="1"/>
      </xdr:nvSpPr>
      <xdr:spPr>
        <a:xfrm>
          <a:off x="8483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55897</xdr:rowOff>
    </xdr:from>
    <xdr:ext cx="405111" cy="259045"/>
    <xdr:sp macro="" textlink="">
      <xdr:nvSpPr>
        <xdr:cNvPr id="314" name="n_1mainValue【公営住宅】&#10;有形固定資産減価償却率">
          <a:extLst>
            <a:ext uri="{FF2B5EF4-FFF2-40B4-BE49-F238E27FC236}">
              <a16:creationId xmlns:a16="http://schemas.microsoft.com/office/drawing/2014/main" id="{30500681-420C-4424-BDF1-F40FB8655C98}"/>
            </a:ext>
          </a:extLst>
        </xdr:cNvPr>
        <xdr:cNvSpPr txBox="1"/>
      </xdr:nvSpPr>
      <xdr:spPr>
        <a:xfrm>
          <a:off x="32391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315" name="n_2mainValue【公営住宅】&#10;有形固定資産減価償却率">
          <a:extLst>
            <a:ext uri="{FF2B5EF4-FFF2-40B4-BE49-F238E27FC236}">
              <a16:creationId xmlns:a16="http://schemas.microsoft.com/office/drawing/2014/main" id="{32A6BD04-4FCC-4BB4-A3ED-B210B51D99C1}"/>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6" name="n_3mainValue【公営住宅】&#10;有形固定資産減価償却率">
          <a:extLst>
            <a:ext uri="{FF2B5EF4-FFF2-40B4-BE49-F238E27FC236}">
              <a16:creationId xmlns:a16="http://schemas.microsoft.com/office/drawing/2014/main" id="{719BF5BF-E21C-4CBC-A0B8-9428928A177C}"/>
            </a:ext>
          </a:extLst>
        </xdr:cNvPr>
        <xdr:cNvSpPr txBox="1"/>
      </xdr:nvSpPr>
      <xdr:spPr>
        <a:xfrm>
          <a:off x="1648469" y="1303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17797</xdr:rowOff>
    </xdr:from>
    <xdr:ext cx="405111" cy="259045"/>
    <xdr:sp macro="" textlink="">
      <xdr:nvSpPr>
        <xdr:cNvPr id="317" name="n_4mainValue【公営住宅】&#10;有形固定資産減価償却率">
          <a:extLst>
            <a:ext uri="{FF2B5EF4-FFF2-40B4-BE49-F238E27FC236}">
              <a16:creationId xmlns:a16="http://schemas.microsoft.com/office/drawing/2014/main" id="{3244EF49-9F82-4F25-BD53-CE23B37F85A1}"/>
            </a:ext>
          </a:extLst>
        </xdr:cNvPr>
        <xdr:cNvSpPr txBox="1"/>
      </xdr:nvSpPr>
      <xdr:spPr>
        <a:xfrm>
          <a:off x="848369" y="1297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9EFA95C6-1858-4610-83EA-5E691102CC5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9B017A39-A831-4E84-A96A-58242A72D71A}"/>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27CBECFB-8346-459D-BAFC-32CDE743BFE0}"/>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CED443DC-C0B9-4DFD-B001-D65BFCAD9EB1}"/>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A365ACB3-EDA2-43DE-AE52-C54408E550FE}"/>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E8382E38-F852-4B1F-9669-6D2A43927D6A}"/>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B5287511-710D-44B0-B456-23504E566C23}"/>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FA048476-4EE2-463D-95BB-0B17742EE596}"/>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5AFA9F1E-4724-403B-B24C-B815BA299F2C}"/>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F5E8B307-2B43-49B1-92E7-7A165A6E68B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42155145-8898-4418-909D-50A5E74C7D0A}"/>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766522D0-0A2F-459D-9B1D-1FFC38AE0BC5}"/>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BAAB1866-7710-4E72-9C48-0FEE20CC6D7E}"/>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BD540CB2-6F3D-4902-B560-497695ADE50B}"/>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4DE06636-C399-4344-884A-EDACCEA7E4AA}"/>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F7316719-7C00-497B-8629-E6597620735E}"/>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3533698B-8C68-406E-9C1A-6ABBAE62723B}"/>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24AABBBD-BBE1-41EF-8B97-18A16DB72A14}"/>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8D4373FD-E927-4731-895D-DB7A123956F8}"/>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265AB434-8422-406A-A03B-8DD6F2B5F054}"/>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A0D186B8-E573-44D9-98DF-625069EB46E6}"/>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C037B34A-BB7B-43C2-86E4-75AF3E1AE62A}"/>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9C1767B5-574D-40B8-A803-292DC4A9ABE9}"/>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D9453576-B461-487E-8BE2-7FCA0B8B6038}"/>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DF83AD52-F9B4-4FBF-B710-474C01B176C9}"/>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765C9F24-4EAA-43B4-ABE1-A8B5CD3049CC}"/>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125289</xdr:rowOff>
    </xdr:from>
    <xdr:ext cx="469744" cy="259045"/>
    <xdr:sp macro="" textlink="">
      <xdr:nvSpPr>
        <xdr:cNvPr id="344" name="【公営住宅】&#10;一人当たり面積平均値テキスト">
          <a:extLst>
            <a:ext uri="{FF2B5EF4-FFF2-40B4-BE49-F238E27FC236}">
              <a16:creationId xmlns:a16="http://schemas.microsoft.com/office/drawing/2014/main" id="{4A36151E-F2EA-4080-A170-8B1BCF3AE944}"/>
            </a:ext>
          </a:extLst>
        </xdr:cNvPr>
        <xdr:cNvSpPr txBox="1"/>
      </xdr:nvSpPr>
      <xdr:spPr>
        <a:xfrm>
          <a:off x="9467850" y="133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D39DC569-C5CC-41FD-920A-206D98E8B4B1}"/>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1A370676-6E02-4C0E-A95B-2B569231AB3C}"/>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E25D2415-4002-4091-96E7-D10835528092}"/>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00EADFF1-E19F-4675-AD67-618D378ED17A}"/>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E003D1D8-4A00-4B61-BE48-03ADDCF5D19F}"/>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136D4935-7DD0-426D-B47E-D6CA5853AFF0}"/>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19A4379-A89E-45B9-80FB-35ABEC2BCD91}"/>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636111C-F82A-484C-AFE2-9D0249CDDC9E}"/>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47214A5-A271-4A49-9F57-F808A5BBFEBF}"/>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FBF59F2-D333-4287-B639-0899821A01ED}"/>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67311</xdr:rowOff>
    </xdr:from>
    <xdr:to>
      <xdr:col>55</xdr:col>
      <xdr:colOff>50800</xdr:colOff>
      <xdr:row>80</xdr:row>
      <xdr:rowOff>168911</xdr:rowOff>
    </xdr:to>
    <xdr:sp macro="" textlink="">
      <xdr:nvSpPr>
        <xdr:cNvPr id="355" name="楕円 354">
          <a:extLst>
            <a:ext uri="{FF2B5EF4-FFF2-40B4-BE49-F238E27FC236}">
              <a16:creationId xmlns:a16="http://schemas.microsoft.com/office/drawing/2014/main" id="{54ED620C-D62F-4A46-9E93-F8CBC108CEE6}"/>
            </a:ext>
          </a:extLst>
        </xdr:cNvPr>
        <xdr:cNvSpPr/>
      </xdr:nvSpPr>
      <xdr:spPr>
        <a:xfrm>
          <a:off x="9401175" y="1301813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90188</xdr:rowOff>
    </xdr:from>
    <xdr:ext cx="469744" cy="259045"/>
    <xdr:sp macro="" textlink="">
      <xdr:nvSpPr>
        <xdr:cNvPr id="356" name="【公営住宅】&#10;一人当たり面積該当値テキスト">
          <a:extLst>
            <a:ext uri="{FF2B5EF4-FFF2-40B4-BE49-F238E27FC236}">
              <a16:creationId xmlns:a16="http://schemas.microsoft.com/office/drawing/2014/main" id="{178FEC76-7076-4A7A-994A-052085EC4875}"/>
            </a:ext>
          </a:extLst>
        </xdr:cNvPr>
        <xdr:cNvSpPr txBox="1"/>
      </xdr:nvSpPr>
      <xdr:spPr>
        <a:xfrm>
          <a:off x="9467850" y="1287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65481</xdr:rowOff>
    </xdr:from>
    <xdr:to>
      <xdr:col>50</xdr:col>
      <xdr:colOff>165100</xdr:colOff>
      <xdr:row>80</xdr:row>
      <xdr:rowOff>167081</xdr:rowOff>
    </xdr:to>
    <xdr:sp macro="" textlink="">
      <xdr:nvSpPr>
        <xdr:cNvPr id="357" name="楕円 356">
          <a:extLst>
            <a:ext uri="{FF2B5EF4-FFF2-40B4-BE49-F238E27FC236}">
              <a16:creationId xmlns:a16="http://schemas.microsoft.com/office/drawing/2014/main" id="{F8DF1F3A-E368-42BC-9101-F5DA195BC95E}"/>
            </a:ext>
          </a:extLst>
        </xdr:cNvPr>
        <xdr:cNvSpPr/>
      </xdr:nvSpPr>
      <xdr:spPr>
        <a:xfrm>
          <a:off x="8639175" y="130226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116281</xdr:rowOff>
    </xdr:from>
    <xdr:to>
      <xdr:col>55</xdr:col>
      <xdr:colOff>0</xdr:colOff>
      <xdr:row>80</xdr:row>
      <xdr:rowOff>118111</xdr:rowOff>
    </xdr:to>
    <xdr:cxnSp macro="">
      <xdr:nvCxnSpPr>
        <xdr:cNvPr id="358" name="直線コネクタ 357">
          <a:extLst>
            <a:ext uri="{FF2B5EF4-FFF2-40B4-BE49-F238E27FC236}">
              <a16:creationId xmlns:a16="http://schemas.microsoft.com/office/drawing/2014/main" id="{502F9552-C7E0-42E5-992F-18D6338ED321}"/>
            </a:ext>
          </a:extLst>
        </xdr:cNvPr>
        <xdr:cNvCxnSpPr/>
      </xdr:nvCxnSpPr>
      <xdr:spPr>
        <a:xfrm>
          <a:off x="8686800" y="13070281"/>
          <a:ext cx="74295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58165</xdr:rowOff>
    </xdr:from>
    <xdr:to>
      <xdr:col>46</xdr:col>
      <xdr:colOff>38100</xdr:colOff>
      <xdr:row>80</xdr:row>
      <xdr:rowOff>159765</xdr:rowOff>
    </xdr:to>
    <xdr:sp macro="" textlink="">
      <xdr:nvSpPr>
        <xdr:cNvPr id="359" name="楕円 358">
          <a:extLst>
            <a:ext uri="{FF2B5EF4-FFF2-40B4-BE49-F238E27FC236}">
              <a16:creationId xmlns:a16="http://schemas.microsoft.com/office/drawing/2014/main" id="{6C327840-765A-467F-AFC4-C624C0B83B8B}"/>
            </a:ext>
          </a:extLst>
        </xdr:cNvPr>
        <xdr:cNvSpPr/>
      </xdr:nvSpPr>
      <xdr:spPr>
        <a:xfrm>
          <a:off x="7839075" y="130121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108965</xdr:rowOff>
    </xdr:from>
    <xdr:to>
      <xdr:col>50</xdr:col>
      <xdr:colOff>114300</xdr:colOff>
      <xdr:row>80</xdr:row>
      <xdr:rowOff>116281</xdr:rowOff>
    </xdr:to>
    <xdr:cxnSp macro="">
      <xdr:nvCxnSpPr>
        <xdr:cNvPr id="360" name="直線コネクタ 359">
          <a:extLst>
            <a:ext uri="{FF2B5EF4-FFF2-40B4-BE49-F238E27FC236}">
              <a16:creationId xmlns:a16="http://schemas.microsoft.com/office/drawing/2014/main" id="{13DEDDB8-A76D-4A01-BFE9-DD06EAB36E76}"/>
            </a:ext>
          </a:extLst>
        </xdr:cNvPr>
        <xdr:cNvCxnSpPr/>
      </xdr:nvCxnSpPr>
      <xdr:spPr>
        <a:xfrm>
          <a:off x="7886700" y="13059790"/>
          <a:ext cx="800100"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52679</xdr:rowOff>
    </xdr:from>
    <xdr:to>
      <xdr:col>41</xdr:col>
      <xdr:colOff>101600</xdr:colOff>
      <xdr:row>80</xdr:row>
      <xdr:rowOff>154279</xdr:rowOff>
    </xdr:to>
    <xdr:sp macro="" textlink="">
      <xdr:nvSpPr>
        <xdr:cNvPr id="361" name="楕円 360">
          <a:extLst>
            <a:ext uri="{FF2B5EF4-FFF2-40B4-BE49-F238E27FC236}">
              <a16:creationId xmlns:a16="http://schemas.microsoft.com/office/drawing/2014/main" id="{1165101B-22B2-4FAF-A1EA-CD4FE56E8677}"/>
            </a:ext>
          </a:extLst>
        </xdr:cNvPr>
        <xdr:cNvSpPr/>
      </xdr:nvSpPr>
      <xdr:spPr>
        <a:xfrm>
          <a:off x="7029450" y="130035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103479</xdr:rowOff>
    </xdr:from>
    <xdr:to>
      <xdr:col>45</xdr:col>
      <xdr:colOff>177800</xdr:colOff>
      <xdr:row>80</xdr:row>
      <xdr:rowOff>108965</xdr:rowOff>
    </xdr:to>
    <xdr:cxnSp macro="">
      <xdr:nvCxnSpPr>
        <xdr:cNvPr id="362" name="直線コネクタ 361">
          <a:extLst>
            <a:ext uri="{FF2B5EF4-FFF2-40B4-BE49-F238E27FC236}">
              <a16:creationId xmlns:a16="http://schemas.microsoft.com/office/drawing/2014/main" id="{E53674CF-4847-48FF-8B03-206A4AF144B9}"/>
            </a:ext>
          </a:extLst>
        </xdr:cNvPr>
        <xdr:cNvCxnSpPr/>
      </xdr:nvCxnSpPr>
      <xdr:spPr>
        <a:xfrm>
          <a:off x="7077075" y="1306065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49022</xdr:rowOff>
    </xdr:from>
    <xdr:to>
      <xdr:col>36</xdr:col>
      <xdr:colOff>165100</xdr:colOff>
      <xdr:row>80</xdr:row>
      <xdr:rowOff>150622</xdr:rowOff>
    </xdr:to>
    <xdr:sp macro="" textlink="">
      <xdr:nvSpPr>
        <xdr:cNvPr id="363" name="楕円 362">
          <a:extLst>
            <a:ext uri="{FF2B5EF4-FFF2-40B4-BE49-F238E27FC236}">
              <a16:creationId xmlns:a16="http://schemas.microsoft.com/office/drawing/2014/main" id="{07876B6C-B2E1-4226-9EC7-356040498902}"/>
            </a:ext>
          </a:extLst>
        </xdr:cNvPr>
        <xdr:cNvSpPr/>
      </xdr:nvSpPr>
      <xdr:spPr>
        <a:xfrm>
          <a:off x="6238875" y="1299984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99822</xdr:rowOff>
    </xdr:from>
    <xdr:to>
      <xdr:col>41</xdr:col>
      <xdr:colOff>50800</xdr:colOff>
      <xdr:row>80</xdr:row>
      <xdr:rowOff>103479</xdr:rowOff>
    </xdr:to>
    <xdr:cxnSp macro="">
      <xdr:nvCxnSpPr>
        <xdr:cNvPr id="364" name="直線コネクタ 363">
          <a:extLst>
            <a:ext uri="{FF2B5EF4-FFF2-40B4-BE49-F238E27FC236}">
              <a16:creationId xmlns:a16="http://schemas.microsoft.com/office/drawing/2014/main" id="{907F18A7-DAB2-42C0-A4DD-A85DCDCD506D}"/>
            </a:ext>
          </a:extLst>
        </xdr:cNvPr>
        <xdr:cNvCxnSpPr/>
      </xdr:nvCxnSpPr>
      <xdr:spPr>
        <a:xfrm>
          <a:off x="6286500" y="13056997"/>
          <a:ext cx="790575"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4D15498D-0B7E-42F9-8593-EBB3068CECF4}"/>
            </a:ext>
          </a:extLst>
        </xdr:cNvPr>
        <xdr:cNvSpPr txBox="1"/>
      </xdr:nvSpPr>
      <xdr:spPr>
        <a:xfrm>
          <a:off x="845827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2901A8C8-3854-4FE8-9699-9B5CDE112DCB}"/>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71EF71DA-A1B5-45C1-85AA-2C6A0E067023}"/>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164152</xdr:rowOff>
    </xdr:from>
    <xdr:ext cx="469744" cy="259045"/>
    <xdr:sp macro="" textlink="">
      <xdr:nvSpPr>
        <xdr:cNvPr id="368" name="n_4aveValue【公営住宅】&#10;一人当たり面積">
          <a:extLst>
            <a:ext uri="{FF2B5EF4-FFF2-40B4-BE49-F238E27FC236}">
              <a16:creationId xmlns:a16="http://schemas.microsoft.com/office/drawing/2014/main" id="{E4C1E692-3C83-4FB0-9E44-7074A687C4F6}"/>
            </a:ext>
          </a:extLst>
        </xdr:cNvPr>
        <xdr:cNvSpPr txBox="1"/>
      </xdr:nvSpPr>
      <xdr:spPr>
        <a:xfrm>
          <a:off x="6067502" y="134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12158</xdr:rowOff>
    </xdr:from>
    <xdr:ext cx="469744" cy="259045"/>
    <xdr:sp macro="" textlink="">
      <xdr:nvSpPr>
        <xdr:cNvPr id="369" name="n_1mainValue【公営住宅】&#10;一人当たり面積">
          <a:extLst>
            <a:ext uri="{FF2B5EF4-FFF2-40B4-BE49-F238E27FC236}">
              <a16:creationId xmlns:a16="http://schemas.microsoft.com/office/drawing/2014/main" id="{E55E22D3-D7B4-41D1-9426-14FB6F6F1A5B}"/>
            </a:ext>
          </a:extLst>
        </xdr:cNvPr>
        <xdr:cNvSpPr txBox="1"/>
      </xdr:nvSpPr>
      <xdr:spPr>
        <a:xfrm>
          <a:off x="8458277" y="1280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4842</xdr:rowOff>
    </xdr:from>
    <xdr:ext cx="469744" cy="259045"/>
    <xdr:sp macro="" textlink="">
      <xdr:nvSpPr>
        <xdr:cNvPr id="370" name="n_2mainValue【公営住宅】&#10;一人当たり面積">
          <a:extLst>
            <a:ext uri="{FF2B5EF4-FFF2-40B4-BE49-F238E27FC236}">
              <a16:creationId xmlns:a16="http://schemas.microsoft.com/office/drawing/2014/main" id="{9C79991A-C668-4D79-B869-AB5903C6C8D6}"/>
            </a:ext>
          </a:extLst>
        </xdr:cNvPr>
        <xdr:cNvSpPr txBox="1"/>
      </xdr:nvSpPr>
      <xdr:spPr>
        <a:xfrm>
          <a:off x="7677227" y="128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170806</xdr:rowOff>
    </xdr:from>
    <xdr:ext cx="469744" cy="259045"/>
    <xdr:sp macro="" textlink="">
      <xdr:nvSpPr>
        <xdr:cNvPr id="371" name="n_3mainValue【公営住宅】&#10;一人当たり面積">
          <a:extLst>
            <a:ext uri="{FF2B5EF4-FFF2-40B4-BE49-F238E27FC236}">
              <a16:creationId xmlns:a16="http://schemas.microsoft.com/office/drawing/2014/main" id="{AE67FE5C-7B54-437B-9A07-EB465DDE8033}"/>
            </a:ext>
          </a:extLst>
        </xdr:cNvPr>
        <xdr:cNvSpPr txBox="1"/>
      </xdr:nvSpPr>
      <xdr:spPr>
        <a:xfrm>
          <a:off x="6867602" y="127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167149</xdr:rowOff>
    </xdr:from>
    <xdr:ext cx="469744" cy="259045"/>
    <xdr:sp macro="" textlink="">
      <xdr:nvSpPr>
        <xdr:cNvPr id="372" name="n_4mainValue【公営住宅】&#10;一人当たり面積">
          <a:extLst>
            <a:ext uri="{FF2B5EF4-FFF2-40B4-BE49-F238E27FC236}">
              <a16:creationId xmlns:a16="http://schemas.microsoft.com/office/drawing/2014/main" id="{D433D08F-783C-4F9B-AA61-AAD24523D755}"/>
            </a:ext>
          </a:extLst>
        </xdr:cNvPr>
        <xdr:cNvSpPr txBox="1"/>
      </xdr:nvSpPr>
      <xdr:spPr>
        <a:xfrm>
          <a:off x="6067502" y="127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8C7ADE07-D00C-4C54-B791-F81176A40F62}"/>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4EA596E6-A505-4C92-8BCE-19E7AEBAD367}"/>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76699761-8EC0-42D9-BEF3-E006DD501A7C}"/>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1ECDB213-1423-4E1A-8A09-A30AB3449414}"/>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CCB2CC13-CD2C-4F69-A2F5-01DF62386B50}"/>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A9491078-DFA9-4A18-9352-62FB35CBB89C}"/>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75C74062-14EE-4AA6-AE4A-9A697A5D1382}"/>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7FA5D4EC-576C-4C71-954B-351D83D21475}"/>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472A761C-9DBD-4110-96C1-F6A1DBCA76A7}"/>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2184874A-F6B3-4E75-8E42-6529C3C20677}"/>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D2837538-2DF5-4096-A4CF-8AC3500A241C}"/>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37C76410-2644-444F-BE04-DE8D63F94F0B}"/>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8B939D46-CE2F-4FD5-AB83-0359E28D99AE}"/>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6748C481-2BCF-48BC-837F-8EDF4BC65CB5}"/>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26F7A1BB-6C14-4B64-A974-7E26744428E0}"/>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5A5F2B8A-07E1-4EE4-BCBE-E0F22FA39679}"/>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AC540DF9-BFD3-4CAD-B03A-7461BE08EAE7}"/>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8B495F2C-5DCD-4BC7-BAE4-B676E233C3DB}"/>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70313788-B05E-4E9D-8357-1818770202C1}"/>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160DD387-12FB-425D-9D6B-F116BB5A508B}"/>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9167E647-BDEA-4DA6-B13E-8EECF7115F34}"/>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6B0127B3-487E-4E5B-8DE8-57287641DB14}"/>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1872AB8C-1252-4E61-9B28-1BB21549391C}"/>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BA9557CE-6C10-49A4-B208-6F459ADE156D}"/>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2B9C46C3-332F-41FB-A013-8EA4FC1EC827}"/>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FF9691EE-9804-4AD4-970E-8D0A5C2E0E61}"/>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5C0E4C8F-215C-4344-86E8-0842A178EA75}"/>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FBC7611E-EE9A-4DF3-A3E7-79FAAF03C0B1}"/>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1" name="テキスト ボックス 400">
          <a:extLst>
            <a:ext uri="{FF2B5EF4-FFF2-40B4-BE49-F238E27FC236}">
              <a16:creationId xmlns:a16="http://schemas.microsoft.com/office/drawing/2014/main" id="{80B7AC36-761A-48D7-B32F-BE300ABFD167}"/>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1E6B5244-472B-4D78-B8ED-3937A12E0163}"/>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1320FEBB-2D3E-4F0E-89EC-4AF493104CFE}"/>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7C7FF4BB-1568-47AA-9587-60E4EBD9ADB0}"/>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9D9BBE36-75AD-492E-AEEB-97BB275AE2DB}"/>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4DAFA505-6380-4ADC-AEB0-66C74639672B}"/>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CD8AC031-D715-4F8B-97FE-801BDF5720F4}"/>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348FF147-1A01-4A08-A3F4-11B232D20A18}"/>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EE676AD6-F31C-4362-A31F-4E72FEC3178E}"/>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A17B6C1A-8D62-4F3B-834F-664A4C90459D}"/>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1" name="テキスト ボックス 410">
          <a:extLst>
            <a:ext uri="{FF2B5EF4-FFF2-40B4-BE49-F238E27FC236}">
              <a16:creationId xmlns:a16="http://schemas.microsoft.com/office/drawing/2014/main" id="{BFD7A78F-7B38-4EC3-BEE9-FBB1A4E781E7}"/>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5608159F-8490-4623-BCF5-5F23E0A57DD5}"/>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a:extLst>
            <a:ext uri="{FF2B5EF4-FFF2-40B4-BE49-F238E27FC236}">
              <a16:creationId xmlns:a16="http://schemas.microsoft.com/office/drawing/2014/main" id="{DD4E5774-6993-406F-A83F-21E45F7FA1A9}"/>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F944CA61-1ADE-4772-BDE0-D7A4CA638B46}"/>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415" name="直線コネクタ 414">
          <a:extLst>
            <a:ext uri="{FF2B5EF4-FFF2-40B4-BE49-F238E27FC236}">
              <a16:creationId xmlns:a16="http://schemas.microsoft.com/office/drawing/2014/main" id="{9A6422DC-CA9A-47CB-9C23-CF29330F4F85}"/>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697591B8-BCDB-4334-B3F5-3C3B63B193D2}"/>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7" name="直線コネクタ 416">
          <a:extLst>
            <a:ext uri="{FF2B5EF4-FFF2-40B4-BE49-F238E27FC236}">
              <a16:creationId xmlns:a16="http://schemas.microsoft.com/office/drawing/2014/main" id="{E8E01142-D7BF-4E7A-B658-699E2A3C4200}"/>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EA35DB9D-C9AA-41A0-8AD2-F30287305860}"/>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419" name="直線コネクタ 418">
          <a:extLst>
            <a:ext uri="{FF2B5EF4-FFF2-40B4-BE49-F238E27FC236}">
              <a16:creationId xmlns:a16="http://schemas.microsoft.com/office/drawing/2014/main" id="{D672DE47-64D6-48F1-AB11-BD5F3113E462}"/>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A451B449-7600-410E-B5D7-F6CE8A123C40}"/>
            </a:ext>
          </a:extLst>
        </xdr:cNvPr>
        <xdr:cNvSpPr txBox="1"/>
      </xdr:nvSpPr>
      <xdr:spPr>
        <a:xfrm>
          <a:off x="14735175"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21" name="フローチャート: 判断 420">
          <a:extLst>
            <a:ext uri="{FF2B5EF4-FFF2-40B4-BE49-F238E27FC236}">
              <a16:creationId xmlns:a16="http://schemas.microsoft.com/office/drawing/2014/main" id="{CFA70250-DDB1-45CC-BD1B-F7B56B882379}"/>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422" name="フローチャート: 判断 421">
          <a:extLst>
            <a:ext uri="{FF2B5EF4-FFF2-40B4-BE49-F238E27FC236}">
              <a16:creationId xmlns:a16="http://schemas.microsoft.com/office/drawing/2014/main" id="{4A2A7467-D2B5-462A-BE72-DF6826803335}"/>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23" name="フローチャート: 判断 422">
          <a:extLst>
            <a:ext uri="{FF2B5EF4-FFF2-40B4-BE49-F238E27FC236}">
              <a16:creationId xmlns:a16="http://schemas.microsoft.com/office/drawing/2014/main" id="{21275996-6513-4254-A8BD-41AAD1A81EFB}"/>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4" name="フローチャート: 判断 423">
          <a:extLst>
            <a:ext uri="{FF2B5EF4-FFF2-40B4-BE49-F238E27FC236}">
              <a16:creationId xmlns:a16="http://schemas.microsoft.com/office/drawing/2014/main" id="{D84E6448-15B8-458A-BC0C-0EADFB44220C}"/>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5" name="フローチャート: 判断 424">
          <a:extLst>
            <a:ext uri="{FF2B5EF4-FFF2-40B4-BE49-F238E27FC236}">
              <a16:creationId xmlns:a16="http://schemas.microsoft.com/office/drawing/2014/main" id="{9DA9DF80-BEEA-43DA-AA44-D69201F466E7}"/>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359EEC5-CD00-42E5-AC49-89D191B3B947}"/>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525FD70-ED0C-4EC0-B986-7368CE4EC294}"/>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C703DD6-2DC6-403E-AB92-BE52685E9893}"/>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AC99AAD-58C1-4F17-9E8E-85884DFC9850}"/>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6F3F5E7-864B-45F3-94C3-9F0E8ECD3B13}"/>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120106</xdr:rowOff>
    </xdr:from>
    <xdr:to>
      <xdr:col>85</xdr:col>
      <xdr:colOff>177800</xdr:colOff>
      <xdr:row>41</xdr:row>
      <xdr:rowOff>50256</xdr:rowOff>
    </xdr:to>
    <xdr:sp macro="" textlink="">
      <xdr:nvSpPr>
        <xdr:cNvPr id="431" name="楕円 430">
          <a:extLst>
            <a:ext uri="{FF2B5EF4-FFF2-40B4-BE49-F238E27FC236}">
              <a16:creationId xmlns:a16="http://schemas.microsoft.com/office/drawing/2014/main" id="{27085842-3DFA-4531-BF0E-022EF58B2A05}"/>
            </a:ext>
          </a:extLst>
        </xdr:cNvPr>
        <xdr:cNvSpPr/>
      </xdr:nvSpPr>
      <xdr:spPr>
        <a:xfrm>
          <a:off x="14649450" y="660028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35033</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18D3B235-D08A-4696-8E9F-EE18D33C9BBB}"/>
            </a:ext>
          </a:extLst>
        </xdr:cNvPr>
        <xdr:cNvSpPr txBox="1"/>
      </xdr:nvSpPr>
      <xdr:spPr>
        <a:xfrm>
          <a:off x="14735175" y="6512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77651</xdr:rowOff>
    </xdr:from>
    <xdr:to>
      <xdr:col>81</xdr:col>
      <xdr:colOff>101600</xdr:colOff>
      <xdr:row>41</xdr:row>
      <xdr:rowOff>7801</xdr:rowOff>
    </xdr:to>
    <xdr:sp macro="" textlink="">
      <xdr:nvSpPr>
        <xdr:cNvPr id="433" name="楕円 432">
          <a:extLst>
            <a:ext uri="{FF2B5EF4-FFF2-40B4-BE49-F238E27FC236}">
              <a16:creationId xmlns:a16="http://schemas.microsoft.com/office/drawing/2014/main" id="{DD605305-7584-49D7-91E0-87169DD4BE6B}"/>
            </a:ext>
          </a:extLst>
        </xdr:cNvPr>
        <xdr:cNvSpPr/>
      </xdr:nvSpPr>
      <xdr:spPr>
        <a:xfrm>
          <a:off x="13887450" y="65546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128451</xdr:rowOff>
    </xdr:from>
    <xdr:to>
      <xdr:col>85</xdr:col>
      <xdr:colOff>127000</xdr:colOff>
      <xdr:row>40</xdr:row>
      <xdr:rowOff>170906</xdr:rowOff>
    </xdr:to>
    <xdr:cxnSp macro="">
      <xdr:nvCxnSpPr>
        <xdr:cNvPr id="434" name="直線コネクタ 433">
          <a:extLst>
            <a:ext uri="{FF2B5EF4-FFF2-40B4-BE49-F238E27FC236}">
              <a16:creationId xmlns:a16="http://schemas.microsoft.com/office/drawing/2014/main" id="{C2EA0AE8-8371-4793-B93A-364955FE65DA}"/>
            </a:ext>
          </a:extLst>
        </xdr:cNvPr>
        <xdr:cNvCxnSpPr/>
      </xdr:nvCxnSpPr>
      <xdr:spPr>
        <a:xfrm>
          <a:off x="13935075" y="6602276"/>
          <a:ext cx="7620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169091</xdr:rowOff>
    </xdr:from>
    <xdr:to>
      <xdr:col>76</xdr:col>
      <xdr:colOff>165100</xdr:colOff>
      <xdr:row>41</xdr:row>
      <xdr:rowOff>99241</xdr:rowOff>
    </xdr:to>
    <xdr:sp macro="" textlink="">
      <xdr:nvSpPr>
        <xdr:cNvPr id="435" name="楕円 434">
          <a:extLst>
            <a:ext uri="{FF2B5EF4-FFF2-40B4-BE49-F238E27FC236}">
              <a16:creationId xmlns:a16="http://schemas.microsoft.com/office/drawing/2014/main" id="{B1481D62-B9FA-43F2-AAC4-3FED24A81545}"/>
            </a:ext>
          </a:extLst>
        </xdr:cNvPr>
        <xdr:cNvSpPr/>
      </xdr:nvSpPr>
      <xdr:spPr>
        <a:xfrm>
          <a:off x="13096875" y="663656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128451</xdr:rowOff>
    </xdr:from>
    <xdr:to>
      <xdr:col>81</xdr:col>
      <xdr:colOff>50800</xdr:colOff>
      <xdr:row>41</xdr:row>
      <xdr:rowOff>48441</xdr:rowOff>
    </xdr:to>
    <xdr:cxnSp macro="">
      <xdr:nvCxnSpPr>
        <xdr:cNvPr id="436" name="直線コネクタ 435">
          <a:extLst>
            <a:ext uri="{FF2B5EF4-FFF2-40B4-BE49-F238E27FC236}">
              <a16:creationId xmlns:a16="http://schemas.microsoft.com/office/drawing/2014/main" id="{E70D6E88-1D76-48FA-A527-1E1FD6ECD459}"/>
            </a:ext>
          </a:extLst>
        </xdr:cNvPr>
        <xdr:cNvCxnSpPr/>
      </xdr:nvCxnSpPr>
      <xdr:spPr>
        <a:xfrm flipV="1">
          <a:off x="13144500" y="6602276"/>
          <a:ext cx="790575"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103777</xdr:rowOff>
    </xdr:from>
    <xdr:to>
      <xdr:col>72</xdr:col>
      <xdr:colOff>38100</xdr:colOff>
      <xdr:row>41</xdr:row>
      <xdr:rowOff>33927</xdr:rowOff>
    </xdr:to>
    <xdr:sp macro="" textlink="">
      <xdr:nvSpPr>
        <xdr:cNvPr id="437" name="楕円 436">
          <a:extLst>
            <a:ext uri="{FF2B5EF4-FFF2-40B4-BE49-F238E27FC236}">
              <a16:creationId xmlns:a16="http://schemas.microsoft.com/office/drawing/2014/main" id="{85F483A5-DA0C-4F4F-9E98-28ACC8389BF3}"/>
            </a:ext>
          </a:extLst>
        </xdr:cNvPr>
        <xdr:cNvSpPr/>
      </xdr:nvSpPr>
      <xdr:spPr>
        <a:xfrm>
          <a:off x="12296775" y="65839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154577</xdr:rowOff>
    </xdr:from>
    <xdr:to>
      <xdr:col>76</xdr:col>
      <xdr:colOff>114300</xdr:colOff>
      <xdr:row>41</xdr:row>
      <xdr:rowOff>48441</xdr:rowOff>
    </xdr:to>
    <xdr:cxnSp macro="">
      <xdr:nvCxnSpPr>
        <xdr:cNvPr id="438" name="直線コネクタ 437">
          <a:extLst>
            <a:ext uri="{FF2B5EF4-FFF2-40B4-BE49-F238E27FC236}">
              <a16:creationId xmlns:a16="http://schemas.microsoft.com/office/drawing/2014/main" id="{631670A7-16CF-4B29-BDDF-864424D01E68}"/>
            </a:ext>
          </a:extLst>
        </xdr:cNvPr>
        <xdr:cNvCxnSpPr/>
      </xdr:nvCxnSpPr>
      <xdr:spPr>
        <a:xfrm>
          <a:off x="12344400" y="6631577"/>
          <a:ext cx="800100" cy="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54791</xdr:rowOff>
    </xdr:from>
    <xdr:to>
      <xdr:col>67</xdr:col>
      <xdr:colOff>101600</xdr:colOff>
      <xdr:row>40</xdr:row>
      <xdr:rowOff>156391</xdr:rowOff>
    </xdr:to>
    <xdr:sp macro="" textlink="">
      <xdr:nvSpPr>
        <xdr:cNvPr id="439" name="楕円 438">
          <a:extLst>
            <a:ext uri="{FF2B5EF4-FFF2-40B4-BE49-F238E27FC236}">
              <a16:creationId xmlns:a16="http://schemas.microsoft.com/office/drawing/2014/main" id="{BD38DA0F-7031-4660-A6E2-2CBD5D34C7DA}"/>
            </a:ext>
          </a:extLst>
        </xdr:cNvPr>
        <xdr:cNvSpPr/>
      </xdr:nvSpPr>
      <xdr:spPr>
        <a:xfrm>
          <a:off x="11487150" y="653179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105591</xdr:rowOff>
    </xdr:from>
    <xdr:to>
      <xdr:col>71</xdr:col>
      <xdr:colOff>177800</xdr:colOff>
      <xdr:row>40</xdr:row>
      <xdr:rowOff>154577</xdr:rowOff>
    </xdr:to>
    <xdr:cxnSp macro="">
      <xdr:nvCxnSpPr>
        <xdr:cNvPr id="440" name="直線コネクタ 439">
          <a:extLst>
            <a:ext uri="{FF2B5EF4-FFF2-40B4-BE49-F238E27FC236}">
              <a16:creationId xmlns:a16="http://schemas.microsoft.com/office/drawing/2014/main" id="{6ADCE91E-D24B-4CE2-8B32-3339004533B2}"/>
            </a:ext>
          </a:extLst>
        </xdr:cNvPr>
        <xdr:cNvCxnSpPr/>
      </xdr:nvCxnSpPr>
      <xdr:spPr>
        <a:xfrm>
          <a:off x="11534775" y="6579416"/>
          <a:ext cx="809625" cy="5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14531</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B86E5C9A-69BA-45CD-AA8D-BB7516DA4C53}"/>
            </a:ext>
          </a:extLst>
        </xdr:cNvPr>
        <xdr:cNvSpPr txBox="1"/>
      </xdr:nvSpPr>
      <xdr:spPr>
        <a:xfrm>
          <a:off x="13745219" y="60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C1F981C8-1198-448A-B34E-D3059A9B73DC}"/>
            </a:ext>
          </a:extLst>
        </xdr:cNvPr>
        <xdr:cNvSpPr txBox="1"/>
      </xdr:nvSpPr>
      <xdr:spPr>
        <a:xfrm>
          <a:off x="1296416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23CD7803-C918-420E-9BB7-F4BAEBD807DA}"/>
            </a:ext>
          </a:extLst>
        </xdr:cNvPr>
        <xdr:cNvSpPr txBox="1"/>
      </xdr:nvSpPr>
      <xdr:spPr>
        <a:xfrm>
          <a:off x="12164069"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3950FCA8-CBE7-4287-A16D-E51274DD38D0}"/>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170378</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853F3F88-8FCC-4AA9-B770-ECE7254512DC}"/>
            </a:ext>
          </a:extLst>
        </xdr:cNvPr>
        <xdr:cNvSpPr txBox="1"/>
      </xdr:nvSpPr>
      <xdr:spPr>
        <a:xfrm>
          <a:off x="13745219" y="663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90368</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26D792DE-B868-4437-B3C9-EE6EEF5F821B}"/>
            </a:ext>
          </a:extLst>
        </xdr:cNvPr>
        <xdr:cNvSpPr txBox="1"/>
      </xdr:nvSpPr>
      <xdr:spPr>
        <a:xfrm>
          <a:off x="12964169" y="6726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25054</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89D96A30-C635-438C-9FCB-B81EF3AACB6A}"/>
            </a:ext>
          </a:extLst>
        </xdr:cNvPr>
        <xdr:cNvSpPr txBox="1"/>
      </xdr:nvSpPr>
      <xdr:spPr>
        <a:xfrm>
          <a:off x="12164069" y="6667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147518</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5E663208-6CCD-4FE1-A355-DEBB6AEE80D6}"/>
            </a:ext>
          </a:extLst>
        </xdr:cNvPr>
        <xdr:cNvSpPr txBox="1"/>
      </xdr:nvSpPr>
      <xdr:spPr>
        <a:xfrm>
          <a:off x="11354444" y="662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D9189DE5-B9E3-4772-BD3E-DAC8B5AA7841}"/>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3FD1FFBA-D237-4D03-82D7-C5ACC3DAD266}"/>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818258FB-86E0-409F-A541-BE0FB2D0B30C}"/>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4D597F5C-525F-4152-A0F4-DF255EBB733F}"/>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72F9AB84-6751-468C-9926-E604283EEDB4}"/>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4D7A8AE8-77C4-4494-90CA-96DF6F32AE99}"/>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1B676DA2-F358-4D40-AA13-D28626803C0A}"/>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70B490D3-77DF-478E-AF14-8C9914FA64D5}"/>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B90E685D-E6B6-419C-8DFF-B648819D4B3E}"/>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386C2B90-431C-4EFB-8177-A0CECC63030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B513C2C4-9188-4390-B422-F64ED6C748C5}"/>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F5897D9F-EDF2-43BD-AD89-DE524CDFF3A1}"/>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7B699898-FB54-47D6-8A30-CE173F8E8CC0}"/>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5F11F1F-22BA-49F2-A0C3-B7638B347512}"/>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B5BC3087-C36E-4FBD-8AA4-68656D813B39}"/>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8CDCE6A9-D9DE-4F67-B24A-C71596269425}"/>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B240C29C-EC07-48D1-AA3A-655B035CCBD0}"/>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CE1AA4E5-499C-4131-9D16-EE2936C1C931}"/>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4FAAF670-318A-47CE-8E5B-8E217AF6D775}"/>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A13F242F-4876-49F2-B26B-006260648449}"/>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2B1B620F-C074-40D9-B96F-75475ABCBFD9}"/>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25FEECB-7B92-495B-BFA4-84C175ABC14D}"/>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F6125AA2-2B6E-4E69-A2A1-0C72474C2F32}"/>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C40F142E-12F2-4BD1-98F5-DDB8D470719E}"/>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353F44C-4366-414A-AE04-37CFEAABFDAB}"/>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474" name="直線コネクタ 473">
          <a:extLst>
            <a:ext uri="{FF2B5EF4-FFF2-40B4-BE49-F238E27FC236}">
              <a16:creationId xmlns:a16="http://schemas.microsoft.com/office/drawing/2014/main" id="{3C09CD87-FBC4-439D-990F-7E2EF8921BF6}"/>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BB12EF55-BE47-483B-AB39-80440E9369FC}"/>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76" name="直線コネクタ 475">
          <a:extLst>
            <a:ext uri="{FF2B5EF4-FFF2-40B4-BE49-F238E27FC236}">
              <a16:creationId xmlns:a16="http://schemas.microsoft.com/office/drawing/2014/main" id="{579197F1-5E43-407A-819D-6194CFFC9DAA}"/>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14660EF2-69AF-4B8E-A420-7AAB3FF431AB}"/>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478" name="直線コネクタ 477">
          <a:extLst>
            <a:ext uri="{FF2B5EF4-FFF2-40B4-BE49-F238E27FC236}">
              <a16:creationId xmlns:a16="http://schemas.microsoft.com/office/drawing/2014/main" id="{332750F9-558C-4DE7-A67B-5540AC41169D}"/>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DA7CF114-6278-413A-8AA4-B2EED2FC998F}"/>
            </a:ext>
          </a:extLst>
        </xdr:cNvPr>
        <xdr:cNvSpPr txBox="1"/>
      </xdr:nvSpPr>
      <xdr:spPr>
        <a:xfrm>
          <a:off x="19992975"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480" name="フローチャート: 判断 479">
          <a:extLst>
            <a:ext uri="{FF2B5EF4-FFF2-40B4-BE49-F238E27FC236}">
              <a16:creationId xmlns:a16="http://schemas.microsoft.com/office/drawing/2014/main" id="{FE585A19-A2C7-455D-9650-B56E5D5913C6}"/>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481" name="フローチャート: 判断 480">
          <a:extLst>
            <a:ext uri="{FF2B5EF4-FFF2-40B4-BE49-F238E27FC236}">
              <a16:creationId xmlns:a16="http://schemas.microsoft.com/office/drawing/2014/main" id="{1BD39F43-4F73-426E-9FA6-6851307C475A}"/>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482" name="フローチャート: 判断 481">
          <a:extLst>
            <a:ext uri="{FF2B5EF4-FFF2-40B4-BE49-F238E27FC236}">
              <a16:creationId xmlns:a16="http://schemas.microsoft.com/office/drawing/2014/main" id="{CD5A2581-94F9-48D7-8915-2041D5F2FC61}"/>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483" name="フローチャート: 判断 482">
          <a:extLst>
            <a:ext uri="{FF2B5EF4-FFF2-40B4-BE49-F238E27FC236}">
              <a16:creationId xmlns:a16="http://schemas.microsoft.com/office/drawing/2014/main" id="{6C5A23A7-6694-4924-B7AA-002E8BAB1D93}"/>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84" name="フローチャート: 判断 483">
          <a:extLst>
            <a:ext uri="{FF2B5EF4-FFF2-40B4-BE49-F238E27FC236}">
              <a16:creationId xmlns:a16="http://schemas.microsoft.com/office/drawing/2014/main" id="{A123EA55-DB93-45F5-AFD9-DCF531E5D745}"/>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72A4A58-0DCD-46DB-BED7-6115B58D7FBB}"/>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1455D19-1E08-49F0-81BB-8A2A825A6780}"/>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B7BDF14-6BF3-44A7-8E45-219787FAF8A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FA3EAFB-04DE-425F-97E6-8892CFB200B9}"/>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6FCDFBA-2A99-4198-B6D8-449AACA2BD18}"/>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90" name="楕円 489">
          <a:extLst>
            <a:ext uri="{FF2B5EF4-FFF2-40B4-BE49-F238E27FC236}">
              <a16:creationId xmlns:a16="http://schemas.microsoft.com/office/drawing/2014/main" id="{27A9A179-71E8-49C1-81DB-583D611C1AF8}"/>
            </a:ext>
          </a:extLst>
        </xdr:cNvPr>
        <xdr:cNvSpPr/>
      </xdr:nvSpPr>
      <xdr:spPr>
        <a:xfrm>
          <a:off x="19897725" y="6505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CE21A03E-6984-4F52-93C5-5D6CA8F4282D}"/>
            </a:ext>
          </a:extLst>
        </xdr:cNvPr>
        <xdr:cNvSpPr txBox="1"/>
      </xdr:nvSpPr>
      <xdr:spPr>
        <a:xfrm>
          <a:off x="19992975"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14515</xdr:rowOff>
    </xdr:from>
    <xdr:to>
      <xdr:col>112</xdr:col>
      <xdr:colOff>38100</xdr:colOff>
      <xdr:row>40</xdr:row>
      <xdr:rowOff>116115</xdr:rowOff>
    </xdr:to>
    <xdr:sp macro="" textlink="">
      <xdr:nvSpPr>
        <xdr:cNvPr id="492" name="楕円 491">
          <a:extLst>
            <a:ext uri="{FF2B5EF4-FFF2-40B4-BE49-F238E27FC236}">
              <a16:creationId xmlns:a16="http://schemas.microsoft.com/office/drawing/2014/main" id="{71685D74-6F68-47CC-BC94-E50669C31C0D}"/>
            </a:ext>
          </a:extLst>
        </xdr:cNvPr>
        <xdr:cNvSpPr/>
      </xdr:nvSpPr>
      <xdr:spPr>
        <a:xfrm>
          <a:off x="19154775" y="64883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65315</xdr:rowOff>
    </xdr:from>
    <xdr:to>
      <xdr:col>116</xdr:col>
      <xdr:colOff>63500</xdr:colOff>
      <xdr:row>40</xdr:row>
      <xdr:rowOff>76200</xdr:rowOff>
    </xdr:to>
    <xdr:cxnSp macro="">
      <xdr:nvCxnSpPr>
        <xdr:cNvPr id="493" name="直線コネクタ 492">
          <a:extLst>
            <a:ext uri="{FF2B5EF4-FFF2-40B4-BE49-F238E27FC236}">
              <a16:creationId xmlns:a16="http://schemas.microsoft.com/office/drawing/2014/main" id="{43C02F54-F415-44CE-BF94-8FF3DD90B02E}"/>
            </a:ext>
          </a:extLst>
        </xdr:cNvPr>
        <xdr:cNvCxnSpPr/>
      </xdr:nvCxnSpPr>
      <xdr:spPr>
        <a:xfrm>
          <a:off x="19202400" y="6545490"/>
          <a:ext cx="75247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3628</xdr:rowOff>
    </xdr:from>
    <xdr:to>
      <xdr:col>107</xdr:col>
      <xdr:colOff>101600</xdr:colOff>
      <xdr:row>40</xdr:row>
      <xdr:rowOff>105228</xdr:rowOff>
    </xdr:to>
    <xdr:sp macro="" textlink="">
      <xdr:nvSpPr>
        <xdr:cNvPr id="494" name="楕円 493">
          <a:extLst>
            <a:ext uri="{FF2B5EF4-FFF2-40B4-BE49-F238E27FC236}">
              <a16:creationId xmlns:a16="http://schemas.microsoft.com/office/drawing/2014/main" id="{25EA19D7-E6BA-42AC-918D-ED1A2DF1B0EC}"/>
            </a:ext>
          </a:extLst>
        </xdr:cNvPr>
        <xdr:cNvSpPr/>
      </xdr:nvSpPr>
      <xdr:spPr>
        <a:xfrm>
          <a:off x="18345150" y="64838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54428</xdr:rowOff>
    </xdr:from>
    <xdr:to>
      <xdr:col>111</xdr:col>
      <xdr:colOff>177800</xdr:colOff>
      <xdr:row>40</xdr:row>
      <xdr:rowOff>65315</xdr:rowOff>
    </xdr:to>
    <xdr:cxnSp macro="">
      <xdr:nvCxnSpPr>
        <xdr:cNvPr id="495" name="直線コネクタ 494">
          <a:extLst>
            <a:ext uri="{FF2B5EF4-FFF2-40B4-BE49-F238E27FC236}">
              <a16:creationId xmlns:a16="http://schemas.microsoft.com/office/drawing/2014/main" id="{655088CF-43EE-42CA-A940-7D2909BA4758}"/>
            </a:ext>
          </a:extLst>
        </xdr:cNvPr>
        <xdr:cNvCxnSpPr/>
      </xdr:nvCxnSpPr>
      <xdr:spPr>
        <a:xfrm>
          <a:off x="18392775" y="6531428"/>
          <a:ext cx="809625"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164193</xdr:rowOff>
    </xdr:from>
    <xdr:to>
      <xdr:col>102</xdr:col>
      <xdr:colOff>165100</xdr:colOff>
      <xdr:row>40</xdr:row>
      <xdr:rowOff>94343</xdr:rowOff>
    </xdr:to>
    <xdr:sp macro="" textlink="">
      <xdr:nvSpPr>
        <xdr:cNvPr id="496" name="楕円 495">
          <a:extLst>
            <a:ext uri="{FF2B5EF4-FFF2-40B4-BE49-F238E27FC236}">
              <a16:creationId xmlns:a16="http://schemas.microsoft.com/office/drawing/2014/main" id="{3C3A2502-E224-4050-82FC-88F13E2247C0}"/>
            </a:ext>
          </a:extLst>
        </xdr:cNvPr>
        <xdr:cNvSpPr/>
      </xdr:nvSpPr>
      <xdr:spPr>
        <a:xfrm>
          <a:off x="17554575" y="64760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43543</xdr:rowOff>
    </xdr:from>
    <xdr:to>
      <xdr:col>107</xdr:col>
      <xdr:colOff>50800</xdr:colOff>
      <xdr:row>40</xdr:row>
      <xdr:rowOff>54428</xdr:rowOff>
    </xdr:to>
    <xdr:cxnSp macro="">
      <xdr:nvCxnSpPr>
        <xdr:cNvPr id="497" name="直線コネクタ 496">
          <a:extLst>
            <a:ext uri="{FF2B5EF4-FFF2-40B4-BE49-F238E27FC236}">
              <a16:creationId xmlns:a16="http://schemas.microsoft.com/office/drawing/2014/main" id="{E136EF45-3ADF-47B7-8FF9-996B6BBFEFB7}"/>
            </a:ext>
          </a:extLst>
        </xdr:cNvPr>
        <xdr:cNvCxnSpPr/>
      </xdr:nvCxnSpPr>
      <xdr:spPr>
        <a:xfrm>
          <a:off x="17602200" y="6523718"/>
          <a:ext cx="79057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153307</xdr:rowOff>
    </xdr:from>
    <xdr:to>
      <xdr:col>98</xdr:col>
      <xdr:colOff>38100</xdr:colOff>
      <xdr:row>40</xdr:row>
      <xdr:rowOff>83457</xdr:rowOff>
    </xdr:to>
    <xdr:sp macro="" textlink="">
      <xdr:nvSpPr>
        <xdr:cNvPr id="498" name="楕円 497">
          <a:extLst>
            <a:ext uri="{FF2B5EF4-FFF2-40B4-BE49-F238E27FC236}">
              <a16:creationId xmlns:a16="http://schemas.microsoft.com/office/drawing/2014/main" id="{6C198B00-40BA-4B9F-8B1D-689EF4DFDA7B}"/>
            </a:ext>
          </a:extLst>
        </xdr:cNvPr>
        <xdr:cNvSpPr/>
      </xdr:nvSpPr>
      <xdr:spPr>
        <a:xfrm>
          <a:off x="16754475" y="64683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32657</xdr:rowOff>
    </xdr:from>
    <xdr:to>
      <xdr:col>102</xdr:col>
      <xdr:colOff>114300</xdr:colOff>
      <xdr:row>40</xdr:row>
      <xdr:rowOff>43543</xdr:rowOff>
    </xdr:to>
    <xdr:cxnSp macro="">
      <xdr:nvCxnSpPr>
        <xdr:cNvPr id="499" name="直線コネクタ 498">
          <a:extLst>
            <a:ext uri="{FF2B5EF4-FFF2-40B4-BE49-F238E27FC236}">
              <a16:creationId xmlns:a16="http://schemas.microsoft.com/office/drawing/2014/main" id="{0E232E1C-E9AD-4062-970C-D04B562B8BEA}"/>
            </a:ext>
          </a:extLst>
        </xdr:cNvPr>
        <xdr:cNvCxnSpPr/>
      </xdr:nvCxnSpPr>
      <xdr:spPr>
        <a:xfrm>
          <a:off x="16802100" y="6506482"/>
          <a:ext cx="8001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148D302-2429-418C-8DF1-577F0D3C51DA}"/>
            </a:ext>
          </a:extLst>
        </xdr:cNvPr>
        <xdr:cNvSpPr txBox="1"/>
      </xdr:nvSpPr>
      <xdr:spPr>
        <a:xfrm>
          <a:off x="189834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7A901FCB-EFAB-4E79-8DC7-1F3A53BE24E8}"/>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A423568C-5917-47D1-90F0-8BD5EAC87877}"/>
            </a:ext>
          </a:extLst>
        </xdr:cNvPr>
        <xdr:cNvSpPr txBox="1"/>
      </xdr:nvSpPr>
      <xdr:spPr>
        <a:xfrm>
          <a:off x="17383202"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6A581223-4690-4BE9-915D-9F3447C2FA03}"/>
            </a:ext>
          </a:extLst>
        </xdr:cNvPr>
        <xdr:cNvSpPr txBox="1"/>
      </xdr:nvSpPr>
      <xdr:spPr>
        <a:xfrm>
          <a:off x="165926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107242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90C3D7AA-32E7-4EB1-89F9-91A884AB9A4F}"/>
            </a:ext>
          </a:extLst>
        </xdr:cNvPr>
        <xdr:cNvSpPr txBox="1"/>
      </xdr:nvSpPr>
      <xdr:spPr>
        <a:xfrm>
          <a:off x="18983402" y="658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96355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62F5D9AB-F736-471E-95CE-ECF9C6760034}"/>
            </a:ext>
          </a:extLst>
        </xdr:cNvPr>
        <xdr:cNvSpPr txBox="1"/>
      </xdr:nvSpPr>
      <xdr:spPr>
        <a:xfrm>
          <a:off x="18183302" y="65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85470</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D6FEB761-1CE2-4D2F-BCEB-D2A18F05A6AF}"/>
            </a:ext>
          </a:extLst>
        </xdr:cNvPr>
        <xdr:cNvSpPr txBox="1"/>
      </xdr:nvSpPr>
      <xdr:spPr>
        <a:xfrm>
          <a:off x="17383202" y="65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74584</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F71F481B-D20A-45C2-B149-E1C72EAF4A01}"/>
            </a:ext>
          </a:extLst>
        </xdr:cNvPr>
        <xdr:cNvSpPr txBox="1"/>
      </xdr:nvSpPr>
      <xdr:spPr>
        <a:xfrm>
          <a:off x="165926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DF4075AE-E94F-467B-ACFC-5B6B603952FF}"/>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8E80D7C5-D8FD-4741-830E-878DE298FCDE}"/>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1E0CF39-8D67-4B6F-AC5E-F9DE44FD8ADC}"/>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BF9B1AF4-0E09-47F5-A9F9-25EEA64DB798}"/>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E4BB42C5-E1EA-4A16-9257-6BB073D2E6CD}"/>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2551514-926E-4021-80FC-2C0B264C2B96}"/>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CFF164BF-4E87-4946-9069-CB944C20FFBC}"/>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FBC233C-5976-448C-A97D-E818E1028E09}"/>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99A95EB-2CB3-496E-BFE6-FEA33D6BD0D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9598D28A-1BDB-41AC-8953-76928CECDE3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8CBACBA2-47E0-4319-8AF7-E5545B40C3A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7D1F24FE-E0A4-416D-898A-BC485ABBC211}"/>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43A9248D-482B-4EA4-915B-4186848E2A1B}"/>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DC892CDD-9BB0-4FD9-943D-1CC3EF6D304A}"/>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84307AE7-27E6-4AA7-8679-E7169986F456}"/>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6D004F32-E37F-4145-80F6-69EBB45EE4F7}"/>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674FE825-B39A-4D46-9E03-C4428CA91759}"/>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A25EB302-7108-4F08-AF5D-A7B6765A53A4}"/>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EAC8B827-B6C4-4F2E-9471-B94F4890C291}"/>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499ED717-18EE-4C80-86BA-93190C53388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CC03D9B7-0258-40A4-BE82-04DBE39E738A}"/>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D6F97E9-85AA-4892-BF9A-6032CEAB771E}"/>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530" name="直線コネクタ 529">
          <a:extLst>
            <a:ext uri="{FF2B5EF4-FFF2-40B4-BE49-F238E27FC236}">
              <a16:creationId xmlns:a16="http://schemas.microsoft.com/office/drawing/2014/main" id="{7D52A760-4204-4C2B-9A74-66026E47E8C6}"/>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4A3C64D7-E9B2-4A14-A9E6-0B9EA3249F7D}"/>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532" name="直線コネクタ 531">
          <a:extLst>
            <a:ext uri="{FF2B5EF4-FFF2-40B4-BE49-F238E27FC236}">
              <a16:creationId xmlns:a16="http://schemas.microsoft.com/office/drawing/2014/main" id="{5156338A-7E7D-4445-861C-CB338996897C}"/>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6890233C-9975-4183-9569-F218BCF461CF}"/>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534" name="直線コネクタ 533">
          <a:extLst>
            <a:ext uri="{FF2B5EF4-FFF2-40B4-BE49-F238E27FC236}">
              <a16:creationId xmlns:a16="http://schemas.microsoft.com/office/drawing/2014/main" id="{0A2B9AC8-B7C5-4552-9921-CAF7749A6BA5}"/>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93C813A2-FAE1-4BA0-A060-D606154F7DDD}"/>
            </a:ext>
          </a:extLst>
        </xdr:cNvPr>
        <xdr:cNvSpPr txBox="1"/>
      </xdr:nvSpPr>
      <xdr:spPr>
        <a:xfrm>
          <a:off x="14735175" y="9565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536" name="フローチャート: 判断 535">
          <a:extLst>
            <a:ext uri="{FF2B5EF4-FFF2-40B4-BE49-F238E27FC236}">
              <a16:creationId xmlns:a16="http://schemas.microsoft.com/office/drawing/2014/main" id="{46415F0D-6B9C-49AB-B565-A9C142B2422C}"/>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BADCA098-B859-460B-836E-D37FCCFC38A1}"/>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538" name="フローチャート: 判断 537">
          <a:extLst>
            <a:ext uri="{FF2B5EF4-FFF2-40B4-BE49-F238E27FC236}">
              <a16:creationId xmlns:a16="http://schemas.microsoft.com/office/drawing/2014/main" id="{F8B6C226-7A04-426A-B21A-0ECCE8A1BD52}"/>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539" name="フローチャート: 判断 538">
          <a:extLst>
            <a:ext uri="{FF2B5EF4-FFF2-40B4-BE49-F238E27FC236}">
              <a16:creationId xmlns:a16="http://schemas.microsoft.com/office/drawing/2014/main" id="{75B1C1BE-EBEC-4A08-8F48-CC9E2AE3D965}"/>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540" name="フローチャート: 判断 539">
          <a:extLst>
            <a:ext uri="{FF2B5EF4-FFF2-40B4-BE49-F238E27FC236}">
              <a16:creationId xmlns:a16="http://schemas.microsoft.com/office/drawing/2014/main" id="{B0E89F93-5449-470C-A39F-8BA7455B04A4}"/>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87EDE0D3-A1F5-4CC8-AD58-EDEA32FD6B47}"/>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F7068E0-2089-4942-88C9-BE7DD468F294}"/>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011B4B7-2D93-4150-A59F-AF9ADD4D91E2}"/>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220CA95-6284-4285-8920-93A12B82919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36CC2F9-5CC1-43A5-8599-5010D75213CE}"/>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93218</xdr:rowOff>
    </xdr:from>
    <xdr:to>
      <xdr:col>85</xdr:col>
      <xdr:colOff>177800</xdr:colOff>
      <xdr:row>62</xdr:row>
      <xdr:rowOff>23368</xdr:rowOff>
    </xdr:to>
    <xdr:sp macro="" textlink="">
      <xdr:nvSpPr>
        <xdr:cNvPr id="546" name="楕円 545">
          <a:extLst>
            <a:ext uri="{FF2B5EF4-FFF2-40B4-BE49-F238E27FC236}">
              <a16:creationId xmlns:a16="http://schemas.microsoft.com/office/drawing/2014/main" id="{B823EB4D-7A81-47A3-A0A1-2DF9AFB7A5A3}"/>
            </a:ext>
          </a:extLst>
        </xdr:cNvPr>
        <xdr:cNvSpPr/>
      </xdr:nvSpPr>
      <xdr:spPr>
        <a:xfrm>
          <a:off x="14649450" y="99706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71645</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D3B32AE9-3BFA-4EB2-ADDD-E037D0F403DE}"/>
            </a:ext>
          </a:extLst>
        </xdr:cNvPr>
        <xdr:cNvSpPr txBox="1"/>
      </xdr:nvSpPr>
      <xdr:spPr>
        <a:xfrm>
          <a:off x="14735175"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48" name="楕円 547">
          <a:extLst>
            <a:ext uri="{FF2B5EF4-FFF2-40B4-BE49-F238E27FC236}">
              <a16:creationId xmlns:a16="http://schemas.microsoft.com/office/drawing/2014/main" id="{3B8B4A29-2BAE-412B-9095-469FABCA8340}"/>
            </a:ext>
          </a:extLst>
        </xdr:cNvPr>
        <xdr:cNvSpPr/>
      </xdr:nvSpPr>
      <xdr:spPr>
        <a:xfrm>
          <a:off x="13887450" y="99034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144018</xdr:rowOff>
    </xdr:to>
    <xdr:cxnSp macro="">
      <xdr:nvCxnSpPr>
        <xdr:cNvPr id="549" name="直線コネクタ 548">
          <a:extLst>
            <a:ext uri="{FF2B5EF4-FFF2-40B4-BE49-F238E27FC236}">
              <a16:creationId xmlns:a16="http://schemas.microsoft.com/office/drawing/2014/main" id="{75EC935B-C38A-47A1-A511-FDB372A7434C}"/>
            </a:ext>
          </a:extLst>
        </xdr:cNvPr>
        <xdr:cNvCxnSpPr/>
      </xdr:nvCxnSpPr>
      <xdr:spPr>
        <a:xfrm>
          <a:off x="13935075" y="9960610"/>
          <a:ext cx="762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118364</xdr:rowOff>
    </xdr:from>
    <xdr:to>
      <xdr:col>76</xdr:col>
      <xdr:colOff>165100</xdr:colOff>
      <xdr:row>61</xdr:row>
      <xdr:rowOff>48514</xdr:rowOff>
    </xdr:to>
    <xdr:sp macro="" textlink="">
      <xdr:nvSpPr>
        <xdr:cNvPr id="550" name="楕円 549">
          <a:extLst>
            <a:ext uri="{FF2B5EF4-FFF2-40B4-BE49-F238E27FC236}">
              <a16:creationId xmlns:a16="http://schemas.microsoft.com/office/drawing/2014/main" id="{580AE929-5EEF-485E-A3C4-6BFAD977BBAD}"/>
            </a:ext>
          </a:extLst>
        </xdr:cNvPr>
        <xdr:cNvSpPr/>
      </xdr:nvSpPr>
      <xdr:spPr>
        <a:xfrm>
          <a:off x="13096875" y="983703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169164</xdr:rowOff>
    </xdr:from>
    <xdr:to>
      <xdr:col>81</xdr:col>
      <xdr:colOff>50800</xdr:colOff>
      <xdr:row>61</xdr:row>
      <xdr:rowOff>80010</xdr:rowOff>
    </xdr:to>
    <xdr:cxnSp macro="">
      <xdr:nvCxnSpPr>
        <xdr:cNvPr id="551" name="直線コネクタ 550">
          <a:extLst>
            <a:ext uri="{FF2B5EF4-FFF2-40B4-BE49-F238E27FC236}">
              <a16:creationId xmlns:a16="http://schemas.microsoft.com/office/drawing/2014/main" id="{28D246D4-8209-4678-907E-F0D90F277C18}"/>
            </a:ext>
          </a:extLst>
        </xdr:cNvPr>
        <xdr:cNvCxnSpPr/>
      </xdr:nvCxnSpPr>
      <xdr:spPr>
        <a:xfrm>
          <a:off x="13144500" y="9875139"/>
          <a:ext cx="790575"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104648</xdr:rowOff>
    </xdr:from>
    <xdr:to>
      <xdr:col>72</xdr:col>
      <xdr:colOff>38100</xdr:colOff>
      <xdr:row>61</xdr:row>
      <xdr:rowOff>34798</xdr:rowOff>
    </xdr:to>
    <xdr:sp macro="" textlink="">
      <xdr:nvSpPr>
        <xdr:cNvPr id="552" name="楕円 551">
          <a:extLst>
            <a:ext uri="{FF2B5EF4-FFF2-40B4-BE49-F238E27FC236}">
              <a16:creationId xmlns:a16="http://schemas.microsoft.com/office/drawing/2014/main" id="{B207AFE7-A74E-418B-B397-9EF5E71A3C5F}"/>
            </a:ext>
          </a:extLst>
        </xdr:cNvPr>
        <xdr:cNvSpPr/>
      </xdr:nvSpPr>
      <xdr:spPr>
        <a:xfrm>
          <a:off x="12296775" y="982332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155448</xdr:rowOff>
    </xdr:from>
    <xdr:to>
      <xdr:col>76</xdr:col>
      <xdr:colOff>114300</xdr:colOff>
      <xdr:row>60</xdr:row>
      <xdr:rowOff>169164</xdr:rowOff>
    </xdr:to>
    <xdr:cxnSp macro="">
      <xdr:nvCxnSpPr>
        <xdr:cNvPr id="553" name="直線コネクタ 552">
          <a:extLst>
            <a:ext uri="{FF2B5EF4-FFF2-40B4-BE49-F238E27FC236}">
              <a16:creationId xmlns:a16="http://schemas.microsoft.com/office/drawing/2014/main" id="{58C9DF7F-BD46-4353-83EB-4D05FCEF2196}"/>
            </a:ext>
          </a:extLst>
        </xdr:cNvPr>
        <xdr:cNvCxnSpPr/>
      </xdr:nvCxnSpPr>
      <xdr:spPr>
        <a:xfrm>
          <a:off x="12344400" y="9870948"/>
          <a:ext cx="8001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58928</xdr:rowOff>
    </xdr:from>
    <xdr:to>
      <xdr:col>67</xdr:col>
      <xdr:colOff>101600</xdr:colOff>
      <xdr:row>60</xdr:row>
      <xdr:rowOff>160528</xdr:rowOff>
    </xdr:to>
    <xdr:sp macro="" textlink="">
      <xdr:nvSpPr>
        <xdr:cNvPr id="554" name="楕円 553">
          <a:extLst>
            <a:ext uri="{FF2B5EF4-FFF2-40B4-BE49-F238E27FC236}">
              <a16:creationId xmlns:a16="http://schemas.microsoft.com/office/drawing/2014/main" id="{0AEEC524-3C7C-458A-A43F-87BD61622976}"/>
            </a:ext>
          </a:extLst>
        </xdr:cNvPr>
        <xdr:cNvSpPr/>
      </xdr:nvSpPr>
      <xdr:spPr>
        <a:xfrm>
          <a:off x="11487150" y="977442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109728</xdr:rowOff>
    </xdr:from>
    <xdr:to>
      <xdr:col>71</xdr:col>
      <xdr:colOff>177800</xdr:colOff>
      <xdr:row>60</xdr:row>
      <xdr:rowOff>155448</xdr:rowOff>
    </xdr:to>
    <xdr:cxnSp macro="">
      <xdr:nvCxnSpPr>
        <xdr:cNvPr id="555" name="直線コネクタ 554">
          <a:extLst>
            <a:ext uri="{FF2B5EF4-FFF2-40B4-BE49-F238E27FC236}">
              <a16:creationId xmlns:a16="http://schemas.microsoft.com/office/drawing/2014/main" id="{BC298FCA-7CA7-40E7-8E50-6CC9E3DEEDAB}"/>
            </a:ext>
          </a:extLst>
        </xdr:cNvPr>
        <xdr:cNvCxnSpPr/>
      </xdr:nvCxnSpPr>
      <xdr:spPr>
        <a:xfrm>
          <a:off x="11534775" y="9822053"/>
          <a:ext cx="80962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B7675760-B16D-44BA-A6C8-B0EE72454027}"/>
            </a:ext>
          </a:extLst>
        </xdr:cNvPr>
        <xdr:cNvSpPr txBox="1"/>
      </xdr:nvSpPr>
      <xdr:spPr>
        <a:xfrm>
          <a:off x="13745219" y="949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557" name="n_2aveValue【学校施設】&#10;有形固定資産減価償却率">
          <a:extLst>
            <a:ext uri="{FF2B5EF4-FFF2-40B4-BE49-F238E27FC236}">
              <a16:creationId xmlns:a16="http://schemas.microsoft.com/office/drawing/2014/main" id="{FF3A87E5-7C2C-4F3E-94B8-6A04B39FAB4D}"/>
            </a:ext>
          </a:extLst>
        </xdr:cNvPr>
        <xdr:cNvSpPr txBox="1"/>
      </xdr:nvSpPr>
      <xdr:spPr>
        <a:xfrm>
          <a:off x="12964169" y="94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62755</xdr:rowOff>
    </xdr:from>
    <xdr:ext cx="405111" cy="259045"/>
    <xdr:sp macro="" textlink="">
      <xdr:nvSpPr>
        <xdr:cNvPr id="558" name="n_3aveValue【学校施設】&#10;有形固定資産減価償却率">
          <a:extLst>
            <a:ext uri="{FF2B5EF4-FFF2-40B4-BE49-F238E27FC236}">
              <a16:creationId xmlns:a16="http://schemas.microsoft.com/office/drawing/2014/main" id="{8B135D1B-9C86-4DD8-B0EC-36E6F2A5837D}"/>
            </a:ext>
          </a:extLst>
        </xdr:cNvPr>
        <xdr:cNvSpPr txBox="1"/>
      </xdr:nvSpPr>
      <xdr:spPr>
        <a:xfrm>
          <a:off x="12164069" y="945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559" name="n_4aveValue【学校施設】&#10;有形固定資産減価償却率">
          <a:extLst>
            <a:ext uri="{FF2B5EF4-FFF2-40B4-BE49-F238E27FC236}">
              <a16:creationId xmlns:a16="http://schemas.microsoft.com/office/drawing/2014/main" id="{BA29BCA4-B57B-42C9-BA46-C61694287832}"/>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560" name="n_1mainValue【学校施設】&#10;有形固定資産減価償却率">
          <a:extLst>
            <a:ext uri="{FF2B5EF4-FFF2-40B4-BE49-F238E27FC236}">
              <a16:creationId xmlns:a16="http://schemas.microsoft.com/office/drawing/2014/main" id="{D91F5A4F-8D51-4834-8BC7-F0E43B0C5C5A}"/>
            </a:ext>
          </a:extLst>
        </xdr:cNvPr>
        <xdr:cNvSpPr txBox="1"/>
      </xdr:nvSpPr>
      <xdr:spPr>
        <a:xfrm>
          <a:off x="13745219"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39641</xdr:rowOff>
    </xdr:from>
    <xdr:ext cx="405111" cy="259045"/>
    <xdr:sp macro="" textlink="">
      <xdr:nvSpPr>
        <xdr:cNvPr id="561" name="n_2mainValue【学校施設】&#10;有形固定資産減価償却率">
          <a:extLst>
            <a:ext uri="{FF2B5EF4-FFF2-40B4-BE49-F238E27FC236}">
              <a16:creationId xmlns:a16="http://schemas.microsoft.com/office/drawing/2014/main" id="{8BABA5DB-84D0-4706-A108-8E553CAA2573}"/>
            </a:ext>
          </a:extLst>
        </xdr:cNvPr>
        <xdr:cNvSpPr txBox="1"/>
      </xdr:nvSpPr>
      <xdr:spPr>
        <a:xfrm>
          <a:off x="12964169" y="991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25925</xdr:rowOff>
    </xdr:from>
    <xdr:ext cx="405111" cy="259045"/>
    <xdr:sp macro="" textlink="">
      <xdr:nvSpPr>
        <xdr:cNvPr id="562" name="n_3mainValue【学校施設】&#10;有形固定資産減価償却率">
          <a:extLst>
            <a:ext uri="{FF2B5EF4-FFF2-40B4-BE49-F238E27FC236}">
              <a16:creationId xmlns:a16="http://schemas.microsoft.com/office/drawing/2014/main" id="{2BB4438D-7D45-4CB5-A42E-38ECD646034A}"/>
            </a:ext>
          </a:extLst>
        </xdr:cNvPr>
        <xdr:cNvSpPr txBox="1"/>
      </xdr:nvSpPr>
      <xdr:spPr>
        <a:xfrm>
          <a:off x="12164069" y="9906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151655</xdr:rowOff>
    </xdr:from>
    <xdr:ext cx="405111" cy="259045"/>
    <xdr:sp macro="" textlink="">
      <xdr:nvSpPr>
        <xdr:cNvPr id="563" name="n_4mainValue【学校施設】&#10;有形固定資産減価償却率">
          <a:extLst>
            <a:ext uri="{FF2B5EF4-FFF2-40B4-BE49-F238E27FC236}">
              <a16:creationId xmlns:a16="http://schemas.microsoft.com/office/drawing/2014/main" id="{9A38A893-8709-419B-868A-E7B5FDB3658C}"/>
            </a:ext>
          </a:extLst>
        </xdr:cNvPr>
        <xdr:cNvSpPr txBox="1"/>
      </xdr:nvSpPr>
      <xdr:spPr>
        <a:xfrm>
          <a:off x="113544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35F3BAA1-9FA6-44CE-82E7-CA67A1EF80B7}"/>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9D7376B4-B30B-4047-A900-E93152E0E479}"/>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F5822D93-3BB0-4E3D-812B-F089CEE665F4}"/>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C938CBB3-A8C8-44FE-85A7-F399EE9AD728}"/>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A967613F-5818-43D7-B56F-50DC73930470}"/>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D8988983-9B2B-4F94-AE0A-CBC9BB4A8871}"/>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674F6EF-7042-4419-8561-A9C3B97C6F84}"/>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1300A07-C553-43AA-B669-A0E030C52860}"/>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54B4D3EB-7CAA-4ADD-A360-54F78C7F41C4}"/>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4421BCB3-FCBB-498A-AC0C-5E1D4029644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43A5D4FE-52EC-48DB-86FD-5ECDA72D8488}"/>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C71A82BB-B86B-4146-899B-54A40E90FC43}"/>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993660E8-4801-447A-848A-E5D645E15B74}"/>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73C76656-53C6-42F9-B9AE-3DA039C6430C}"/>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936F30C5-E1C2-41BD-B28E-F31E1A491379}"/>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1F8C43DD-DCDB-45E4-8B16-A9C618680AA3}"/>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6AD1ACCA-721B-4E99-BE29-F6971F527A06}"/>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0D0A2494-68F4-4389-98F1-2D549A65DB1D}"/>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F9C3901A-C266-4BD4-8AAE-C35C925C0647}"/>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E1C5A2FC-2C54-4AF1-AC6D-845D2070B2AE}"/>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223554BA-C91E-43A3-8C95-583B1DCE7277}"/>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C0F26874-0DB1-44D3-B0B7-8FCDA827425F}"/>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3BA8C324-0BD4-4C0A-95FE-D1F8F0F98F0A}"/>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F0E4591A-5B50-4FEE-880C-FA1407A48C77}"/>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91AC723-B9C8-4701-BB1A-391B6DE2F959}"/>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6C7AD0DD-DECF-4E88-9F03-EEFD8973CB67}"/>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590" name="直線コネクタ 589">
          <a:extLst>
            <a:ext uri="{FF2B5EF4-FFF2-40B4-BE49-F238E27FC236}">
              <a16:creationId xmlns:a16="http://schemas.microsoft.com/office/drawing/2014/main" id="{FEE5FDF6-F62A-4AEB-8EF8-BA018A863C32}"/>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591" name="【学校施設】&#10;一人当たり面積最小値テキスト">
          <a:extLst>
            <a:ext uri="{FF2B5EF4-FFF2-40B4-BE49-F238E27FC236}">
              <a16:creationId xmlns:a16="http://schemas.microsoft.com/office/drawing/2014/main" id="{A843971E-1403-4BE1-BE72-B6C8BD1C62D4}"/>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592" name="直線コネクタ 591">
          <a:extLst>
            <a:ext uri="{FF2B5EF4-FFF2-40B4-BE49-F238E27FC236}">
              <a16:creationId xmlns:a16="http://schemas.microsoft.com/office/drawing/2014/main" id="{D5DB1B4D-C86D-4816-8A14-59EC300FA30E}"/>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593" name="【学校施設】&#10;一人当たり面積最大値テキスト">
          <a:extLst>
            <a:ext uri="{FF2B5EF4-FFF2-40B4-BE49-F238E27FC236}">
              <a16:creationId xmlns:a16="http://schemas.microsoft.com/office/drawing/2014/main" id="{61C03998-1991-47F2-BAE0-D97FCC39C31B}"/>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594" name="直線コネクタ 593">
          <a:extLst>
            <a:ext uri="{FF2B5EF4-FFF2-40B4-BE49-F238E27FC236}">
              <a16:creationId xmlns:a16="http://schemas.microsoft.com/office/drawing/2014/main" id="{57D15A3D-0465-4BB8-A706-676764F9DAE9}"/>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595" name="【学校施設】&#10;一人当たり面積平均値テキスト">
          <a:extLst>
            <a:ext uri="{FF2B5EF4-FFF2-40B4-BE49-F238E27FC236}">
              <a16:creationId xmlns:a16="http://schemas.microsoft.com/office/drawing/2014/main" id="{DE3A1033-7CD8-43AD-BE9E-A6F190DA4554}"/>
            </a:ext>
          </a:extLst>
        </xdr:cNvPr>
        <xdr:cNvSpPr txBox="1"/>
      </xdr:nvSpPr>
      <xdr:spPr>
        <a:xfrm>
          <a:off x="19992975" y="9993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596" name="フローチャート: 判断 595">
          <a:extLst>
            <a:ext uri="{FF2B5EF4-FFF2-40B4-BE49-F238E27FC236}">
              <a16:creationId xmlns:a16="http://schemas.microsoft.com/office/drawing/2014/main" id="{E248F210-7D1C-4C60-8CCB-D2F3ADFD6E41}"/>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597" name="フローチャート: 判断 596">
          <a:extLst>
            <a:ext uri="{FF2B5EF4-FFF2-40B4-BE49-F238E27FC236}">
              <a16:creationId xmlns:a16="http://schemas.microsoft.com/office/drawing/2014/main" id="{C6C6D909-8961-4801-8F49-67B4A210B7B7}"/>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98" name="フローチャート: 判断 597">
          <a:extLst>
            <a:ext uri="{FF2B5EF4-FFF2-40B4-BE49-F238E27FC236}">
              <a16:creationId xmlns:a16="http://schemas.microsoft.com/office/drawing/2014/main" id="{74D58CA6-174B-4058-9AD7-0D282A42B10C}"/>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599" name="フローチャート: 判断 598">
          <a:extLst>
            <a:ext uri="{FF2B5EF4-FFF2-40B4-BE49-F238E27FC236}">
              <a16:creationId xmlns:a16="http://schemas.microsoft.com/office/drawing/2014/main" id="{F1F3857E-9B2F-4EC5-BD88-44FE81D34D83}"/>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00" name="フローチャート: 判断 599">
          <a:extLst>
            <a:ext uri="{FF2B5EF4-FFF2-40B4-BE49-F238E27FC236}">
              <a16:creationId xmlns:a16="http://schemas.microsoft.com/office/drawing/2014/main" id="{A89D979E-E44B-4116-B401-5FC722957CDF}"/>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3676D56-C8A5-4103-8BBB-2E1B0123282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F562A16-3FA2-4921-8785-3BE0D9B758A5}"/>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BD444DB-3F57-412F-8F3F-4C2CE49A4EC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75207A9-D121-4EF1-AA18-80E032100A88}"/>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6DAA2F6-2A20-4EB8-AD29-C9BD3A2EDC59}"/>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165826</xdr:rowOff>
    </xdr:from>
    <xdr:to>
      <xdr:col>116</xdr:col>
      <xdr:colOff>114300</xdr:colOff>
      <xdr:row>63</xdr:row>
      <xdr:rowOff>95976</xdr:rowOff>
    </xdr:to>
    <xdr:sp macro="" textlink="">
      <xdr:nvSpPr>
        <xdr:cNvPr id="606" name="楕円 605">
          <a:extLst>
            <a:ext uri="{FF2B5EF4-FFF2-40B4-BE49-F238E27FC236}">
              <a16:creationId xmlns:a16="http://schemas.microsoft.com/office/drawing/2014/main" id="{E24D8A5B-32CA-4002-9C10-CA8840B80418}"/>
            </a:ext>
          </a:extLst>
        </xdr:cNvPr>
        <xdr:cNvSpPr/>
      </xdr:nvSpPr>
      <xdr:spPr>
        <a:xfrm>
          <a:off x="19897725" y="102020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144253</xdr:rowOff>
    </xdr:from>
    <xdr:ext cx="469744" cy="259045"/>
    <xdr:sp macro="" textlink="">
      <xdr:nvSpPr>
        <xdr:cNvPr id="607" name="【学校施設】&#10;一人当たり面積該当値テキスト">
          <a:extLst>
            <a:ext uri="{FF2B5EF4-FFF2-40B4-BE49-F238E27FC236}">
              <a16:creationId xmlns:a16="http://schemas.microsoft.com/office/drawing/2014/main" id="{037F4025-05E6-46C3-801C-D96DA314945C}"/>
            </a:ext>
          </a:extLst>
        </xdr:cNvPr>
        <xdr:cNvSpPr txBox="1"/>
      </xdr:nvSpPr>
      <xdr:spPr>
        <a:xfrm>
          <a:off x="19992975" y="101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608" name="楕円 607">
          <a:extLst>
            <a:ext uri="{FF2B5EF4-FFF2-40B4-BE49-F238E27FC236}">
              <a16:creationId xmlns:a16="http://schemas.microsoft.com/office/drawing/2014/main" id="{040333AC-695E-4179-B01E-EBEC55947622}"/>
            </a:ext>
          </a:extLst>
        </xdr:cNvPr>
        <xdr:cNvSpPr/>
      </xdr:nvSpPr>
      <xdr:spPr>
        <a:xfrm>
          <a:off x="19154775" y="10198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45176</xdr:rowOff>
    </xdr:to>
    <xdr:cxnSp macro="">
      <xdr:nvCxnSpPr>
        <xdr:cNvPr id="609" name="直線コネクタ 608">
          <a:extLst>
            <a:ext uri="{FF2B5EF4-FFF2-40B4-BE49-F238E27FC236}">
              <a16:creationId xmlns:a16="http://schemas.microsoft.com/office/drawing/2014/main" id="{29174833-F4E4-4FD8-A6C2-FF0C26646E6C}"/>
            </a:ext>
          </a:extLst>
        </xdr:cNvPr>
        <xdr:cNvCxnSpPr/>
      </xdr:nvCxnSpPr>
      <xdr:spPr>
        <a:xfrm>
          <a:off x="19202400" y="10246360"/>
          <a:ext cx="7524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158206</xdr:rowOff>
    </xdr:from>
    <xdr:to>
      <xdr:col>107</xdr:col>
      <xdr:colOff>101600</xdr:colOff>
      <xdr:row>63</xdr:row>
      <xdr:rowOff>88356</xdr:rowOff>
    </xdr:to>
    <xdr:sp macro="" textlink="">
      <xdr:nvSpPr>
        <xdr:cNvPr id="610" name="楕円 609">
          <a:extLst>
            <a:ext uri="{FF2B5EF4-FFF2-40B4-BE49-F238E27FC236}">
              <a16:creationId xmlns:a16="http://schemas.microsoft.com/office/drawing/2014/main" id="{1CDFB4AB-C28D-4AE4-B40F-D78EEE2874B7}"/>
            </a:ext>
          </a:extLst>
        </xdr:cNvPr>
        <xdr:cNvSpPr/>
      </xdr:nvSpPr>
      <xdr:spPr>
        <a:xfrm>
          <a:off x="18345150" y="1020073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37556</xdr:rowOff>
    </xdr:from>
    <xdr:to>
      <xdr:col>111</xdr:col>
      <xdr:colOff>177800</xdr:colOff>
      <xdr:row>63</xdr:row>
      <xdr:rowOff>41910</xdr:rowOff>
    </xdr:to>
    <xdr:cxnSp macro="">
      <xdr:nvCxnSpPr>
        <xdr:cNvPr id="611" name="直線コネクタ 610">
          <a:extLst>
            <a:ext uri="{FF2B5EF4-FFF2-40B4-BE49-F238E27FC236}">
              <a16:creationId xmlns:a16="http://schemas.microsoft.com/office/drawing/2014/main" id="{CA69F9EC-0C2A-4B74-B39E-248D6945D72F}"/>
            </a:ext>
          </a:extLst>
        </xdr:cNvPr>
        <xdr:cNvCxnSpPr/>
      </xdr:nvCxnSpPr>
      <xdr:spPr>
        <a:xfrm>
          <a:off x="18392775" y="10238831"/>
          <a:ext cx="809625"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51526</xdr:rowOff>
    </xdr:from>
    <xdr:to>
      <xdr:col>102</xdr:col>
      <xdr:colOff>165100</xdr:colOff>
      <xdr:row>62</xdr:row>
      <xdr:rowOff>153126</xdr:rowOff>
    </xdr:to>
    <xdr:sp macro="" textlink="">
      <xdr:nvSpPr>
        <xdr:cNvPr id="612" name="楕円 611">
          <a:extLst>
            <a:ext uri="{FF2B5EF4-FFF2-40B4-BE49-F238E27FC236}">
              <a16:creationId xmlns:a16="http://schemas.microsoft.com/office/drawing/2014/main" id="{2511BF2D-A3A6-4B58-93DE-CCE45F8F8B8C}"/>
            </a:ext>
          </a:extLst>
        </xdr:cNvPr>
        <xdr:cNvSpPr/>
      </xdr:nvSpPr>
      <xdr:spPr>
        <a:xfrm>
          <a:off x="17554575" y="1008770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102326</xdr:rowOff>
    </xdr:from>
    <xdr:to>
      <xdr:col>107</xdr:col>
      <xdr:colOff>50800</xdr:colOff>
      <xdr:row>63</xdr:row>
      <xdr:rowOff>37556</xdr:rowOff>
    </xdr:to>
    <xdr:cxnSp macro="">
      <xdr:nvCxnSpPr>
        <xdr:cNvPr id="613" name="直線コネクタ 612">
          <a:extLst>
            <a:ext uri="{FF2B5EF4-FFF2-40B4-BE49-F238E27FC236}">
              <a16:creationId xmlns:a16="http://schemas.microsoft.com/office/drawing/2014/main" id="{B7E27212-AFE7-486A-9030-6A23407696A2}"/>
            </a:ext>
          </a:extLst>
        </xdr:cNvPr>
        <xdr:cNvCxnSpPr/>
      </xdr:nvCxnSpPr>
      <xdr:spPr>
        <a:xfrm>
          <a:off x="17602200" y="10144851"/>
          <a:ext cx="790575"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46083</xdr:rowOff>
    </xdr:from>
    <xdr:to>
      <xdr:col>98</xdr:col>
      <xdr:colOff>38100</xdr:colOff>
      <xdr:row>62</xdr:row>
      <xdr:rowOff>147683</xdr:rowOff>
    </xdr:to>
    <xdr:sp macro="" textlink="">
      <xdr:nvSpPr>
        <xdr:cNvPr id="614" name="楕円 613">
          <a:extLst>
            <a:ext uri="{FF2B5EF4-FFF2-40B4-BE49-F238E27FC236}">
              <a16:creationId xmlns:a16="http://schemas.microsoft.com/office/drawing/2014/main" id="{D0845697-4594-4307-90DA-8581DE0B30A7}"/>
            </a:ext>
          </a:extLst>
        </xdr:cNvPr>
        <xdr:cNvSpPr/>
      </xdr:nvSpPr>
      <xdr:spPr>
        <a:xfrm>
          <a:off x="16754475" y="100886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96883</xdr:rowOff>
    </xdr:from>
    <xdr:to>
      <xdr:col>102</xdr:col>
      <xdr:colOff>114300</xdr:colOff>
      <xdr:row>62</xdr:row>
      <xdr:rowOff>102326</xdr:rowOff>
    </xdr:to>
    <xdr:cxnSp macro="">
      <xdr:nvCxnSpPr>
        <xdr:cNvPr id="615" name="直線コネクタ 614">
          <a:extLst>
            <a:ext uri="{FF2B5EF4-FFF2-40B4-BE49-F238E27FC236}">
              <a16:creationId xmlns:a16="http://schemas.microsoft.com/office/drawing/2014/main" id="{2EA1615D-CCFA-444B-A66A-321874D9DFD4}"/>
            </a:ext>
          </a:extLst>
        </xdr:cNvPr>
        <xdr:cNvCxnSpPr/>
      </xdr:nvCxnSpPr>
      <xdr:spPr>
        <a:xfrm>
          <a:off x="16802100" y="10136233"/>
          <a:ext cx="8001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616" name="n_1aveValue【学校施設】&#10;一人当たり面積">
          <a:extLst>
            <a:ext uri="{FF2B5EF4-FFF2-40B4-BE49-F238E27FC236}">
              <a16:creationId xmlns:a16="http://schemas.microsoft.com/office/drawing/2014/main" id="{05A6F8AF-0987-45E6-9910-DF9354C130ED}"/>
            </a:ext>
          </a:extLst>
        </xdr:cNvPr>
        <xdr:cNvSpPr txBox="1"/>
      </xdr:nvSpPr>
      <xdr:spPr>
        <a:xfrm>
          <a:off x="189834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617" name="n_2aveValue【学校施設】&#10;一人当たり面積">
          <a:extLst>
            <a:ext uri="{FF2B5EF4-FFF2-40B4-BE49-F238E27FC236}">
              <a16:creationId xmlns:a16="http://schemas.microsoft.com/office/drawing/2014/main" id="{2AE1A221-6467-4E3B-A820-C887B76A690C}"/>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29408</xdr:rowOff>
    </xdr:from>
    <xdr:ext cx="469744" cy="259045"/>
    <xdr:sp macro="" textlink="">
      <xdr:nvSpPr>
        <xdr:cNvPr id="618" name="n_3aveValue【学校施設】&#10;一人当たり面積">
          <a:extLst>
            <a:ext uri="{FF2B5EF4-FFF2-40B4-BE49-F238E27FC236}">
              <a16:creationId xmlns:a16="http://schemas.microsoft.com/office/drawing/2014/main" id="{B3758B6C-5BB6-4040-9F40-7CF3C56F6CA8}"/>
            </a:ext>
          </a:extLst>
        </xdr:cNvPr>
        <xdr:cNvSpPr txBox="1"/>
      </xdr:nvSpPr>
      <xdr:spPr>
        <a:xfrm>
          <a:off x="17383202"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43560</xdr:rowOff>
    </xdr:from>
    <xdr:ext cx="469744" cy="259045"/>
    <xdr:sp macro="" textlink="">
      <xdr:nvSpPr>
        <xdr:cNvPr id="619" name="n_4aveValue【学校施設】&#10;一人当たり面積">
          <a:extLst>
            <a:ext uri="{FF2B5EF4-FFF2-40B4-BE49-F238E27FC236}">
              <a16:creationId xmlns:a16="http://schemas.microsoft.com/office/drawing/2014/main" id="{DE0F4A0E-B854-4752-B6B1-2D0DF38A1459}"/>
            </a:ext>
          </a:extLst>
        </xdr:cNvPr>
        <xdr:cNvSpPr txBox="1"/>
      </xdr:nvSpPr>
      <xdr:spPr>
        <a:xfrm>
          <a:off x="16592627" y="102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620" name="n_1mainValue【学校施設】&#10;一人当たり面積">
          <a:extLst>
            <a:ext uri="{FF2B5EF4-FFF2-40B4-BE49-F238E27FC236}">
              <a16:creationId xmlns:a16="http://schemas.microsoft.com/office/drawing/2014/main" id="{DD9F6931-2B0B-4F6A-93B7-AF11A4A1A0C4}"/>
            </a:ext>
          </a:extLst>
        </xdr:cNvPr>
        <xdr:cNvSpPr txBox="1"/>
      </xdr:nvSpPr>
      <xdr:spPr>
        <a:xfrm>
          <a:off x="18983402" y="1028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79483</xdr:rowOff>
    </xdr:from>
    <xdr:ext cx="469744" cy="259045"/>
    <xdr:sp macro="" textlink="">
      <xdr:nvSpPr>
        <xdr:cNvPr id="621" name="n_2mainValue【学校施設】&#10;一人当たり面積">
          <a:extLst>
            <a:ext uri="{FF2B5EF4-FFF2-40B4-BE49-F238E27FC236}">
              <a16:creationId xmlns:a16="http://schemas.microsoft.com/office/drawing/2014/main" id="{09FA553D-A1CA-4A5B-A474-DF41A4716F33}"/>
            </a:ext>
          </a:extLst>
        </xdr:cNvPr>
        <xdr:cNvSpPr txBox="1"/>
      </xdr:nvSpPr>
      <xdr:spPr>
        <a:xfrm>
          <a:off x="18183302" y="1028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169653</xdr:rowOff>
    </xdr:from>
    <xdr:ext cx="469744" cy="259045"/>
    <xdr:sp macro="" textlink="">
      <xdr:nvSpPr>
        <xdr:cNvPr id="622" name="n_3mainValue【学校施設】&#10;一人当たり面積">
          <a:extLst>
            <a:ext uri="{FF2B5EF4-FFF2-40B4-BE49-F238E27FC236}">
              <a16:creationId xmlns:a16="http://schemas.microsoft.com/office/drawing/2014/main" id="{617F1F40-5668-4E21-A31B-7F3F72E0607C}"/>
            </a:ext>
          </a:extLst>
        </xdr:cNvPr>
        <xdr:cNvSpPr txBox="1"/>
      </xdr:nvSpPr>
      <xdr:spPr>
        <a:xfrm>
          <a:off x="17383202" y="98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164210</xdr:rowOff>
    </xdr:from>
    <xdr:ext cx="469744" cy="259045"/>
    <xdr:sp macro="" textlink="">
      <xdr:nvSpPr>
        <xdr:cNvPr id="623" name="n_4mainValue【学校施設】&#10;一人当たり面積">
          <a:extLst>
            <a:ext uri="{FF2B5EF4-FFF2-40B4-BE49-F238E27FC236}">
              <a16:creationId xmlns:a16="http://schemas.microsoft.com/office/drawing/2014/main" id="{E03A6F9C-52BC-4B0B-AE3E-D04ACC619525}"/>
            </a:ext>
          </a:extLst>
        </xdr:cNvPr>
        <xdr:cNvSpPr txBox="1"/>
      </xdr:nvSpPr>
      <xdr:spPr>
        <a:xfrm>
          <a:off x="16592627" y="987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EA81B4E3-8217-4290-B9AF-B6A4C7F5A3F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621D86A6-2CE6-468B-B503-0214FA333BEB}"/>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F80DF2E1-0F5E-45E7-9694-9DDD42440844}"/>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31CB1D6-1CF6-41E0-97E4-8BB417EC1DAC}"/>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243E7854-3D83-4843-AFF7-9C2E67F113AE}"/>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FB8B7A14-F1C5-492F-90E6-B82F1C9CBBFB}"/>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FD815699-FE7D-41D8-9F7B-0B9E2E767DE9}"/>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98452CCF-295D-4CF3-9ADD-9606D9D779AF}"/>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62140B71-55DA-412A-A5A4-47C58EC7D3E2}"/>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2DA5215A-955E-493D-BF59-4DA0230AF7E9}"/>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FA26B07E-8588-4CC9-A4DC-91066238010D}"/>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35" name="直線コネクタ 634">
          <a:extLst>
            <a:ext uri="{FF2B5EF4-FFF2-40B4-BE49-F238E27FC236}">
              <a16:creationId xmlns:a16="http://schemas.microsoft.com/office/drawing/2014/main" id="{2911D1BA-50F9-4E2D-B78A-8C3651CA160B}"/>
            </a:ext>
          </a:extLst>
        </xdr:cNvPr>
        <xdr:cNvCxnSpPr/>
      </xdr:nvCxnSpPr>
      <xdr:spPr>
        <a:xfrm>
          <a:off x="11210925" y="14125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36" name="テキスト ボックス 635">
          <a:extLst>
            <a:ext uri="{FF2B5EF4-FFF2-40B4-BE49-F238E27FC236}">
              <a16:creationId xmlns:a16="http://schemas.microsoft.com/office/drawing/2014/main" id="{9EF77E87-7392-44E8-9748-A093180A1C1F}"/>
            </a:ext>
          </a:extLst>
        </xdr:cNvPr>
        <xdr:cNvSpPr txBox="1"/>
      </xdr:nvSpPr>
      <xdr:spPr>
        <a:xfrm>
          <a:off x="10845966" y="13989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37" name="直線コネクタ 636">
          <a:extLst>
            <a:ext uri="{FF2B5EF4-FFF2-40B4-BE49-F238E27FC236}">
              <a16:creationId xmlns:a16="http://schemas.microsoft.com/office/drawing/2014/main" id="{C8CE7F05-D7BD-4D08-9C16-EFCB6999A1C9}"/>
            </a:ext>
          </a:extLst>
        </xdr:cNvPr>
        <xdr:cNvCxnSpPr/>
      </xdr:nvCxnSpPr>
      <xdr:spPr>
        <a:xfrm>
          <a:off x="11210925" y="13858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38" name="テキスト ボックス 637">
          <a:extLst>
            <a:ext uri="{FF2B5EF4-FFF2-40B4-BE49-F238E27FC236}">
              <a16:creationId xmlns:a16="http://schemas.microsoft.com/office/drawing/2014/main" id="{33EDEA86-2CC6-41B4-AF40-1D737C4E904E}"/>
            </a:ext>
          </a:extLst>
        </xdr:cNvPr>
        <xdr:cNvSpPr txBox="1"/>
      </xdr:nvSpPr>
      <xdr:spPr>
        <a:xfrm>
          <a:off x="10845966"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39" name="直線コネクタ 638">
          <a:extLst>
            <a:ext uri="{FF2B5EF4-FFF2-40B4-BE49-F238E27FC236}">
              <a16:creationId xmlns:a16="http://schemas.microsoft.com/office/drawing/2014/main" id="{3C07CB2F-03F3-444B-9728-A9A575AA24F5}"/>
            </a:ext>
          </a:extLst>
        </xdr:cNvPr>
        <xdr:cNvCxnSpPr/>
      </xdr:nvCxnSpPr>
      <xdr:spPr>
        <a:xfrm>
          <a:off x="11210925" y="13592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40" name="テキスト ボックス 639">
          <a:extLst>
            <a:ext uri="{FF2B5EF4-FFF2-40B4-BE49-F238E27FC236}">
              <a16:creationId xmlns:a16="http://schemas.microsoft.com/office/drawing/2014/main" id="{BB6E9B61-B300-45CD-86A0-3ABBA77F57E9}"/>
            </a:ext>
          </a:extLst>
        </xdr:cNvPr>
        <xdr:cNvSpPr txBox="1"/>
      </xdr:nvSpPr>
      <xdr:spPr>
        <a:xfrm>
          <a:off x="10845966"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A8602C9F-8D13-4069-87FA-890F07A4D281}"/>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F5422392-6BCD-47A8-88A0-5E979835AB3C}"/>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43" name="直線コネクタ 642">
          <a:extLst>
            <a:ext uri="{FF2B5EF4-FFF2-40B4-BE49-F238E27FC236}">
              <a16:creationId xmlns:a16="http://schemas.microsoft.com/office/drawing/2014/main" id="{DB65F0BC-67C2-4709-9E81-C63E07107CD2}"/>
            </a:ext>
          </a:extLst>
        </xdr:cNvPr>
        <xdr:cNvCxnSpPr/>
      </xdr:nvCxnSpPr>
      <xdr:spPr>
        <a:xfrm>
          <a:off x="11210925" y="13049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44" name="テキスト ボックス 643">
          <a:extLst>
            <a:ext uri="{FF2B5EF4-FFF2-40B4-BE49-F238E27FC236}">
              <a16:creationId xmlns:a16="http://schemas.microsoft.com/office/drawing/2014/main" id="{E2BD75A0-0031-4F8E-8066-7F9717D8DE17}"/>
            </a:ext>
          </a:extLst>
        </xdr:cNvPr>
        <xdr:cNvSpPr txBox="1"/>
      </xdr:nvSpPr>
      <xdr:spPr>
        <a:xfrm>
          <a:off x="10845966" y="1291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45" name="直線コネクタ 644">
          <a:extLst>
            <a:ext uri="{FF2B5EF4-FFF2-40B4-BE49-F238E27FC236}">
              <a16:creationId xmlns:a16="http://schemas.microsoft.com/office/drawing/2014/main" id="{FA60DE20-21FE-4A2D-9E3D-AA1FFB630AE7}"/>
            </a:ext>
          </a:extLst>
        </xdr:cNvPr>
        <xdr:cNvCxnSpPr/>
      </xdr:nvCxnSpPr>
      <xdr:spPr>
        <a:xfrm>
          <a:off x="11210925" y="12782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46" name="テキスト ボックス 645">
          <a:extLst>
            <a:ext uri="{FF2B5EF4-FFF2-40B4-BE49-F238E27FC236}">
              <a16:creationId xmlns:a16="http://schemas.microsoft.com/office/drawing/2014/main" id="{477CDD08-0471-4785-8288-34D47BE5408E}"/>
            </a:ext>
          </a:extLst>
        </xdr:cNvPr>
        <xdr:cNvSpPr txBox="1"/>
      </xdr:nvSpPr>
      <xdr:spPr>
        <a:xfrm>
          <a:off x="10845966"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47" name="直線コネクタ 646">
          <a:extLst>
            <a:ext uri="{FF2B5EF4-FFF2-40B4-BE49-F238E27FC236}">
              <a16:creationId xmlns:a16="http://schemas.microsoft.com/office/drawing/2014/main" id="{F1D6EF39-2C51-4055-8854-826C7C9E53D9}"/>
            </a:ext>
          </a:extLst>
        </xdr:cNvPr>
        <xdr:cNvCxnSpPr/>
      </xdr:nvCxnSpPr>
      <xdr:spPr>
        <a:xfrm>
          <a:off x="11210925" y="12506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48" name="テキスト ボックス 647">
          <a:extLst>
            <a:ext uri="{FF2B5EF4-FFF2-40B4-BE49-F238E27FC236}">
              <a16:creationId xmlns:a16="http://schemas.microsoft.com/office/drawing/2014/main" id="{FE727463-7DAE-412E-B1EB-B16AA67161F7}"/>
            </a:ext>
          </a:extLst>
        </xdr:cNvPr>
        <xdr:cNvSpPr txBox="1"/>
      </xdr:nvSpPr>
      <xdr:spPr>
        <a:xfrm>
          <a:off x="10845966" y="12370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A7E23CE6-F4FE-4E14-BD97-5B0838175A85}"/>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0" name="テキスト ボックス 649">
          <a:extLst>
            <a:ext uri="{FF2B5EF4-FFF2-40B4-BE49-F238E27FC236}">
              <a16:creationId xmlns:a16="http://schemas.microsoft.com/office/drawing/2014/main" id="{ABC0288B-A9A2-4AF2-9677-0886A6D60557}"/>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0EB31DB5-B734-4DCC-900E-193B8E4A8E1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652" name="直線コネクタ 651">
          <a:extLst>
            <a:ext uri="{FF2B5EF4-FFF2-40B4-BE49-F238E27FC236}">
              <a16:creationId xmlns:a16="http://schemas.microsoft.com/office/drawing/2014/main" id="{F9E8A96E-7550-485E-AFF4-C66C7CC85882}"/>
            </a:ext>
          </a:extLst>
        </xdr:cNvPr>
        <xdr:cNvCxnSpPr/>
      </xdr:nvCxnSpPr>
      <xdr:spPr>
        <a:xfrm flipV="1">
          <a:off x="14696439" y="12679998"/>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653" name="【児童館】&#10;有形固定資産減価償却率最小値テキスト">
          <a:extLst>
            <a:ext uri="{FF2B5EF4-FFF2-40B4-BE49-F238E27FC236}">
              <a16:creationId xmlns:a16="http://schemas.microsoft.com/office/drawing/2014/main" id="{7503359A-CE58-494C-B6D3-9ECB1A146C8F}"/>
            </a:ext>
          </a:extLst>
        </xdr:cNvPr>
        <xdr:cNvSpPr txBox="1"/>
      </xdr:nvSpPr>
      <xdr:spPr>
        <a:xfrm>
          <a:off x="14735175"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654" name="直線コネクタ 653">
          <a:extLst>
            <a:ext uri="{FF2B5EF4-FFF2-40B4-BE49-F238E27FC236}">
              <a16:creationId xmlns:a16="http://schemas.microsoft.com/office/drawing/2014/main" id="{232096E7-AAC4-48CD-9B96-46C59A60B98E}"/>
            </a:ext>
          </a:extLst>
        </xdr:cNvPr>
        <xdr:cNvCxnSpPr/>
      </xdr:nvCxnSpPr>
      <xdr:spPr>
        <a:xfrm>
          <a:off x="14611350" y="140179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655" name="【児童館】&#10;有形固定資産減価償却率最大値テキスト">
          <a:extLst>
            <a:ext uri="{FF2B5EF4-FFF2-40B4-BE49-F238E27FC236}">
              <a16:creationId xmlns:a16="http://schemas.microsoft.com/office/drawing/2014/main" id="{E28897FA-29D3-483A-A169-0C00B0CC7CA5}"/>
            </a:ext>
          </a:extLst>
        </xdr:cNvPr>
        <xdr:cNvSpPr txBox="1"/>
      </xdr:nvSpPr>
      <xdr:spPr>
        <a:xfrm>
          <a:off x="14735175" y="1246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656" name="直線コネクタ 655">
          <a:extLst>
            <a:ext uri="{FF2B5EF4-FFF2-40B4-BE49-F238E27FC236}">
              <a16:creationId xmlns:a16="http://schemas.microsoft.com/office/drawing/2014/main" id="{916EADC6-5B6A-46A9-BD81-A515D2561CE5}"/>
            </a:ext>
          </a:extLst>
        </xdr:cNvPr>
        <xdr:cNvCxnSpPr/>
      </xdr:nvCxnSpPr>
      <xdr:spPr>
        <a:xfrm>
          <a:off x="14611350" y="126799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657" name="【児童館】&#10;有形固定資産減価償却率平均値テキスト">
          <a:extLst>
            <a:ext uri="{FF2B5EF4-FFF2-40B4-BE49-F238E27FC236}">
              <a16:creationId xmlns:a16="http://schemas.microsoft.com/office/drawing/2014/main" id="{779EB04F-7B96-40DF-8DC5-19BEA9197768}"/>
            </a:ext>
          </a:extLst>
        </xdr:cNvPr>
        <xdr:cNvSpPr txBox="1"/>
      </xdr:nvSpPr>
      <xdr:spPr>
        <a:xfrm>
          <a:off x="14735175" y="13145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58" name="フローチャート: 判断 657">
          <a:extLst>
            <a:ext uri="{FF2B5EF4-FFF2-40B4-BE49-F238E27FC236}">
              <a16:creationId xmlns:a16="http://schemas.microsoft.com/office/drawing/2014/main" id="{6865AFE6-2CF4-4832-A894-7B9686833786}"/>
            </a:ext>
          </a:extLst>
        </xdr:cNvPr>
        <xdr:cNvSpPr/>
      </xdr:nvSpPr>
      <xdr:spPr>
        <a:xfrm>
          <a:off x="14649450" y="13284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9" name="フローチャート: 判断 658">
          <a:extLst>
            <a:ext uri="{FF2B5EF4-FFF2-40B4-BE49-F238E27FC236}">
              <a16:creationId xmlns:a16="http://schemas.microsoft.com/office/drawing/2014/main" id="{93304D12-710B-45EF-821F-857164A2963A}"/>
            </a:ext>
          </a:extLst>
        </xdr:cNvPr>
        <xdr:cNvSpPr/>
      </xdr:nvSpPr>
      <xdr:spPr>
        <a:xfrm>
          <a:off x="13887450" y="13284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60" name="フローチャート: 判断 659">
          <a:extLst>
            <a:ext uri="{FF2B5EF4-FFF2-40B4-BE49-F238E27FC236}">
              <a16:creationId xmlns:a16="http://schemas.microsoft.com/office/drawing/2014/main" id="{00EA4567-4653-4CD5-9851-657657CBE396}"/>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661" name="フローチャート: 判断 660">
          <a:extLst>
            <a:ext uri="{FF2B5EF4-FFF2-40B4-BE49-F238E27FC236}">
              <a16:creationId xmlns:a16="http://schemas.microsoft.com/office/drawing/2014/main" id="{2A481A16-928D-4BD3-BAFE-1D85983FB8D8}"/>
            </a:ext>
          </a:extLst>
        </xdr:cNvPr>
        <xdr:cNvSpPr/>
      </xdr:nvSpPr>
      <xdr:spPr>
        <a:xfrm>
          <a:off x="12296775" y="132749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662" name="フローチャート: 判断 661">
          <a:extLst>
            <a:ext uri="{FF2B5EF4-FFF2-40B4-BE49-F238E27FC236}">
              <a16:creationId xmlns:a16="http://schemas.microsoft.com/office/drawing/2014/main" id="{84FE6BB6-F7D5-47D1-9625-9427D3EC7C47}"/>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7975584-B9CA-4C39-A19B-61E915E76ED3}"/>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6DCDD60-5AEF-495E-A052-01E8F9C1354E}"/>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771C75F-6AD5-4DD4-9D37-6FB60498943A}"/>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F891C36B-2188-46AB-81B5-EA681DE6981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6A8189DB-D819-4438-B551-93FE95B4BA33}"/>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668" name="楕円 667">
          <a:extLst>
            <a:ext uri="{FF2B5EF4-FFF2-40B4-BE49-F238E27FC236}">
              <a16:creationId xmlns:a16="http://schemas.microsoft.com/office/drawing/2014/main" id="{60DFB495-32CB-4F0E-BB7C-2562E90236E4}"/>
            </a:ext>
          </a:extLst>
        </xdr:cNvPr>
        <xdr:cNvSpPr/>
      </xdr:nvSpPr>
      <xdr:spPr>
        <a:xfrm>
          <a:off x="14649450" y="135356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74313</xdr:rowOff>
    </xdr:from>
    <xdr:ext cx="405111" cy="259045"/>
    <xdr:sp macro="" textlink="">
      <xdr:nvSpPr>
        <xdr:cNvPr id="669" name="【児童館】&#10;有形固定資産減価償却率該当値テキスト">
          <a:extLst>
            <a:ext uri="{FF2B5EF4-FFF2-40B4-BE49-F238E27FC236}">
              <a16:creationId xmlns:a16="http://schemas.microsoft.com/office/drawing/2014/main" id="{6C2F6DB7-296B-4336-8B6F-B649BA0DC81D}"/>
            </a:ext>
          </a:extLst>
        </xdr:cNvPr>
        <xdr:cNvSpPr txBox="1"/>
      </xdr:nvSpPr>
      <xdr:spPr>
        <a:xfrm>
          <a:off x="14735175"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670" name="楕円 669">
          <a:extLst>
            <a:ext uri="{FF2B5EF4-FFF2-40B4-BE49-F238E27FC236}">
              <a16:creationId xmlns:a16="http://schemas.microsoft.com/office/drawing/2014/main" id="{6745EE2B-F0E3-4825-9BA9-ABDFF0B25B0D}"/>
            </a:ext>
          </a:extLst>
        </xdr:cNvPr>
        <xdr:cNvSpPr/>
      </xdr:nvSpPr>
      <xdr:spPr>
        <a:xfrm>
          <a:off x="13887450" y="134867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100964</xdr:rowOff>
    </xdr:from>
    <xdr:to>
      <xdr:col>85</xdr:col>
      <xdr:colOff>127000</xdr:colOff>
      <xdr:row>83</xdr:row>
      <xdr:rowOff>146686</xdr:rowOff>
    </xdr:to>
    <xdr:cxnSp macro="">
      <xdr:nvCxnSpPr>
        <xdr:cNvPr id="671" name="直線コネクタ 670">
          <a:extLst>
            <a:ext uri="{FF2B5EF4-FFF2-40B4-BE49-F238E27FC236}">
              <a16:creationId xmlns:a16="http://schemas.microsoft.com/office/drawing/2014/main" id="{9CF9031B-F560-4F5B-91DE-8567BD628E72}"/>
            </a:ext>
          </a:extLst>
        </xdr:cNvPr>
        <xdr:cNvCxnSpPr/>
      </xdr:nvCxnSpPr>
      <xdr:spPr>
        <a:xfrm>
          <a:off x="13935075" y="13543914"/>
          <a:ext cx="762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xdr:rowOff>
    </xdr:from>
    <xdr:to>
      <xdr:col>76</xdr:col>
      <xdr:colOff>165100</xdr:colOff>
      <xdr:row>83</xdr:row>
      <xdr:rowOff>106045</xdr:rowOff>
    </xdr:to>
    <xdr:sp macro="" textlink="">
      <xdr:nvSpPr>
        <xdr:cNvPr id="672" name="楕円 671">
          <a:extLst>
            <a:ext uri="{FF2B5EF4-FFF2-40B4-BE49-F238E27FC236}">
              <a16:creationId xmlns:a16="http://schemas.microsoft.com/office/drawing/2014/main" id="{951B6FE8-2301-4232-9504-561E34697C1B}"/>
            </a:ext>
          </a:extLst>
        </xdr:cNvPr>
        <xdr:cNvSpPr/>
      </xdr:nvSpPr>
      <xdr:spPr>
        <a:xfrm>
          <a:off x="13096875" y="13447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55245</xdr:rowOff>
    </xdr:from>
    <xdr:to>
      <xdr:col>81</xdr:col>
      <xdr:colOff>50800</xdr:colOff>
      <xdr:row>83</xdr:row>
      <xdr:rowOff>100964</xdr:rowOff>
    </xdr:to>
    <xdr:cxnSp macro="">
      <xdr:nvCxnSpPr>
        <xdr:cNvPr id="673" name="直線コネクタ 672">
          <a:extLst>
            <a:ext uri="{FF2B5EF4-FFF2-40B4-BE49-F238E27FC236}">
              <a16:creationId xmlns:a16="http://schemas.microsoft.com/office/drawing/2014/main" id="{FDDEA1DF-581D-4B2E-921C-44B4635D312D}"/>
            </a:ext>
          </a:extLst>
        </xdr:cNvPr>
        <xdr:cNvCxnSpPr/>
      </xdr:nvCxnSpPr>
      <xdr:spPr>
        <a:xfrm>
          <a:off x="13144500" y="13495020"/>
          <a:ext cx="790575"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127318</xdr:rowOff>
    </xdr:from>
    <xdr:to>
      <xdr:col>72</xdr:col>
      <xdr:colOff>38100</xdr:colOff>
      <xdr:row>83</xdr:row>
      <xdr:rowOff>57468</xdr:rowOff>
    </xdr:to>
    <xdr:sp macro="" textlink="">
      <xdr:nvSpPr>
        <xdr:cNvPr id="674" name="楕円 673">
          <a:extLst>
            <a:ext uri="{FF2B5EF4-FFF2-40B4-BE49-F238E27FC236}">
              <a16:creationId xmlns:a16="http://schemas.microsoft.com/office/drawing/2014/main" id="{B4419576-5898-4C16-9DDC-77ECD72025DC}"/>
            </a:ext>
          </a:extLst>
        </xdr:cNvPr>
        <xdr:cNvSpPr/>
      </xdr:nvSpPr>
      <xdr:spPr>
        <a:xfrm>
          <a:off x="12296775" y="134019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6668</xdr:rowOff>
    </xdr:from>
    <xdr:to>
      <xdr:col>76</xdr:col>
      <xdr:colOff>114300</xdr:colOff>
      <xdr:row>83</xdr:row>
      <xdr:rowOff>55245</xdr:rowOff>
    </xdr:to>
    <xdr:cxnSp macro="">
      <xdr:nvCxnSpPr>
        <xdr:cNvPr id="675" name="直線コネクタ 674">
          <a:extLst>
            <a:ext uri="{FF2B5EF4-FFF2-40B4-BE49-F238E27FC236}">
              <a16:creationId xmlns:a16="http://schemas.microsoft.com/office/drawing/2014/main" id="{FD720506-7DBC-458F-B85D-4AD979F78865}"/>
            </a:ext>
          </a:extLst>
        </xdr:cNvPr>
        <xdr:cNvCxnSpPr/>
      </xdr:nvCxnSpPr>
      <xdr:spPr>
        <a:xfrm>
          <a:off x="12344400" y="13449618"/>
          <a:ext cx="800100" cy="4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81598</xdr:rowOff>
    </xdr:from>
    <xdr:to>
      <xdr:col>67</xdr:col>
      <xdr:colOff>101600</xdr:colOff>
      <xdr:row>83</xdr:row>
      <xdr:rowOff>11748</xdr:rowOff>
    </xdr:to>
    <xdr:sp macro="" textlink="">
      <xdr:nvSpPr>
        <xdr:cNvPr id="676" name="楕円 675">
          <a:extLst>
            <a:ext uri="{FF2B5EF4-FFF2-40B4-BE49-F238E27FC236}">
              <a16:creationId xmlns:a16="http://schemas.microsoft.com/office/drawing/2014/main" id="{DE910031-882A-4195-AE84-43A1A1CD144A}"/>
            </a:ext>
          </a:extLst>
        </xdr:cNvPr>
        <xdr:cNvSpPr/>
      </xdr:nvSpPr>
      <xdr:spPr>
        <a:xfrm>
          <a:off x="11487150" y="1336262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132398</xdr:rowOff>
    </xdr:from>
    <xdr:to>
      <xdr:col>71</xdr:col>
      <xdr:colOff>177800</xdr:colOff>
      <xdr:row>83</xdr:row>
      <xdr:rowOff>6668</xdr:rowOff>
    </xdr:to>
    <xdr:cxnSp macro="">
      <xdr:nvCxnSpPr>
        <xdr:cNvPr id="677" name="直線コネクタ 676">
          <a:extLst>
            <a:ext uri="{FF2B5EF4-FFF2-40B4-BE49-F238E27FC236}">
              <a16:creationId xmlns:a16="http://schemas.microsoft.com/office/drawing/2014/main" id="{692E540A-9FE8-4F98-9D5A-8878A8C7CC2F}"/>
            </a:ext>
          </a:extLst>
        </xdr:cNvPr>
        <xdr:cNvCxnSpPr/>
      </xdr:nvCxnSpPr>
      <xdr:spPr>
        <a:xfrm>
          <a:off x="11534775" y="13410248"/>
          <a:ext cx="80962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8" name="n_1aveValue【児童館】&#10;有形固定資産減価償却率">
          <a:extLst>
            <a:ext uri="{FF2B5EF4-FFF2-40B4-BE49-F238E27FC236}">
              <a16:creationId xmlns:a16="http://schemas.microsoft.com/office/drawing/2014/main" id="{466D2EEF-8012-4D30-B4ED-9765EB928041}"/>
            </a:ext>
          </a:extLst>
        </xdr:cNvPr>
        <xdr:cNvSpPr txBox="1"/>
      </xdr:nvSpPr>
      <xdr:spPr>
        <a:xfrm>
          <a:off x="13745219" y="1307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679" name="n_2aveValue【児童館】&#10;有形固定資産減価償却率">
          <a:extLst>
            <a:ext uri="{FF2B5EF4-FFF2-40B4-BE49-F238E27FC236}">
              <a16:creationId xmlns:a16="http://schemas.microsoft.com/office/drawing/2014/main" id="{07CF9AEA-9B06-4AE2-9288-7CDC4DF5DD76}"/>
            </a:ext>
          </a:extLst>
        </xdr:cNvPr>
        <xdr:cNvSpPr txBox="1"/>
      </xdr:nvSpPr>
      <xdr:spPr>
        <a:xfrm>
          <a:off x="12964169" y="1305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102570</xdr:rowOff>
    </xdr:from>
    <xdr:ext cx="405111" cy="259045"/>
    <xdr:sp macro="" textlink="">
      <xdr:nvSpPr>
        <xdr:cNvPr id="680" name="n_3aveValue【児童館】&#10;有形固定資産減価償却率">
          <a:extLst>
            <a:ext uri="{FF2B5EF4-FFF2-40B4-BE49-F238E27FC236}">
              <a16:creationId xmlns:a16="http://schemas.microsoft.com/office/drawing/2014/main" id="{02C07BF4-4743-4183-8720-00911D84AD0B}"/>
            </a:ext>
          </a:extLst>
        </xdr:cNvPr>
        <xdr:cNvSpPr txBox="1"/>
      </xdr:nvSpPr>
      <xdr:spPr>
        <a:xfrm>
          <a:off x="12164069" y="1305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681" name="n_4aveValue【児童館】&#10;有形固定資産減価償却率">
          <a:extLst>
            <a:ext uri="{FF2B5EF4-FFF2-40B4-BE49-F238E27FC236}">
              <a16:creationId xmlns:a16="http://schemas.microsoft.com/office/drawing/2014/main" id="{4705A182-AC6B-4D85-8B16-F9E6579FB10B}"/>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142891</xdr:rowOff>
    </xdr:from>
    <xdr:ext cx="405111" cy="259045"/>
    <xdr:sp macro="" textlink="">
      <xdr:nvSpPr>
        <xdr:cNvPr id="682" name="n_1mainValue【児童館】&#10;有形固定資産減価償却率">
          <a:extLst>
            <a:ext uri="{FF2B5EF4-FFF2-40B4-BE49-F238E27FC236}">
              <a16:creationId xmlns:a16="http://schemas.microsoft.com/office/drawing/2014/main" id="{A9E91D54-6FC2-4CDF-B484-E94947CE6705}"/>
            </a:ext>
          </a:extLst>
        </xdr:cNvPr>
        <xdr:cNvSpPr txBox="1"/>
      </xdr:nvSpPr>
      <xdr:spPr>
        <a:xfrm>
          <a:off x="13745219"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683" name="n_2mainValue【児童館】&#10;有形固定資産減価償却率">
          <a:extLst>
            <a:ext uri="{FF2B5EF4-FFF2-40B4-BE49-F238E27FC236}">
              <a16:creationId xmlns:a16="http://schemas.microsoft.com/office/drawing/2014/main" id="{2072A2F3-587E-4F83-8EC9-84EEBC936169}"/>
            </a:ext>
          </a:extLst>
        </xdr:cNvPr>
        <xdr:cNvSpPr txBox="1"/>
      </xdr:nvSpPr>
      <xdr:spPr>
        <a:xfrm>
          <a:off x="12964169"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48595</xdr:rowOff>
    </xdr:from>
    <xdr:ext cx="405111" cy="259045"/>
    <xdr:sp macro="" textlink="">
      <xdr:nvSpPr>
        <xdr:cNvPr id="684" name="n_3mainValue【児童館】&#10;有形固定資産減価償却率">
          <a:extLst>
            <a:ext uri="{FF2B5EF4-FFF2-40B4-BE49-F238E27FC236}">
              <a16:creationId xmlns:a16="http://schemas.microsoft.com/office/drawing/2014/main" id="{9338D342-D8A5-4E1E-B471-AC1A7CD6C22A}"/>
            </a:ext>
          </a:extLst>
        </xdr:cNvPr>
        <xdr:cNvSpPr txBox="1"/>
      </xdr:nvSpPr>
      <xdr:spPr>
        <a:xfrm>
          <a:off x="12164069" y="1348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2875</xdr:rowOff>
    </xdr:from>
    <xdr:ext cx="405111" cy="259045"/>
    <xdr:sp macro="" textlink="">
      <xdr:nvSpPr>
        <xdr:cNvPr id="685" name="n_4mainValue【児童館】&#10;有形固定資産減価償却率">
          <a:extLst>
            <a:ext uri="{FF2B5EF4-FFF2-40B4-BE49-F238E27FC236}">
              <a16:creationId xmlns:a16="http://schemas.microsoft.com/office/drawing/2014/main" id="{F13EBAEE-63B4-4ECB-A344-818C1FB088AA}"/>
            </a:ext>
          </a:extLst>
        </xdr:cNvPr>
        <xdr:cNvSpPr txBox="1"/>
      </xdr:nvSpPr>
      <xdr:spPr>
        <a:xfrm>
          <a:off x="11354444" y="13442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92FDCDEF-13DA-48F6-A560-770823BA45E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1562711E-192A-4BC0-B1E3-DA37568AB344}"/>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90CFF665-E785-4211-BA3C-C80D073FBA57}"/>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4AE1D349-7DFC-4515-BF63-6920F27CFB21}"/>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99F22B18-62C0-41E9-A6FF-32BDA2A9E93F}"/>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B343937C-4819-495A-B90F-C9EEE7DB7AE9}"/>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744FD7DE-CD3A-4757-96AD-6460709A2A09}"/>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E586D2C5-62FA-4012-9DB6-E03F622F1EB1}"/>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62EDED46-1A5C-45E2-86A0-FAFF2D61F07E}"/>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36297333-E903-459E-95F8-5034790C819D}"/>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BC2C46CD-C481-4765-A1FC-1A0E9B1DBB18}"/>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F3762386-E338-4F37-8397-EFC32AD8B98D}"/>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FEBD7B5A-75A9-4480-B86F-7A59E4ED3DBB}"/>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CE88204A-FEF7-4B93-8DBF-D5DF90D49402}"/>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47BDC229-D366-45C3-8E53-EC2D374BF319}"/>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3AC44CFD-4C41-431A-8F6A-6C0A2BB021F6}"/>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7CE994EA-1D00-437D-896A-A1BD1BB7B807}"/>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3FC33D5D-ECF2-498F-BF1D-210E17931F07}"/>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2681760B-7DC2-46AC-AC7B-34FDF7E0AF54}"/>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BE23A9A8-1D23-4789-AE94-E6AD677A7164}"/>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D24608AB-C393-4D32-A59B-36192918666F}"/>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96E065AB-438D-4780-85D5-7BB9FC7A4D8E}"/>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7C634C7F-1084-4627-96D9-D3B7C91CDDC6}"/>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F844D4BB-92ED-4266-A0CF-818F638ED252}"/>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912623E3-A962-4ED0-9053-81D9455CF114}"/>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40031FEE-0B7C-479F-A4E8-E0F4E3239C33}"/>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12" name="【児童館】&#10;一人当たり面積最大値テキスト">
          <a:extLst>
            <a:ext uri="{FF2B5EF4-FFF2-40B4-BE49-F238E27FC236}">
              <a16:creationId xmlns:a16="http://schemas.microsoft.com/office/drawing/2014/main" id="{5AD689FA-E86E-451A-8811-E9923139F142}"/>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13" name="直線コネクタ 712">
          <a:extLst>
            <a:ext uri="{FF2B5EF4-FFF2-40B4-BE49-F238E27FC236}">
              <a16:creationId xmlns:a16="http://schemas.microsoft.com/office/drawing/2014/main" id="{21A5F753-C96D-429A-A482-8D58D8B7F6B3}"/>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14" name="【児童館】&#10;一人当たり面積平均値テキスト">
          <a:extLst>
            <a:ext uri="{FF2B5EF4-FFF2-40B4-BE49-F238E27FC236}">
              <a16:creationId xmlns:a16="http://schemas.microsoft.com/office/drawing/2014/main" id="{B590DBD8-D115-4945-B1DC-D20554E8958E}"/>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5" name="フローチャート: 判断 714">
          <a:extLst>
            <a:ext uri="{FF2B5EF4-FFF2-40B4-BE49-F238E27FC236}">
              <a16:creationId xmlns:a16="http://schemas.microsoft.com/office/drawing/2014/main" id="{8E042F69-3F77-4628-A914-AF8447198E53}"/>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16" name="フローチャート: 判断 715">
          <a:extLst>
            <a:ext uri="{FF2B5EF4-FFF2-40B4-BE49-F238E27FC236}">
              <a16:creationId xmlns:a16="http://schemas.microsoft.com/office/drawing/2014/main" id="{72CD5857-57E2-4547-88EA-824FACCE0F92}"/>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17" name="フローチャート: 判断 716">
          <a:extLst>
            <a:ext uri="{FF2B5EF4-FFF2-40B4-BE49-F238E27FC236}">
              <a16:creationId xmlns:a16="http://schemas.microsoft.com/office/drawing/2014/main" id="{C78EA499-1E8C-4C44-AB42-3308EA65753D}"/>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18" name="フローチャート: 判断 717">
          <a:extLst>
            <a:ext uri="{FF2B5EF4-FFF2-40B4-BE49-F238E27FC236}">
              <a16:creationId xmlns:a16="http://schemas.microsoft.com/office/drawing/2014/main" id="{F7C858A9-7747-4D5A-80BA-AEDD12EEFC5D}"/>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19" name="フローチャート: 判断 718">
          <a:extLst>
            <a:ext uri="{FF2B5EF4-FFF2-40B4-BE49-F238E27FC236}">
              <a16:creationId xmlns:a16="http://schemas.microsoft.com/office/drawing/2014/main" id="{33E19C2A-0138-4D90-BD4E-4B7CD65AB26E}"/>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8A5B15C7-CAD2-4E8B-8013-FDC3482D923A}"/>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A811DF6-B404-46CE-BD72-F41C6522FDF3}"/>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195EB770-1D00-4271-9764-2ADA732C8CAD}"/>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F3847241-EA6B-4F09-8C2E-16684F19FC62}"/>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E685645-2B0F-4EDE-8816-D4C5769791F7}"/>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25" name="楕円 724">
          <a:extLst>
            <a:ext uri="{FF2B5EF4-FFF2-40B4-BE49-F238E27FC236}">
              <a16:creationId xmlns:a16="http://schemas.microsoft.com/office/drawing/2014/main" id="{B825DCEA-B871-4A03-B368-38F2752F3B08}"/>
            </a:ext>
          </a:extLst>
        </xdr:cNvPr>
        <xdr:cNvSpPr/>
      </xdr:nvSpPr>
      <xdr:spPr>
        <a:xfrm>
          <a:off x="19897725"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26" name="【児童館】&#10;一人当たり面積該当値テキスト">
          <a:extLst>
            <a:ext uri="{FF2B5EF4-FFF2-40B4-BE49-F238E27FC236}">
              <a16:creationId xmlns:a16="http://schemas.microsoft.com/office/drawing/2014/main" id="{56562228-E9C4-41E1-92C9-B86DB2E8C055}"/>
            </a:ext>
          </a:extLst>
        </xdr:cNvPr>
        <xdr:cNvSpPr txBox="1"/>
      </xdr:nvSpPr>
      <xdr:spPr>
        <a:xfrm>
          <a:off x="19992975"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7" name="楕円 726">
          <a:extLst>
            <a:ext uri="{FF2B5EF4-FFF2-40B4-BE49-F238E27FC236}">
              <a16:creationId xmlns:a16="http://schemas.microsoft.com/office/drawing/2014/main" id="{1C27E1A4-C8D9-435A-83EC-1E63CB3D5FE1}"/>
            </a:ext>
          </a:extLst>
        </xdr:cNvPr>
        <xdr:cNvSpPr/>
      </xdr:nvSpPr>
      <xdr:spPr>
        <a:xfrm>
          <a:off x="191547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728" name="直線コネクタ 727">
          <a:extLst>
            <a:ext uri="{FF2B5EF4-FFF2-40B4-BE49-F238E27FC236}">
              <a16:creationId xmlns:a16="http://schemas.microsoft.com/office/drawing/2014/main" id="{3E6C38F6-B205-4813-B5B5-41FA689F2CAB}"/>
            </a:ext>
          </a:extLst>
        </xdr:cNvPr>
        <xdr:cNvCxnSpPr/>
      </xdr:nvCxnSpPr>
      <xdr:spPr>
        <a:xfrm>
          <a:off x="19202400" y="138207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9" name="楕円 728">
          <a:extLst>
            <a:ext uri="{FF2B5EF4-FFF2-40B4-BE49-F238E27FC236}">
              <a16:creationId xmlns:a16="http://schemas.microsoft.com/office/drawing/2014/main" id="{3F506EB4-CDBA-48EF-A22C-C7B499AE40F0}"/>
            </a:ext>
          </a:extLst>
        </xdr:cNvPr>
        <xdr:cNvSpPr/>
      </xdr:nvSpPr>
      <xdr:spPr>
        <a:xfrm>
          <a:off x="18345150"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730" name="直線コネクタ 729">
          <a:extLst>
            <a:ext uri="{FF2B5EF4-FFF2-40B4-BE49-F238E27FC236}">
              <a16:creationId xmlns:a16="http://schemas.microsoft.com/office/drawing/2014/main" id="{5788B7CA-BC65-495D-A908-D92A6FC9CB19}"/>
            </a:ext>
          </a:extLst>
        </xdr:cNvPr>
        <xdr:cNvCxnSpPr/>
      </xdr:nvCxnSpPr>
      <xdr:spPr>
        <a:xfrm>
          <a:off x="18392775" y="138207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31" name="楕円 730">
          <a:extLst>
            <a:ext uri="{FF2B5EF4-FFF2-40B4-BE49-F238E27FC236}">
              <a16:creationId xmlns:a16="http://schemas.microsoft.com/office/drawing/2014/main" id="{B4B935F5-0E0C-40ED-8CD6-4CAE77EC4D16}"/>
            </a:ext>
          </a:extLst>
        </xdr:cNvPr>
        <xdr:cNvSpPr/>
      </xdr:nvSpPr>
      <xdr:spPr>
        <a:xfrm>
          <a:off x="175545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32" name="直線コネクタ 731">
          <a:extLst>
            <a:ext uri="{FF2B5EF4-FFF2-40B4-BE49-F238E27FC236}">
              <a16:creationId xmlns:a16="http://schemas.microsoft.com/office/drawing/2014/main" id="{2B1033FB-D382-4BE4-9533-3144BEAE1817}"/>
            </a:ext>
          </a:extLst>
        </xdr:cNvPr>
        <xdr:cNvCxnSpPr/>
      </xdr:nvCxnSpPr>
      <xdr:spPr>
        <a:xfrm>
          <a:off x="17602200" y="13820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3" name="楕円 732">
          <a:extLst>
            <a:ext uri="{FF2B5EF4-FFF2-40B4-BE49-F238E27FC236}">
              <a16:creationId xmlns:a16="http://schemas.microsoft.com/office/drawing/2014/main" id="{248C0349-636D-40C5-AEE7-48BD5ACBB38A}"/>
            </a:ext>
          </a:extLst>
        </xdr:cNvPr>
        <xdr:cNvSpPr/>
      </xdr:nvSpPr>
      <xdr:spPr>
        <a:xfrm>
          <a:off x="167544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34" name="直線コネクタ 733">
          <a:extLst>
            <a:ext uri="{FF2B5EF4-FFF2-40B4-BE49-F238E27FC236}">
              <a16:creationId xmlns:a16="http://schemas.microsoft.com/office/drawing/2014/main" id="{185C0534-6C4A-4221-836E-E1173C897EE5}"/>
            </a:ext>
          </a:extLst>
        </xdr:cNvPr>
        <xdr:cNvCxnSpPr/>
      </xdr:nvCxnSpPr>
      <xdr:spPr>
        <a:xfrm>
          <a:off x="16802100" y="13820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35" name="n_1aveValue【児童館】&#10;一人当たり面積">
          <a:extLst>
            <a:ext uri="{FF2B5EF4-FFF2-40B4-BE49-F238E27FC236}">
              <a16:creationId xmlns:a16="http://schemas.microsoft.com/office/drawing/2014/main" id="{E3FBE277-71C9-414C-BF7A-770FBD911610}"/>
            </a:ext>
          </a:extLst>
        </xdr:cNvPr>
        <xdr:cNvSpPr txBox="1"/>
      </xdr:nvSpPr>
      <xdr:spPr>
        <a:xfrm>
          <a:off x="189834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6" name="n_2aveValue【児童館】&#10;一人当たり面積">
          <a:extLst>
            <a:ext uri="{FF2B5EF4-FFF2-40B4-BE49-F238E27FC236}">
              <a16:creationId xmlns:a16="http://schemas.microsoft.com/office/drawing/2014/main" id="{0D1D4F86-602A-4DC5-B2ED-064AD98C5457}"/>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37" name="n_3aveValue【児童館】&#10;一人当たり面積">
          <a:extLst>
            <a:ext uri="{FF2B5EF4-FFF2-40B4-BE49-F238E27FC236}">
              <a16:creationId xmlns:a16="http://schemas.microsoft.com/office/drawing/2014/main" id="{741B25A7-58EC-4684-A642-D338B2B83368}"/>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38" name="n_4aveValue【児童館】&#10;一人当たり面積">
          <a:extLst>
            <a:ext uri="{FF2B5EF4-FFF2-40B4-BE49-F238E27FC236}">
              <a16:creationId xmlns:a16="http://schemas.microsoft.com/office/drawing/2014/main" id="{0A290BC7-954B-4836-AC1B-B42B71DC7B98}"/>
            </a:ext>
          </a:extLst>
        </xdr:cNvPr>
        <xdr:cNvSpPr txBox="1"/>
      </xdr:nvSpPr>
      <xdr:spPr>
        <a:xfrm>
          <a:off x="16592627"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39" name="n_1mainValue【児童館】&#10;一人当たり面積">
          <a:extLst>
            <a:ext uri="{FF2B5EF4-FFF2-40B4-BE49-F238E27FC236}">
              <a16:creationId xmlns:a16="http://schemas.microsoft.com/office/drawing/2014/main" id="{361059FF-018F-4E61-B241-0B465074156A}"/>
            </a:ext>
          </a:extLst>
        </xdr:cNvPr>
        <xdr:cNvSpPr txBox="1"/>
      </xdr:nvSpPr>
      <xdr:spPr>
        <a:xfrm>
          <a:off x="189834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40" name="n_2mainValue【児童館】&#10;一人当たり面積">
          <a:extLst>
            <a:ext uri="{FF2B5EF4-FFF2-40B4-BE49-F238E27FC236}">
              <a16:creationId xmlns:a16="http://schemas.microsoft.com/office/drawing/2014/main" id="{142ABCFF-095D-4395-91C6-32487E697A1E}"/>
            </a:ext>
          </a:extLst>
        </xdr:cNvPr>
        <xdr:cNvSpPr txBox="1"/>
      </xdr:nvSpPr>
      <xdr:spPr>
        <a:xfrm>
          <a:off x="181833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41" name="n_3mainValue【児童館】&#10;一人当たり面積">
          <a:extLst>
            <a:ext uri="{FF2B5EF4-FFF2-40B4-BE49-F238E27FC236}">
              <a16:creationId xmlns:a16="http://schemas.microsoft.com/office/drawing/2014/main" id="{1806DABE-18F4-457F-91FA-FADBD8776918}"/>
            </a:ext>
          </a:extLst>
        </xdr:cNvPr>
        <xdr:cNvSpPr txBox="1"/>
      </xdr:nvSpPr>
      <xdr:spPr>
        <a:xfrm>
          <a:off x="173832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42" name="n_4mainValue【児童館】&#10;一人当たり面積">
          <a:extLst>
            <a:ext uri="{FF2B5EF4-FFF2-40B4-BE49-F238E27FC236}">
              <a16:creationId xmlns:a16="http://schemas.microsoft.com/office/drawing/2014/main" id="{8A0D101B-FBCA-45CB-BF50-FAD2CB651E92}"/>
            </a:ext>
          </a:extLst>
        </xdr:cNvPr>
        <xdr:cNvSpPr txBox="1"/>
      </xdr:nvSpPr>
      <xdr:spPr>
        <a:xfrm>
          <a:off x="1659262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C67AE942-1592-4A6E-8B44-1E344C0FC8A4}"/>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DE4D4BAD-B6DA-49E1-B4C0-91BE29876ED7}"/>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D097F3CC-BC4D-434C-AA4F-346F114AB384}"/>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FBC14FD3-41B1-44A1-894A-ADF7709F1163}"/>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71FB36D5-7346-4ABB-91C5-05B320DF13A0}"/>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2634F1B4-B920-4FD6-B88E-D28800D21C3D}"/>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BB1109D2-5534-4251-82EF-F585587927CB}"/>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7A605C24-3177-4230-BF92-FEFF2BD34D01}"/>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id="{3DDDA111-DE9B-4B56-9BDE-1537E9A61238}"/>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id="{46D10904-1B09-4919-9302-0E6044865AFF}"/>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id="{B48661DC-AB84-4C1D-B193-B048DAEA5305}"/>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id="{E30DB1C3-88C8-4D4A-8BA2-88CE87E8C92F}"/>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id="{29414706-3CD8-4747-B012-AEC676C7FE37}"/>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id="{56712D1D-DC19-47A2-BBC0-9885BAE9DC8D}"/>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id="{FA5BA969-6D62-42EF-87B1-45313B5A09BD}"/>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id="{66F4ADEA-E856-438F-AD12-9E23657CF53D}"/>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B3A9C0A8-8295-4C93-B7BC-61345537E40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833595DA-0D34-4586-BAD5-907AFAF9654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72898823-B392-4084-BC88-41474E6C7AA3}"/>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施設類型において、一人当たり延長・面積・有形固定資産（償却資産）額は、類似団体平均より小さく一人当たりで見るとストック量が多い団体ではない。さらに、財政構造は硬直化しており、施設の管理・更新のための財源は限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しかし、施設を健全な状態で維持管理し、適切なサービスを提供していく必要があるため、施設の長寿命化に取り組むと、有形固定資産減価償却率も高くならざるを得ない。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主な施設類型別の分析としては、</a:t>
          </a:r>
        </a:p>
        <a:p>
          <a:r>
            <a:rPr kumimoji="1" lang="ja-JP" altLang="en-US" sz="1300">
              <a:latin typeface="ＭＳ Ｐゴシック" panose="020B0600070205080204" pitchFamily="50" charset="-128"/>
              <a:ea typeface="ＭＳ Ｐゴシック" panose="020B0600070205080204" pitchFamily="50" charset="-128"/>
            </a:rPr>
            <a:t>　・道路については、舗装体全体の更新に代えて、切削オーバーレイ等による舗装の長寿命化を図っていることにより償却率が高くなっている。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・公営住宅については、一人当たり面積は類似団体内で大きいが、昭和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年代にかけて多く建築された住宅について近年順次建て替えを進めていることから、償却率は類似団体内で平均的な水準に留まっているものと考える。</a:t>
          </a:r>
        </a:p>
        <a:p>
          <a:r>
            <a:rPr kumimoji="1" lang="ja-JP" altLang="en-US" sz="1300">
              <a:latin typeface="ＭＳ Ｐゴシック" panose="020B0600070205080204" pitchFamily="50" charset="-128"/>
              <a:ea typeface="ＭＳ Ｐゴシック" panose="020B0600070205080204" pitchFamily="50" charset="-128"/>
            </a:rPr>
            <a:t>　・幼稚園、保育園、学校施設、福祉施設及び消防署などの償却率については、昭和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年代にかけて、特に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年代に整備された施設が多いことから、高い水準となっている。　　（分析表②　施設情報の分析欄へつづく）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243FF7-E6A5-493E-A44A-4B0ADCE4AE0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25603B-2F11-41EB-A69C-A1A44CDE4F31}"/>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277404-A40D-4E11-92EA-14A307A685F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F1461D-749B-4009-BDA7-B97BADA77F5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65DC214-0D10-413C-A398-F00D6E420F13}"/>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D76BA2-E5BD-4317-81D0-35696C026AD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225C90-24C8-4F8E-ACE5-6FC6AB270CB5}"/>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D1CDE9-09F3-49B0-A646-8A888DE6FDB1}"/>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AF930E-0FC8-4C42-B80D-087E742B29D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78A011-1BC9-4388-BACA-814BDB05EBC4}"/>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2,301,639
2,213,372
326.50
1,229,419,968
1,217,190,222
7,856,083
646,827,243
1,378,105,703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95250C-8EEA-4558-8023-3F4B9B972B7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2A9B3E-A6CC-420A-AC22-13063D8636A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2BB4A0-5581-4B4A-89E2-A2B7B3E58DE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A36632-BAA1-40E4-A1DD-DF222A19514D}"/>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B14D4A-D5FB-4C28-89B8-1BA6DA624D6F}"/>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EE25D11-1E63-4EFF-9F54-0338013DC9EC}"/>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E5BFCC-37B9-4697-8646-A462E2E951B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3F4CB1-1392-4769-91A1-CB866C16FF8E}"/>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367A00-F391-4562-A6DE-2F69B334A30C}"/>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67F33E-8D4C-490C-A5A8-FAB532D632E8}"/>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756AAA-61AA-4015-AD6E-D368F5CF966D}"/>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E43293-E494-4F0C-9F92-F0885BCA57FE}"/>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98327FD-F039-41F9-9717-84BC48033B1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3DBB04-1C43-4027-99C3-2804091EAD8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C95CEC-2574-47BE-A25C-74BE42AE1325}"/>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18B103B-91C8-460D-A978-F19674018EA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281209-CEBA-4EC2-9968-D5DAAE76EEE6}"/>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8BAD9B-5C2A-4940-AF15-3BA04D699AAD}"/>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208B62-98C5-447E-B051-BF1872481E01}"/>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F22C3AE-200F-44C3-BD5E-FAB6A08C0ABF}"/>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5E3702-F0E2-4D9B-A893-D87D58B3AB1C}"/>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869A59-00E3-4E86-9DAC-8F0D8E36071A}"/>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CEAA07C-A530-48FE-94A2-AC5C3FD7B5AC}"/>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4949051-1962-451C-9A98-5DD0021DACD6}"/>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9B827E-8C95-4680-BCD8-4A88F5BF24B0}"/>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3E9670-ED4F-4422-A4B3-4C87320B1D1B}"/>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6D983E-D3A8-4B9A-97EE-A32C29C03A81}"/>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9D8C5BC-DB79-4D29-8E85-2CC940C3ABEA}"/>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A87849B-AC33-41B0-933A-8B0CCEA19D75}"/>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27B5F6-FCDE-42FF-BB6E-667336A7F60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86575E8-5121-41B6-8D64-E27CF2A8A6AC}"/>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ED09AFCC-1CFC-4EA7-A662-2D54C7F8B659}"/>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4BF4441-11B6-43DF-B06E-0623301D4CFF}"/>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989ADAF1-2255-43F6-ACE7-AF2414DFF5F9}"/>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CE576F0-8984-4FC9-BEAA-154935AF68D9}"/>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513DC85-D038-4FE6-9FFE-CC01737B6751}"/>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7E23847-1619-499E-A732-952311C18308}"/>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0353818-7E89-4729-B953-BBBB49FA9490}"/>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46C62DF-1F72-469F-B3D2-B2F391DCF39B}"/>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451CC54-2081-41A1-8401-7F9E6CF85D71}"/>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67EA47C-D6E5-49E2-A7C9-23EAB7BADF6F}"/>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54AC22D-92FB-4E0A-A5FD-0821EEF49A6A}"/>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6B0C897-F9DE-4328-9E6B-2E8B2C75020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3DB75A96-5E24-48A2-A9CA-4AA35CD41E53}"/>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A2D4B72-0718-4A09-88A7-361234FF273D}"/>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E35BC015-AAF7-4ACD-ADA1-49E6043E6923}"/>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3D1D7CBC-2359-4664-BE7D-37B79BFA08BA}"/>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8697E527-3CBF-4F7D-A4F2-5010712EAD22}"/>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F74901D4-FB2D-4D1A-B6E0-BE8850D26578}"/>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491D66B7-E74D-469C-9F77-AF4425D1EC88}"/>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a:extLst>
            <a:ext uri="{FF2B5EF4-FFF2-40B4-BE49-F238E27FC236}">
              <a16:creationId xmlns:a16="http://schemas.microsoft.com/office/drawing/2014/main" id="{2830F3E2-8D3B-45EB-912D-7548F95A342D}"/>
            </a:ext>
          </a:extLst>
        </xdr:cNvPr>
        <xdr:cNvSpPr txBox="1"/>
      </xdr:nvSpPr>
      <xdr:spPr>
        <a:xfrm>
          <a:off x="4219575" y="5836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B512164C-16B7-487E-8042-8141858D3034}"/>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44624D34-22CA-44CC-9A4C-12D38EA35CCB}"/>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CFA39778-352D-439A-84B0-ECBB2DA4B5F5}"/>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E3BF5F15-25B0-41EC-8EB7-66A6C87FBFEA}"/>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3F328C06-6B88-4B06-886C-B4DCBE9EF612}"/>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24C6FFA-4F48-4EFB-BFDD-2C3EB534ACCA}"/>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C0C58F-53FE-4037-A58F-EF5DCC4CE051}"/>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DC51CE-5CCA-46B1-8749-D12EB1782E9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9AED494-E371-4086-8E78-AFD0F69D4F4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697127B-1E9F-4834-8C8F-6A410CB92DDF}"/>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44450</xdr:rowOff>
    </xdr:from>
    <xdr:to>
      <xdr:col>24</xdr:col>
      <xdr:colOff>114300</xdr:colOff>
      <xdr:row>40</xdr:row>
      <xdr:rowOff>146050</xdr:rowOff>
    </xdr:to>
    <xdr:sp macro="" textlink="">
      <xdr:nvSpPr>
        <xdr:cNvPr id="73" name="楕円 72">
          <a:extLst>
            <a:ext uri="{FF2B5EF4-FFF2-40B4-BE49-F238E27FC236}">
              <a16:creationId xmlns:a16="http://schemas.microsoft.com/office/drawing/2014/main" id="{7F2C1284-7DDE-425D-85D9-7FF68F639D39}"/>
            </a:ext>
          </a:extLst>
        </xdr:cNvPr>
        <xdr:cNvSpPr/>
      </xdr:nvSpPr>
      <xdr:spPr>
        <a:xfrm>
          <a:off x="4124325" y="6524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22877</xdr:rowOff>
    </xdr:from>
    <xdr:ext cx="405111" cy="259045"/>
    <xdr:sp macro="" textlink="">
      <xdr:nvSpPr>
        <xdr:cNvPr id="74" name="【図書館】&#10;有形固定資産減価償却率該当値テキスト">
          <a:extLst>
            <a:ext uri="{FF2B5EF4-FFF2-40B4-BE49-F238E27FC236}">
              <a16:creationId xmlns:a16="http://schemas.microsoft.com/office/drawing/2014/main" id="{E6CEF594-4512-42E4-AB09-F777D096DBE7}"/>
            </a:ext>
          </a:extLst>
        </xdr:cNvPr>
        <xdr:cNvSpPr txBox="1"/>
      </xdr:nvSpPr>
      <xdr:spPr>
        <a:xfrm>
          <a:off x="4219575" y="6503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5" name="楕円 74">
          <a:extLst>
            <a:ext uri="{FF2B5EF4-FFF2-40B4-BE49-F238E27FC236}">
              <a16:creationId xmlns:a16="http://schemas.microsoft.com/office/drawing/2014/main" id="{E4F99F65-970C-49AF-BC38-86044DF4CC1E}"/>
            </a:ext>
          </a:extLst>
        </xdr:cNvPr>
        <xdr:cNvSpPr/>
      </xdr:nvSpPr>
      <xdr:spPr>
        <a:xfrm>
          <a:off x="3381375" y="64579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95250</xdr:rowOff>
    </xdr:to>
    <xdr:cxnSp macro="">
      <xdr:nvCxnSpPr>
        <xdr:cNvPr id="76" name="直線コネクタ 75">
          <a:extLst>
            <a:ext uri="{FF2B5EF4-FFF2-40B4-BE49-F238E27FC236}">
              <a16:creationId xmlns:a16="http://schemas.microsoft.com/office/drawing/2014/main" id="{B20ADF24-AE29-497E-9B64-CF5081080C4E}"/>
            </a:ext>
          </a:extLst>
        </xdr:cNvPr>
        <xdr:cNvCxnSpPr/>
      </xdr:nvCxnSpPr>
      <xdr:spPr>
        <a:xfrm>
          <a:off x="3429000" y="6496050"/>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74930</xdr:rowOff>
    </xdr:from>
    <xdr:to>
      <xdr:col>15</xdr:col>
      <xdr:colOff>101600</xdr:colOff>
      <xdr:row>40</xdr:row>
      <xdr:rowOff>5080</xdr:rowOff>
    </xdr:to>
    <xdr:sp macro="" textlink="">
      <xdr:nvSpPr>
        <xdr:cNvPr id="77" name="楕円 76">
          <a:extLst>
            <a:ext uri="{FF2B5EF4-FFF2-40B4-BE49-F238E27FC236}">
              <a16:creationId xmlns:a16="http://schemas.microsoft.com/office/drawing/2014/main" id="{6645E449-05B3-4DB4-9347-EB910D02975E}"/>
            </a:ext>
          </a:extLst>
        </xdr:cNvPr>
        <xdr:cNvSpPr/>
      </xdr:nvSpPr>
      <xdr:spPr>
        <a:xfrm>
          <a:off x="2571750" y="63900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125730</xdr:rowOff>
    </xdr:from>
    <xdr:to>
      <xdr:col>19</xdr:col>
      <xdr:colOff>177800</xdr:colOff>
      <xdr:row>40</xdr:row>
      <xdr:rowOff>19050</xdr:rowOff>
    </xdr:to>
    <xdr:cxnSp macro="">
      <xdr:nvCxnSpPr>
        <xdr:cNvPr id="78" name="直線コネクタ 77">
          <a:extLst>
            <a:ext uri="{FF2B5EF4-FFF2-40B4-BE49-F238E27FC236}">
              <a16:creationId xmlns:a16="http://schemas.microsoft.com/office/drawing/2014/main" id="{EFDA216F-9368-44A2-8E49-5A5168C6E605}"/>
            </a:ext>
          </a:extLst>
        </xdr:cNvPr>
        <xdr:cNvCxnSpPr/>
      </xdr:nvCxnSpPr>
      <xdr:spPr>
        <a:xfrm>
          <a:off x="2619375" y="6437630"/>
          <a:ext cx="80962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128270</xdr:rowOff>
    </xdr:from>
    <xdr:to>
      <xdr:col>10</xdr:col>
      <xdr:colOff>165100</xdr:colOff>
      <xdr:row>40</xdr:row>
      <xdr:rowOff>58420</xdr:rowOff>
    </xdr:to>
    <xdr:sp macro="" textlink="">
      <xdr:nvSpPr>
        <xdr:cNvPr id="79" name="楕円 78">
          <a:extLst>
            <a:ext uri="{FF2B5EF4-FFF2-40B4-BE49-F238E27FC236}">
              <a16:creationId xmlns:a16="http://schemas.microsoft.com/office/drawing/2014/main" id="{94C7FD50-52F7-4393-8169-559ADC1BCF7A}"/>
            </a:ext>
          </a:extLst>
        </xdr:cNvPr>
        <xdr:cNvSpPr/>
      </xdr:nvSpPr>
      <xdr:spPr>
        <a:xfrm>
          <a:off x="1781175" y="6440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125730</xdr:rowOff>
    </xdr:from>
    <xdr:to>
      <xdr:col>15</xdr:col>
      <xdr:colOff>50800</xdr:colOff>
      <xdr:row>40</xdr:row>
      <xdr:rowOff>7620</xdr:rowOff>
    </xdr:to>
    <xdr:cxnSp macro="">
      <xdr:nvCxnSpPr>
        <xdr:cNvPr id="80" name="直線コネクタ 79">
          <a:extLst>
            <a:ext uri="{FF2B5EF4-FFF2-40B4-BE49-F238E27FC236}">
              <a16:creationId xmlns:a16="http://schemas.microsoft.com/office/drawing/2014/main" id="{8BD78A93-9C49-47BC-AB85-213C7EA004C6}"/>
            </a:ext>
          </a:extLst>
        </xdr:cNvPr>
        <xdr:cNvCxnSpPr/>
      </xdr:nvCxnSpPr>
      <xdr:spPr>
        <a:xfrm flipV="1">
          <a:off x="1828800" y="6437630"/>
          <a:ext cx="790575"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105410</xdr:rowOff>
    </xdr:from>
    <xdr:to>
      <xdr:col>6</xdr:col>
      <xdr:colOff>38100</xdr:colOff>
      <xdr:row>40</xdr:row>
      <xdr:rowOff>35560</xdr:rowOff>
    </xdr:to>
    <xdr:sp macro="" textlink="">
      <xdr:nvSpPr>
        <xdr:cNvPr id="81" name="楕円 80">
          <a:extLst>
            <a:ext uri="{FF2B5EF4-FFF2-40B4-BE49-F238E27FC236}">
              <a16:creationId xmlns:a16="http://schemas.microsoft.com/office/drawing/2014/main" id="{4A2F544A-5559-4941-8707-4B75FF752609}"/>
            </a:ext>
          </a:extLst>
        </xdr:cNvPr>
        <xdr:cNvSpPr/>
      </xdr:nvSpPr>
      <xdr:spPr>
        <a:xfrm>
          <a:off x="981075" y="64173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156210</xdr:rowOff>
    </xdr:from>
    <xdr:to>
      <xdr:col>10</xdr:col>
      <xdr:colOff>114300</xdr:colOff>
      <xdr:row>40</xdr:row>
      <xdr:rowOff>7620</xdr:rowOff>
    </xdr:to>
    <xdr:cxnSp macro="">
      <xdr:nvCxnSpPr>
        <xdr:cNvPr id="82" name="直線コネクタ 81">
          <a:extLst>
            <a:ext uri="{FF2B5EF4-FFF2-40B4-BE49-F238E27FC236}">
              <a16:creationId xmlns:a16="http://schemas.microsoft.com/office/drawing/2014/main" id="{2DE746E4-6CE6-4501-A5D4-80AF2044F927}"/>
            </a:ext>
          </a:extLst>
        </xdr:cNvPr>
        <xdr:cNvCxnSpPr/>
      </xdr:nvCxnSpPr>
      <xdr:spPr>
        <a:xfrm>
          <a:off x="1028700" y="6474460"/>
          <a:ext cx="8001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3" name="n_1aveValue【図書館】&#10;有形固定資産減価償却率">
          <a:extLst>
            <a:ext uri="{FF2B5EF4-FFF2-40B4-BE49-F238E27FC236}">
              <a16:creationId xmlns:a16="http://schemas.microsoft.com/office/drawing/2014/main" id="{4DBFA3E2-F3FF-4704-B3CD-073311BDFDC4}"/>
            </a:ext>
          </a:extLst>
        </xdr:cNvPr>
        <xdr:cNvSpPr txBox="1"/>
      </xdr:nvSpPr>
      <xdr:spPr>
        <a:xfrm>
          <a:off x="3239144"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aveValue【図書館】&#10;有形固定資産減価償却率">
          <a:extLst>
            <a:ext uri="{FF2B5EF4-FFF2-40B4-BE49-F238E27FC236}">
              <a16:creationId xmlns:a16="http://schemas.microsoft.com/office/drawing/2014/main" id="{9BC22130-28C4-4BCC-BA48-1C2C4A287B75}"/>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5" name="n_3aveValue【図書館】&#10;有形固定資産減価償却率">
          <a:extLst>
            <a:ext uri="{FF2B5EF4-FFF2-40B4-BE49-F238E27FC236}">
              <a16:creationId xmlns:a16="http://schemas.microsoft.com/office/drawing/2014/main" id="{5FA9A6AA-7706-4903-AEE3-FE68EF12506F}"/>
            </a:ext>
          </a:extLst>
        </xdr:cNvPr>
        <xdr:cNvSpPr txBox="1"/>
      </xdr:nvSpPr>
      <xdr:spPr>
        <a:xfrm>
          <a:off x="16484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図書館】&#10;有形固定資産減価償却率">
          <a:extLst>
            <a:ext uri="{FF2B5EF4-FFF2-40B4-BE49-F238E27FC236}">
              <a16:creationId xmlns:a16="http://schemas.microsoft.com/office/drawing/2014/main" id="{57BE63B8-22EB-42D8-96B1-13431790186A}"/>
            </a:ext>
          </a:extLst>
        </xdr:cNvPr>
        <xdr:cNvSpPr txBox="1"/>
      </xdr:nvSpPr>
      <xdr:spPr>
        <a:xfrm>
          <a:off x="848369"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7" name="n_1mainValue【図書館】&#10;有形固定資産減価償却率">
          <a:extLst>
            <a:ext uri="{FF2B5EF4-FFF2-40B4-BE49-F238E27FC236}">
              <a16:creationId xmlns:a16="http://schemas.microsoft.com/office/drawing/2014/main" id="{E33B0110-DCF2-41E1-B726-78EC59C18703}"/>
            </a:ext>
          </a:extLst>
        </xdr:cNvPr>
        <xdr:cNvSpPr txBox="1"/>
      </xdr:nvSpPr>
      <xdr:spPr>
        <a:xfrm>
          <a:off x="3239144" y="654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167657</xdr:rowOff>
    </xdr:from>
    <xdr:ext cx="405111" cy="259045"/>
    <xdr:sp macro="" textlink="">
      <xdr:nvSpPr>
        <xdr:cNvPr id="88" name="n_2mainValue【図書館】&#10;有形固定資産減価償却率">
          <a:extLst>
            <a:ext uri="{FF2B5EF4-FFF2-40B4-BE49-F238E27FC236}">
              <a16:creationId xmlns:a16="http://schemas.microsoft.com/office/drawing/2014/main" id="{B90B18C1-CE7C-426C-91A7-AAA72691A078}"/>
            </a:ext>
          </a:extLst>
        </xdr:cNvPr>
        <xdr:cNvSpPr txBox="1"/>
      </xdr:nvSpPr>
      <xdr:spPr>
        <a:xfrm>
          <a:off x="2439044"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49547</xdr:rowOff>
    </xdr:from>
    <xdr:ext cx="405111" cy="259045"/>
    <xdr:sp macro="" textlink="">
      <xdr:nvSpPr>
        <xdr:cNvPr id="89" name="n_3mainValue【図書館】&#10;有形固定資産減価償却率">
          <a:extLst>
            <a:ext uri="{FF2B5EF4-FFF2-40B4-BE49-F238E27FC236}">
              <a16:creationId xmlns:a16="http://schemas.microsoft.com/office/drawing/2014/main" id="{5B20C91B-9A48-4DF7-ADE5-9A2906F2DA2A}"/>
            </a:ext>
          </a:extLst>
        </xdr:cNvPr>
        <xdr:cNvSpPr txBox="1"/>
      </xdr:nvSpPr>
      <xdr:spPr>
        <a:xfrm>
          <a:off x="1648469"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26687</xdr:rowOff>
    </xdr:from>
    <xdr:ext cx="405111" cy="259045"/>
    <xdr:sp macro="" textlink="">
      <xdr:nvSpPr>
        <xdr:cNvPr id="90" name="n_4mainValue【図書館】&#10;有形固定資産減価償却率">
          <a:extLst>
            <a:ext uri="{FF2B5EF4-FFF2-40B4-BE49-F238E27FC236}">
              <a16:creationId xmlns:a16="http://schemas.microsoft.com/office/drawing/2014/main" id="{F9A20CD3-87C8-4640-AF92-3211CF450329}"/>
            </a:ext>
          </a:extLst>
        </xdr:cNvPr>
        <xdr:cNvSpPr txBox="1"/>
      </xdr:nvSpPr>
      <xdr:spPr>
        <a:xfrm>
          <a:off x="848369" y="650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CEFC66D-CE96-4C98-9C0D-B4518D59690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A12094C-79DE-452C-8801-BC6F8EE14926}"/>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784A70F-753B-48BF-A815-4873EA670DDB}"/>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1139B7F-C86C-4398-A500-C22246A39351}"/>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63C5663-4174-45DC-91E6-077576B76E49}"/>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4E9FE0B-77A0-47AA-BF2B-D524CBDCBE01}"/>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F5DC597-C4A4-479F-AC05-1527CD4CEC67}"/>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2084AF9-1851-4F7F-9AE9-44A9D65DA55F}"/>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1BCE337-3CAC-4FE9-83C8-BFBEBB1E1A5E}"/>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38B1B41-8A2E-4D56-B893-56A0E2B253F7}"/>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A8BB66DD-1094-4B68-8DA3-07107000B323}"/>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B197708-B28C-4FE8-8EB9-795BD38FE0D2}"/>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5B5E475-4ADF-4DF4-8755-2BF49E42BB53}"/>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4D2D958-2D1F-4E3E-997A-E5971AE5ADC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24E4BA5-6188-4E1E-9A8D-CD3FFE790B5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E91AFEB-DD05-4FD4-9D2C-2147722CFB14}"/>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CA11447B-12FC-45B9-A4B2-446AA0F0FF18}"/>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96620B8-A939-4971-93AC-96E91DED6DA5}"/>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3783B9F-AA73-4F68-A4BD-E70129FB7D18}"/>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DFB33BC-F6E2-4C45-8437-8B4696FC3F94}"/>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57E748D-965D-4648-BCAF-C79D47577C0B}"/>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E2FE163-E951-427B-A26C-45750203F9A5}"/>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F21390F-E357-4823-8F5A-43CBB1D65332}"/>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F4D99D2-D286-4A97-9755-28F8C20326F1}"/>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C3CDA5CE-3CE7-4E70-A595-3AF2A5A896B1}"/>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A5165B7E-1D32-409B-940E-DA0C07536B79}"/>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1A5B2C7D-6E5A-49AD-95E0-DA622065D3B5}"/>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3622B5C0-2C17-4175-B495-FB53A95A62D8}"/>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BF301-5505-4F01-8226-1E180E70844A}"/>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86D17EC1-D652-40ED-8082-EBEE8103F0A1}"/>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FA75A7B6-D1B8-410C-9439-454A1A812756}"/>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03C6CD30-9B34-470F-8292-747D2B88626B}"/>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327734F1-BE06-417D-8742-B4D74E6FD900}"/>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67D00072-8387-4A0B-B197-1E8F040878D9}"/>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ED4DC47A-8D97-4191-8026-41A602DCEA50}"/>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AE31E9C-D72F-4ABA-AB70-CA6407471CC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05466EA-18AC-4EDA-B7D4-A1471CCFA0F3}"/>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8156AA7-47DA-4F67-A0A8-A2CBE28F7C87}"/>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930E441-7170-4E55-B051-66816968A24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5743840-F137-4FA9-97BF-DC38F1F83C18}"/>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a:extLst>
            <a:ext uri="{FF2B5EF4-FFF2-40B4-BE49-F238E27FC236}">
              <a16:creationId xmlns:a16="http://schemas.microsoft.com/office/drawing/2014/main" id="{CEB83F0F-F2AF-417E-B5AD-62D679F7FC85}"/>
            </a:ext>
          </a:extLst>
        </xdr:cNvPr>
        <xdr:cNvSpPr/>
      </xdr:nvSpPr>
      <xdr:spPr>
        <a:xfrm>
          <a:off x="9401175" y="65817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5F17B974-7B0A-4D42-A3C2-298C8678911F}"/>
            </a:ext>
          </a:extLst>
        </xdr:cNvPr>
        <xdr:cNvSpPr txBox="1"/>
      </xdr:nvSpPr>
      <xdr:spPr>
        <a:xfrm>
          <a:off x="9467850"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3" name="楕円 132">
          <a:extLst>
            <a:ext uri="{FF2B5EF4-FFF2-40B4-BE49-F238E27FC236}">
              <a16:creationId xmlns:a16="http://schemas.microsoft.com/office/drawing/2014/main" id="{1EE6EE75-7A99-4923-8D56-637F12D6931C}"/>
            </a:ext>
          </a:extLst>
        </xdr:cNvPr>
        <xdr:cNvSpPr/>
      </xdr:nvSpPr>
      <xdr:spPr>
        <a:xfrm>
          <a:off x="86391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4" name="直線コネクタ 133">
          <a:extLst>
            <a:ext uri="{FF2B5EF4-FFF2-40B4-BE49-F238E27FC236}">
              <a16:creationId xmlns:a16="http://schemas.microsoft.com/office/drawing/2014/main" id="{A31403E2-34BB-4C78-91EA-2E71F3673521}"/>
            </a:ext>
          </a:extLst>
        </xdr:cNvPr>
        <xdr:cNvCxnSpPr/>
      </xdr:nvCxnSpPr>
      <xdr:spPr>
        <a:xfrm>
          <a:off x="8686800" y="6629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5" name="楕円 134">
          <a:extLst>
            <a:ext uri="{FF2B5EF4-FFF2-40B4-BE49-F238E27FC236}">
              <a16:creationId xmlns:a16="http://schemas.microsoft.com/office/drawing/2014/main" id="{C92BEC33-4D19-4B51-99BC-20CC44564398}"/>
            </a:ext>
          </a:extLst>
        </xdr:cNvPr>
        <xdr:cNvSpPr/>
      </xdr:nvSpPr>
      <xdr:spPr>
        <a:xfrm>
          <a:off x="78390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6" name="直線コネクタ 135">
          <a:extLst>
            <a:ext uri="{FF2B5EF4-FFF2-40B4-BE49-F238E27FC236}">
              <a16:creationId xmlns:a16="http://schemas.microsoft.com/office/drawing/2014/main" id="{14395810-42DA-4E0E-AD28-62F7CE25CD1C}"/>
            </a:ext>
          </a:extLst>
        </xdr:cNvPr>
        <xdr:cNvCxnSpPr/>
      </xdr:nvCxnSpPr>
      <xdr:spPr>
        <a:xfrm>
          <a:off x="7886700" y="6629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7" name="楕円 136">
          <a:extLst>
            <a:ext uri="{FF2B5EF4-FFF2-40B4-BE49-F238E27FC236}">
              <a16:creationId xmlns:a16="http://schemas.microsoft.com/office/drawing/2014/main" id="{86DB72FC-2874-432F-82BC-CB123D9A737B}"/>
            </a:ext>
          </a:extLst>
        </xdr:cNvPr>
        <xdr:cNvSpPr/>
      </xdr:nvSpPr>
      <xdr:spPr>
        <a:xfrm>
          <a:off x="7029450"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8" name="直線コネクタ 137">
          <a:extLst>
            <a:ext uri="{FF2B5EF4-FFF2-40B4-BE49-F238E27FC236}">
              <a16:creationId xmlns:a16="http://schemas.microsoft.com/office/drawing/2014/main" id="{1B71CA78-414B-4D51-995F-895F76098C3B}"/>
            </a:ext>
          </a:extLst>
        </xdr:cNvPr>
        <xdr:cNvCxnSpPr/>
      </xdr:nvCxnSpPr>
      <xdr:spPr>
        <a:xfrm>
          <a:off x="7077075" y="6629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a:extLst>
            <a:ext uri="{FF2B5EF4-FFF2-40B4-BE49-F238E27FC236}">
              <a16:creationId xmlns:a16="http://schemas.microsoft.com/office/drawing/2014/main" id="{E2D6163F-B66C-4D96-80A2-44AE4AF85D62}"/>
            </a:ext>
          </a:extLst>
        </xdr:cNvPr>
        <xdr:cNvSpPr/>
      </xdr:nvSpPr>
      <xdr:spPr>
        <a:xfrm>
          <a:off x="62388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0" name="直線コネクタ 139">
          <a:extLst>
            <a:ext uri="{FF2B5EF4-FFF2-40B4-BE49-F238E27FC236}">
              <a16:creationId xmlns:a16="http://schemas.microsoft.com/office/drawing/2014/main" id="{37051993-6E32-4820-8A71-0C82F908F540}"/>
            </a:ext>
          </a:extLst>
        </xdr:cNvPr>
        <xdr:cNvCxnSpPr/>
      </xdr:nvCxnSpPr>
      <xdr:spPr>
        <a:xfrm>
          <a:off x="6286500" y="66294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D0092FE5-5DDC-45EF-8295-B9F9F2EBD0FC}"/>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2613A773-5232-4A5F-84CC-FABD5383B020}"/>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1E526CF4-132D-452E-9E82-244EC85F8256}"/>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4" name="n_4aveValue【図書館】&#10;一人当たり面積">
          <a:extLst>
            <a:ext uri="{FF2B5EF4-FFF2-40B4-BE49-F238E27FC236}">
              <a16:creationId xmlns:a16="http://schemas.microsoft.com/office/drawing/2014/main" id="{65DB9DC4-8FBA-44ED-B79A-4625D223A470}"/>
            </a:ext>
          </a:extLst>
        </xdr:cNvPr>
        <xdr:cNvSpPr txBox="1"/>
      </xdr:nvSpPr>
      <xdr:spPr>
        <a:xfrm>
          <a:off x="6067502"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5" name="n_1mainValue【図書館】&#10;一人当たり面積">
          <a:extLst>
            <a:ext uri="{FF2B5EF4-FFF2-40B4-BE49-F238E27FC236}">
              <a16:creationId xmlns:a16="http://schemas.microsoft.com/office/drawing/2014/main" id="{A8065BD0-D8AC-4DA2-9412-91FBF0CFB3A6}"/>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6" name="n_2mainValue【図書館】&#10;一人当たり面積">
          <a:extLst>
            <a:ext uri="{FF2B5EF4-FFF2-40B4-BE49-F238E27FC236}">
              <a16:creationId xmlns:a16="http://schemas.microsoft.com/office/drawing/2014/main" id="{4A3C4054-9078-48CF-B24A-AB0A78FA927B}"/>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7" name="n_3mainValue【図書館】&#10;一人当たり面積">
          <a:extLst>
            <a:ext uri="{FF2B5EF4-FFF2-40B4-BE49-F238E27FC236}">
              <a16:creationId xmlns:a16="http://schemas.microsoft.com/office/drawing/2014/main" id="{9286B0B0-5D6E-4CD7-A4F2-F8AD49FC7C5F}"/>
            </a:ext>
          </a:extLst>
        </xdr:cNvPr>
        <xdr:cNvSpPr txBox="1"/>
      </xdr:nvSpPr>
      <xdr:spPr>
        <a:xfrm>
          <a:off x="68676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a:extLst>
            <a:ext uri="{FF2B5EF4-FFF2-40B4-BE49-F238E27FC236}">
              <a16:creationId xmlns:a16="http://schemas.microsoft.com/office/drawing/2014/main" id="{EDEABE6F-CFC1-4E19-B8CF-E166D679117D}"/>
            </a:ext>
          </a:extLst>
        </xdr:cNvPr>
        <xdr:cNvSpPr txBox="1"/>
      </xdr:nvSpPr>
      <xdr:spPr>
        <a:xfrm>
          <a:off x="60675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9D06CD1-3B81-4AF7-A9FA-6B4973CE88FA}"/>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20E3A09-E63B-42DC-88B2-1E80646897B2}"/>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F4A5EE6-AE50-4B87-A9E2-BB15FA287EC0}"/>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39AB214-054F-470C-B36C-9B2064AAE0B5}"/>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3B88A7B-3F1A-4BB8-B0A1-51CAFCF395BD}"/>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5024D4-AD8B-4114-9ADB-AE3B04913039}"/>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B99F55E-48F2-4A20-ADB7-3D5754A785FA}"/>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BD01E37-5702-430B-AD86-1AB57DDA9F9E}"/>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181C80F-EC68-4E3E-9B5B-502A992CDD5C}"/>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D3321A0-A6B2-468C-90E2-C1CA76F27B0C}"/>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F1FE78B1-47C8-4995-B1FD-FBD93ECBE2A0}"/>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D02BE369-52FE-4B11-9F40-5FA59021CDC8}"/>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81395F3B-2FC6-44C3-B631-B78DBF7A3B75}"/>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9BAE4071-571A-439E-A1BC-E111E5DA6AB4}"/>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471A0BA6-96F8-4DE1-AEA7-72CA4730C948}"/>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4AEC75B-B485-4F90-B337-E699A4902D3D}"/>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3986CFD6-86A4-4D16-AB68-7F6EDF89BB61}"/>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EB7A897-6AA7-4BCD-B275-C3C16345A13A}"/>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7F592C6-94B4-4939-9609-D349F03F550C}"/>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9EE45CB-971B-48E3-993A-5E6678CAF376}"/>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13DC8366-972F-4A4B-B838-775364849932}"/>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D8039ED-8E40-49E0-9A33-A320F271840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ADCF941C-06AA-4879-9323-C667951BEE88}"/>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D2C93FC3-B1D9-4A71-8457-24B2199FD6E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2D18D400-9EF9-41F9-B9CD-C3DF318FD30A}"/>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2D78ACD0-A0B9-41AE-A283-9D44E4903D61}"/>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CE5A4EB3-13D4-4A08-BB60-68C0BA224B44}"/>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BD2B64BB-D263-45DD-A544-D8ECE0DB243E}"/>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C57D51AC-2E78-4A5F-AD11-49024937DCD8}"/>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154957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64F13C82-66CD-4D11-B0C1-C1389336A768}"/>
            </a:ext>
          </a:extLst>
        </xdr:cNvPr>
        <xdr:cNvSpPr txBox="1"/>
      </xdr:nvSpPr>
      <xdr:spPr>
        <a:xfrm>
          <a:off x="4219575" y="9384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E50A30B3-E1EF-47F0-A79A-3A5C9B7DE8FC}"/>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12FCFB4E-9123-43C3-92BE-0E394E532057}"/>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F4A18DEC-891C-4C29-9F7B-EF4E6B1FD19B}"/>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11FAB00B-494C-4D41-8BA8-6CD967E83C8F}"/>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34BEA050-4BF2-4D49-B090-A842CCF40787}"/>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4041BF8-B2C3-4F99-BA78-A5832716B76B}"/>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1023DCF-21E5-4F10-9788-47CC696182ED}"/>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86D971-E6DD-4FE1-B9D7-1809C52A1325}"/>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D8E472E-F498-46A7-BCCA-29BD963F22CA}"/>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DB2DD15-000B-497A-ABE6-BC6D7A131380}"/>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89" name="楕円 188">
          <a:extLst>
            <a:ext uri="{FF2B5EF4-FFF2-40B4-BE49-F238E27FC236}">
              <a16:creationId xmlns:a16="http://schemas.microsoft.com/office/drawing/2014/main" id="{043D720B-685D-4D31-9B2B-D5402408742F}"/>
            </a:ext>
          </a:extLst>
        </xdr:cNvPr>
        <xdr:cNvSpPr/>
      </xdr:nvSpPr>
      <xdr:spPr>
        <a:xfrm>
          <a:off x="4124325" y="100025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2389908-BB7B-41B8-9F1F-19FDFF8EEE26}"/>
            </a:ext>
          </a:extLst>
        </xdr:cNvPr>
        <xdr:cNvSpPr txBox="1"/>
      </xdr:nvSpPr>
      <xdr:spPr>
        <a:xfrm>
          <a:off x="4219575"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91" name="楕円 190">
          <a:extLst>
            <a:ext uri="{FF2B5EF4-FFF2-40B4-BE49-F238E27FC236}">
              <a16:creationId xmlns:a16="http://schemas.microsoft.com/office/drawing/2014/main" id="{A77EE92A-1B3A-4170-9FC6-995CE4720275}"/>
            </a:ext>
          </a:extLst>
        </xdr:cNvPr>
        <xdr:cNvSpPr/>
      </xdr:nvSpPr>
      <xdr:spPr>
        <a:xfrm>
          <a:off x="3381375" y="99631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62</xdr:row>
      <xdr:rowOff>7620</xdr:rowOff>
    </xdr:to>
    <xdr:cxnSp macro="">
      <xdr:nvCxnSpPr>
        <xdr:cNvPr id="192" name="直線コネクタ 191">
          <a:extLst>
            <a:ext uri="{FF2B5EF4-FFF2-40B4-BE49-F238E27FC236}">
              <a16:creationId xmlns:a16="http://schemas.microsoft.com/office/drawing/2014/main" id="{69BA19B6-0208-41B3-A182-02A7CD2C85F9}"/>
            </a:ext>
          </a:extLst>
        </xdr:cNvPr>
        <xdr:cNvCxnSpPr/>
      </xdr:nvCxnSpPr>
      <xdr:spPr>
        <a:xfrm>
          <a:off x="3429000" y="10010775"/>
          <a:ext cx="7524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25400</xdr:rowOff>
    </xdr:from>
    <xdr:to>
      <xdr:col>15</xdr:col>
      <xdr:colOff>101600</xdr:colOff>
      <xdr:row>61</xdr:row>
      <xdr:rowOff>127000</xdr:rowOff>
    </xdr:to>
    <xdr:sp macro="" textlink="">
      <xdr:nvSpPr>
        <xdr:cNvPr id="193" name="楕円 192">
          <a:extLst>
            <a:ext uri="{FF2B5EF4-FFF2-40B4-BE49-F238E27FC236}">
              <a16:creationId xmlns:a16="http://schemas.microsoft.com/office/drawing/2014/main" id="{043D9A6A-CBD1-440B-BE0B-F428203CE033}"/>
            </a:ext>
          </a:extLst>
        </xdr:cNvPr>
        <xdr:cNvSpPr/>
      </xdr:nvSpPr>
      <xdr:spPr>
        <a:xfrm>
          <a:off x="2571750" y="9906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177800</xdr:colOff>
      <xdr:row>61</xdr:row>
      <xdr:rowOff>133350</xdr:rowOff>
    </xdr:to>
    <xdr:cxnSp macro="">
      <xdr:nvCxnSpPr>
        <xdr:cNvPr id="194" name="直線コネクタ 193">
          <a:extLst>
            <a:ext uri="{FF2B5EF4-FFF2-40B4-BE49-F238E27FC236}">
              <a16:creationId xmlns:a16="http://schemas.microsoft.com/office/drawing/2014/main" id="{CF5C6BF5-932F-410B-8BDD-506337EEE2F4}"/>
            </a:ext>
          </a:extLst>
        </xdr:cNvPr>
        <xdr:cNvCxnSpPr/>
      </xdr:nvCxnSpPr>
      <xdr:spPr>
        <a:xfrm>
          <a:off x="2619375" y="9953625"/>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95" name="楕円 194">
          <a:extLst>
            <a:ext uri="{FF2B5EF4-FFF2-40B4-BE49-F238E27FC236}">
              <a16:creationId xmlns:a16="http://schemas.microsoft.com/office/drawing/2014/main" id="{B330F7B0-BCCE-499B-B524-89DF6ACC1161}"/>
            </a:ext>
          </a:extLst>
        </xdr:cNvPr>
        <xdr:cNvSpPr/>
      </xdr:nvSpPr>
      <xdr:spPr>
        <a:xfrm>
          <a:off x="1781175" y="9858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76200</xdr:rowOff>
    </xdr:to>
    <xdr:cxnSp macro="">
      <xdr:nvCxnSpPr>
        <xdr:cNvPr id="196" name="直線コネクタ 195">
          <a:extLst>
            <a:ext uri="{FF2B5EF4-FFF2-40B4-BE49-F238E27FC236}">
              <a16:creationId xmlns:a16="http://schemas.microsoft.com/office/drawing/2014/main" id="{9C374E12-92D8-4B8A-9362-85DA6456D3A8}"/>
            </a:ext>
          </a:extLst>
        </xdr:cNvPr>
        <xdr:cNvCxnSpPr/>
      </xdr:nvCxnSpPr>
      <xdr:spPr>
        <a:xfrm>
          <a:off x="1828800" y="989647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7" name="楕円 196">
          <a:extLst>
            <a:ext uri="{FF2B5EF4-FFF2-40B4-BE49-F238E27FC236}">
              <a16:creationId xmlns:a16="http://schemas.microsoft.com/office/drawing/2014/main" id="{7DD81E9C-26DF-4614-B87A-C45FB2CB1846}"/>
            </a:ext>
          </a:extLst>
        </xdr:cNvPr>
        <xdr:cNvSpPr/>
      </xdr:nvSpPr>
      <xdr:spPr>
        <a:xfrm>
          <a:off x="981075" y="9790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61</xdr:row>
      <xdr:rowOff>19050</xdr:rowOff>
    </xdr:to>
    <xdr:cxnSp macro="">
      <xdr:nvCxnSpPr>
        <xdr:cNvPr id="198" name="直線コネクタ 197">
          <a:extLst>
            <a:ext uri="{FF2B5EF4-FFF2-40B4-BE49-F238E27FC236}">
              <a16:creationId xmlns:a16="http://schemas.microsoft.com/office/drawing/2014/main" id="{F666E8FF-E67E-4DE7-9F2F-8D3F41713845}"/>
            </a:ext>
          </a:extLst>
        </xdr:cNvPr>
        <xdr:cNvCxnSpPr/>
      </xdr:nvCxnSpPr>
      <xdr:spPr>
        <a:xfrm>
          <a:off x="1028700" y="9838055"/>
          <a:ext cx="8001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99" name="n_1aveValue【体育館・プール】&#10;有形固定資産減価償却率">
          <a:extLst>
            <a:ext uri="{FF2B5EF4-FFF2-40B4-BE49-F238E27FC236}">
              <a16:creationId xmlns:a16="http://schemas.microsoft.com/office/drawing/2014/main" id="{2D975914-E4E0-4899-AD24-57E99C1F515F}"/>
            </a:ext>
          </a:extLst>
        </xdr:cNvPr>
        <xdr:cNvSpPr txBox="1"/>
      </xdr:nvSpPr>
      <xdr:spPr>
        <a:xfrm>
          <a:off x="32391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0" name="n_2aveValue【体育館・プール】&#10;有形固定資産減価償却率">
          <a:extLst>
            <a:ext uri="{FF2B5EF4-FFF2-40B4-BE49-F238E27FC236}">
              <a16:creationId xmlns:a16="http://schemas.microsoft.com/office/drawing/2014/main" id="{1E858A22-6B9A-4470-8136-3B179BFDEA29}"/>
            </a:ext>
          </a:extLst>
        </xdr:cNvPr>
        <xdr:cNvSpPr txBox="1"/>
      </xdr:nvSpPr>
      <xdr:spPr>
        <a:xfrm>
          <a:off x="24390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0489FFAF-E6BB-4A4E-B16C-F2BFE0818C2E}"/>
            </a:ext>
          </a:extLst>
        </xdr:cNvPr>
        <xdr:cNvSpPr txBox="1"/>
      </xdr:nvSpPr>
      <xdr:spPr>
        <a:xfrm>
          <a:off x="1648469"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202" name="n_4aveValue【体育館・プール】&#10;有形固定資産減価償却率">
          <a:extLst>
            <a:ext uri="{FF2B5EF4-FFF2-40B4-BE49-F238E27FC236}">
              <a16:creationId xmlns:a16="http://schemas.microsoft.com/office/drawing/2014/main" id="{8FCCAD88-83D8-4F2B-AC03-26655658AE10}"/>
            </a:ext>
          </a:extLst>
        </xdr:cNvPr>
        <xdr:cNvSpPr txBox="1"/>
      </xdr:nvSpPr>
      <xdr:spPr>
        <a:xfrm>
          <a:off x="84836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3827</xdr:rowOff>
    </xdr:from>
    <xdr:ext cx="405111" cy="259045"/>
    <xdr:sp macro="" textlink="">
      <xdr:nvSpPr>
        <xdr:cNvPr id="203" name="n_1mainValue【体育館・プール】&#10;有形固定資産減価償却率">
          <a:extLst>
            <a:ext uri="{FF2B5EF4-FFF2-40B4-BE49-F238E27FC236}">
              <a16:creationId xmlns:a16="http://schemas.microsoft.com/office/drawing/2014/main" id="{560F6444-E959-4C59-9F83-E0BA638694B6}"/>
            </a:ext>
          </a:extLst>
        </xdr:cNvPr>
        <xdr:cNvSpPr txBox="1"/>
      </xdr:nvSpPr>
      <xdr:spPr>
        <a:xfrm>
          <a:off x="3239144" y="1004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118127</xdr:rowOff>
    </xdr:from>
    <xdr:ext cx="405111" cy="259045"/>
    <xdr:sp macro="" textlink="">
      <xdr:nvSpPr>
        <xdr:cNvPr id="204" name="n_2mainValue【体育館・プール】&#10;有形固定資産減価償却率">
          <a:extLst>
            <a:ext uri="{FF2B5EF4-FFF2-40B4-BE49-F238E27FC236}">
              <a16:creationId xmlns:a16="http://schemas.microsoft.com/office/drawing/2014/main" id="{F3573278-21A4-4AB5-AEC6-7044CC83805B}"/>
            </a:ext>
          </a:extLst>
        </xdr:cNvPr>
        <xdr:cNvSpPr txBox="1"/>
      </xdr:nvSpPr>
      <xdr:spPr>
        <a:xfrm>
          <a:off x="2439044" y="999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60977</xdr:rowOff>
    </xdr:from>
    <xdr:ext cx="405111" cy="259045"/>
    <xdr:sp macro="" textlink="">
      <xdr:nvSpPr>
        <xdr:cNvPr id="205" name="n_3mainValue【体育館・プール】&#10;有形固定資産減価償却率">
          <a:extLst>
            <a:ext uri="{FF2B5EF4-FFF2-40B4-BE49-F238E27FC236}">
              <a16:creationId xmlns:a16="http://schemas.microsoft.com/office/drawing/2014/main" id="{94FF1E26-1F66-4EE0-B67E-9C15956DB9E1}"/>
            </a:ext>
          </a:extLst>
        </xdr:cNvPr>
        <xdr:cNvSpPr txBox="1"/>
      </xdr:nvSpPr>
      <xdr:spPr>
        <a:xfrm>
          <a:off x="1648469" y="994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206" name="n_4mainValue【体育館・プール】&#10;有形固定資産減価償却率">
          <a:extLst>
            <a:ext uri="{FF2B5EF4-FFF2-40B4-BE49-F238E27FC236}">
              <a16:creationId xmlns:a16="http://schemas.microsoft.com/office/drawing/2014/main" id="{E7F00DFF-625A-43A2-A49E-9BF2D59A9EC3}"/>
            </a:ext>
          </a:extLst>
        </xdr:cNvPr>
        <xdr:cNvSpPr txBox="1"/>
      </xdr:nvSpPr>
      <xdr:spPr>
        <a:xfrm>
          <a:off x="848369"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908908A-217E-4501-94AC-DB05FD9D49A6}"/>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F1EACE8-65D1-4C21-9937-11D655D012DF}"/>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43D8F95-02DE-4E99-A9EA-81554023046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09EA017-F125-416A-AA40-DAB9C421B55E}"/>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CD3459B-A081-41C1-8EF0-268F2F7DD65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BBD85CC-B3D3-4DED-A20F-378C86C64401}"/>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21B73F0-8EB6-4D29-ADC8-9E81053899C9}"/>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7A55800-0B63-4E3B-8DE9-E8C7D8E0FFF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7D535C2-6B2B-4F78-920D-5C93B8D6C005}"/>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9521842-1DB6-4624-8A82-B780F919BBAA}"/>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97173F09-2AE4-4488-9511-C54CB9AE1793}"/>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444E61B-C064-4B9B-B07E-04BAA427600A}"/>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ECEEC75B-40BF-42DD-8031-BBF1B71C9E89}"/>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360A682-CD5C-4793-96ED-5CD88D715230}"/>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32D1A7A6-5080-49AA-A53A-9C9452ECA1EA}"/>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FEAB01E-0D4C-4174-A764-53878561D877}"/>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EB22D51-9D7B-4CCC-9335-B5E1B37B3F65}"/>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83ED89C-972D-4E4E-ADA6-1522447D7E71}"/>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99A5F028-3146-4FAF-8639-121A07303226}"/>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BEA0078-6AD5-4DBF-923A-E486D1BF6ED4}"/>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CC214C29-F85C-4FD6-ADCE-BD2293BCAF26}"/>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039FFA4-A735-4623-894A-000F3A40A2A0}"/>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73F9F38-2768-4F7F-9385-060B62B88E4D}"/>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5BEEECCA-B432-4453-BF8B-34DBDBBC1372}"/>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6591F25B-0C11-4A38-91BB-0CCF48B62E85}"/>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F8998163-B3DA-4859-95B4-5B7843445EF4}"/>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D4EFE088-EDD9-47FC-9CD0-C61FAF7FD5D0}"/>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76C21463-FF0D-47F7-B13C-BDC15A4502BC}"/>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B520B00B-07EE-452C-84E6-E366007C3274}"/>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10177</xdr:rowOff>
    </xdr:from>
    <xdr:ext cx="469744" cy="259045"/>
    <xdr:sp macro="" textlink="">
      <xdr:nvSpPr>
        <xdr:cNvPr id="236" name="【体育館・プール】&#10;一人当たり面積平均値テキスト">
          <a:extLst>
            <a:ext uri="{FF2B5EF4-FFF2-40B4-BE49-F238E27FC236}">
              <a16:creationId xmlns:a16="http://schemas.microsoft.com/office/drawing/2014/main" id="{5E8004CD-BB2E-49B1-BF89-BDAAFD185CD7}"/>
            </a:ext>
          </a:extLst>
        </xdr:cNvPr>
        <xdr:cNvSpPr txBox="1"/>
      </xdr:nvSpPr>
      <xdr:spPr>
        <a:xfrm>
          <a:off x="9467850" y="988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E09A70FE-2E36-4BE4-A4A3-6150FF0B8DCB}"/>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FAD03654-8046-412C-A5A5-F6A423173836}"/>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251C1CCB-33CE-46ED-8DAF-E5ECA2A1DA0C}"/>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732D6075-20B3-468E-8051-48E046F3AC83}"/>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9D654E8F-0DB7-4261-89B3-FE919DD0C378}"/>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3C97134-CFA2-4C27-A096-42B8756C0A59}"/>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94343ED-2C4F-4AB9-8DC2-8699162604F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C6D1159-8DD3-42B9-B4BF-9926932E9B20}"/>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16545B9-B52D-4081-AF9F-F9C9AC5C0DE9}"/>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973D837-88B3-4B69-A1CA-3C956A6C9AA1}"/>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12700</xdr:rowOff>
    </xdr:from>
    <xdr:to>
      <xdr:col>55</xdr:col>
      <xdr:colOff>50800</xdr:colOff>
      <xdr:row>60</xdr:row>
      <xdr:rowOff>114300</xdr:rowOff>
    </xdr:to>
    <xdr:sp macro="" textlink="">
      <xdr:nvSpPr>
        <xdr:cNvPr id="247" name="楕円 246">
          <a:extLst>
            <a:ext uri="{FF2B5EF4-FFF2-40B4-BE49-F238E27FC236}">
              <a16:creationId xmlns:a16="http://schemas.microsoft.com/office/drawing/2014/main" id="{C5E0DD41-4DB7-447F-86C0-D7B3EF05D7F4}"/>
            </a:ext>
          </a:extLst>
        </xdr:cNvPr>
        <xdr:cNvSpPr/>
      </xdr:nvSpPr>
      <xdr:spPr>
        <a:xfrm>
          <a:off x="9401175" y="972502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35577</xdr:rowOff>
    </xdr:from>
    <xdr:ext cx="469744" cy="259045"/>
    <xdr:sp macro="" textlink="">
      <xdr:nvSpPr>
        <xdr:cNvPr id="248" name="【体育館・プール】&#10;一人当たり面積該当値テキスト">
          <a:extLst>
            <a:ext uri="{FF2B5EF4-FFF2-40B4-BE49-F238E27FC236}">
              <a16:creationId xmlns:a16="http://schemas.microsoft.com/office/drawing/2014/main" id="{B0288744-94DE-47DB-8C4F-BCFF0F194FCF}"/>
            </a:ext>
          </a:extLst>
        </xdr:cNvPr>
        <xdr:cNvSpPr txBox="1"/>
      </xdr:nvSpPr>
      <xdr:spPr>
        <a:xfrm>
          <a:off x="9467850" y="958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12700</xdr:rowOff>
    </xdr:from>
    <xdr:to>
      <xdr:col>50</xdr:col>
      <xdr:colOff>165100</xdr:colOff>
      <xdr:row>60</xdr:row>
      <xdr:rowOff>114300</xdr:rowOff>
    </xdr:to>
    <xdr:sp macro="" textlink="">
      <xdr:nvSpPr>
        <xdr:cNvPr id="249" name="楕円 248">
          <a:extLst>
            <a:ext uri="{FF2B5EF4-FFF2-40B4-BE49-F238E27FC236}">
              <a16:creationId xmlns:a16="http://schemas.microsoft.com/office/drawing/2014/main" id="{A8892CA4-2B57-46B8-85CE-B8815F7F90D0}"/>
            </a:ext>
          </a:extLst>
        </xdr:cNvPr>
        <xdr:cNvSpPr/>
      </xdr:nvSpPr>
      <xdr:spPr>
        <a:xfrm>
          <a:off x="86391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63500</xdr:rowOff>
    </xdr:from>
    <xdr:to>
      <xdr:col>55</xdr:col>
      <xdr:colOff>0</xdr:colOff>
      <xdr:row>60</xdr:row>
      <xdr:rowOff>63500</xdr:rowOff>
    </xdr:to>
    <xdr:cxnSp macro="">
      <xdr:nvCxnSpPr>
        <xdr:cNvPr id="250" name="直線コネクタ 249">
          <a:extLst>
            <a:ext uri="{FF2B5EF4-FFF2-40B4-BE49-F238E27FC236}">
              <a16:creationId xmlns:a16="http://schemas.microsoft.com/office/drawing/2014/main" id="{0018681F-19DC-4E5E-A3F1-ED901A209176}"/>
            </a:ext>
          </a:extLst>
        </xdr:cNvPr>
        <xdr:cNvCxnSpPr/>
      </xdr:nvCxnSpPr>
      <xdr:spPr>
        <a:xfrm>
          <a:off x="8686800" y="97821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12700</xdr:rowOff>
    </xdr:from>
    <xdr:to>
      <xdr:col>46</xdr:col>
      <xdr:colOff>38100</xdr:colOff>
      <xdr:row>60</xdr:row>
      <xdr:rowOff>114300</xdr:rowOff>
    </xdr:to>
    <xdr:sp macro="" textlink="">
      <xdr:nvSpPr>
        <xdr:cNvPr id="251" name="楕円 250">
          <a:extLst>
            <a:ext uri="{FF2B5EF4-FFF2-40B4-BE49-F238E27FC236}">
              <a16:creationId xmlns:a16="http://schemas.microsoft.com/office/drawing/2014/main" id="{DEC14D01-7F3E-4F4C-916C-CB068FF3F63E}"/>
            </a:ext>
          </a:extLst>
        </xdr:cNvPr>
        <xdr:cNvSpPr/>
      </xdr:nvSpPr>
      <xdr:spPr>
        <a:xfrm>
          <a:off x="7839075" y="97250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63500</xdr:rowOff>
    </xdr:from>
    <xdr:to>
      <xdr:col>50</xdr:col>
      <xdr:colOff>114300</xdr:colOff>
      <xdr:row>60</xdr:row>
      <xdr:rowOff>63500</xdr:rowOff>
    </xdr:to>
    <xdr:cxnSp macro="">
      <xdr:nvCxnSpPr>
        <xdr:cNvPr id="252" name="直線コネクタ 251">
          <a:extLst>
            <a:ext uri="{FF2B5EF4-FFF2-40B4-BE49-F238E27FC236}">
              <a16:creationId xmlns:a16="http://schemas.microsoft.com/office/drawing/2014/main" id="{E10C82B9-A1AB-4621-B226-DC9CD9FCEDA9}"/>
            </a:ext>
          </a:extLst>
        </xdr:cNvPr>
        <xdr:cNvCxnSpPr/>
      </xdr:nvCxnSpPr>
      <xdr:spPr>
        <a:xfrm>
          <a:off x="7886700" y="97821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12700</xdr:rowOff>
    </xdr:from>
    <xdr:to>
      <xdr:col>41</xdr:col>
      <xdr:colOff>101600</xdr:colOff>
      <xdr:row>60</xdr:row>
      <xdr:rowOff>114300</xdr:rowOff>
    </xdr:to>
    <xdr:sp macro="" textlink="">
      <xdr:nvSpPr>
        <xdr:cNvPr id="253" name="楕円 252">
          <a:extLst>
            <a:ext uri="{FF2B5EF4-FFF2-40B4-BE49-F238E27FC236}">
              <a16:creationId xmlns:a16="http://schemas.microsoft.com/office/drawing/2014/main" id="{1EC0C42F-7BCB-4234-8248-B505E83D7DBD}"/>
            </a:ext>
          </a:extLst>
        </xdr:cNvPr>
        <xdr:cNvSpPr/>
      </xdr:nvSpPr>
      <xdr:spPr>
        <a:xfrm>
          <a:off x="7029450" y="972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63500</xdr:rowOff>
    </xdr:from>
    <xdr:to>
      <xdr:col>45</xdr:col>
      <xdr:colOff>177800</xdr:colOff>
      <xdr:row>60</xdr:row>
      <xdr:rowOff>63500</xdr:rowOff>
    </xdr:to>
    <xdr:cxnSp macro="">
      <xdr:nvCxnSpPr>
        <xdr:cNvPr id="254" name="直線コネクタ 253">
          <a:extLst>
            <a:ext uri="{FF2B5EF4-FFF2-40B4-BE49-F238E27FC236}">
              <a16:creationId xmlns:a16="http://schemas.microsoft.com/office/drawing/2014/main" id="{FCD76139-0EB0-4AA7-9623-184BB21791EE}"/>
            </a:ext>
          </a:extLst>
        </xdr:cNvPr>
        <xdr:cNvCxnSpPr/>
      </xdr:nvCxnSpPr>
      <xdr:spPr>
        <a:xfrm>
          <a:off x="7077075" y="97821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101600</xdr:rowOff>
    </xdr:from>
    <xdr:to>
      <xdr:col>36</xdr:col>
      <xdr:colOff>165100</xdr:colOff>
      <xdr:row>61</xdr:row>
      <xdr:rowOff>31750</xdr:rowOff>
    </xdr:to>
    <xdr:sp macro="" textlink="">
      <xdr:nvSpPr>
        <xdr:cNvPr id="255" name="楕円 254">
          <a:extLst>
            <a:ext uri="{FF2B5EF4-FFF2-40B4-BE49-F238E27FC236}">
              <a16:creationId xmlns:a16="http://schemas.microsoft.com/office/drawing/2014/main" id="{6F312245-BE07-4F51-B6CD-C5F651BE0EC8}"/>
            </a:ext>
          </a:extLst>
        </xdr:cNvPr>
        <xdr:cNvSpPr/>
      </xdr:nvSpPr>
      <xdr:spPr>
        <a:xfrm>
          <a:off x="6238875" y="9820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63500</xdr:rowOff>
    </xdr:from>
    <xdr:to>
      <xdr:col>41</xdr:col>
      <xdr:colOff>50800</xdr:colOff>
      <xdr:row>60</xdr:row>
      <xdr:rowOff>152400</xdr:rowOff>
    </xdr:to>
    <xdr:cxnSp macro="">
      <xdr:nvCxnSpPr>
        <xdr:cNvPr id="256" name="直線コネクタ 255">
          <a:extLst>
            <a:ext uri="{FF2B5EF4-FFF2-40B4-BE49-F238E27FC236}">
              <a16:creationId xmlns:a16="http://schemas.microsoft.com/office/drawing/2014/main" id="{059EBC39-D4A4-4DC8-A789-50D85DCB3FA0}"/>
            </a:ext>
          </a:extLst>
        </xdr:cNvPr>
        <xdr:cNvCxnSpPr/>
      </xdr:nvCxnSpPr>
      <xdr:spPr>
        <a:xfrm flipV="1">
          <a:off x="6286500" y="9782175"/>
          <a:ext cx="79057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2C22EFFF-55F7-45A9-A73F-3131725917F4}"/>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111777</xdr:rowOff>
    </xdr:from>
    <xdr:ext cx="469744" cy="259045"/>
    <xdr:sp macro="" textlink="">
      <xdr:nvSpPr>
        <xdr:cNvPr id="258" name="n_2aveValue【体育館・プール】&#10;一人当たり面積">
          <a:extLst>
            <a:ext uri="{FF2B5EF4-FFF2-40B4-BE49-F238E27FC236}">
              <a16:creationId xmlns:a16="http://schemas.microsoft.com/office/drawing/2014/main" id="{131361C8-4BBB-4199-8C0D-720EE5A57F08}"/>
            </a:ext>
          </a:extLst>
        </xdr:cNvPr>
        <xdr:cNvSpPr txBox="1"/>
      </xdr:nvSpPr>
      <xdr:spPr>
        <a:xfrm>
          <a:off x="767722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6F7DC229-A90B-48B9-A1F5-AA7441E51C08}"/>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35577</xdr:rowOff>
    </xdr:from>
    <xdr:ext cx="469744" cy="259045"/>
    <xdr:sp macro="" textlink="">
      <xdr:nvSpPr>
        <xdr:cNvPr id="260" name="n_4aveValue【体育館・プール】&#10;一人当たり面積">
          <a:extLst>
            <a:ext uri="{FF2B5EF4-FFF2-40B4-BE49-F238E27FC236}">
              <a16:creationId xmlns:a16="http://schemas.microsoft.com/office/drawing/2014/main" id="{973AC8A0-B312-4585-8307-4936BD461A92}"/>
            </a:ext>
          </a:extLst>
        </xdr:cNvPr>
        <xdr:cNvSpPr txBox="1"/>
      </xdr:nvSpPr>
      <xdr:spPr>
        <a:xfrm>
          <a:off x="6067502" y="99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130827</xdr:rowOff>
    </xdr:from>
    <xdr:ext cx="469744" cy="259045"/>
    <xdr:sp macro="" textlink="">
      <xdr:nvSpPr>
        <xdr:cNvPr id="261" name="n_1mainValue【体育館・プール】&#10;一人当たり面積">
          <a:extLst>
            <a:ext uri="{FF2B5EF4-FFF2-40B4-BE49-F238E27FC236}">
              <a16:creationId xmlns:a16="http://schemas.microsoft.com/office/drawing/2014/main" id="{F16322E9-C0B4-4C36-8368-7CE80D2514E3}"/>
            </a:ext>
          </a:extLst>
        </xdr:cNvPr>
        <xdr:cNvSpPr txBox="1"/>
      </xdr:nvSpPr>
      <xdr:spPr>
        <a:xfrm>
          <a:off x="845827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130827</xdr:rowOff>
    </xdr:from>
    <xdr:ext cx="469744" cy="259045"/>
    <xdr:sp macro="" textlink="">
      <xdr:nvSpPr>
        <xdr:cNvPr id="262" name="n_2mainValue【体育館・プール】&#10;一人当たり面積">
          <a:extLst>
            <a:ext uri="{FF2B5EF4-FFF2-40B4-BE49-F238E27FC236}">
              <a16:creationId xmlns:a16="http://schemas.microsoft.com/office/drawing/2014/main" id="{1EFF4E21-CF72-408D-99A6-27142F4DCD1C}"/>
            </a:ext>
          </a:extLst>
        </xdr:cNvPr>
        <xdr:cNvSpPr txBox="1"/>
      </xdr:nvSpPr>
      <xdr:spPr>
        <a:xfrm>
          <a:off x="7677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130827</xdr:rowOff>
    </xdr:from>
    <xdr:ext cx="469744" cy="259045"/>
    <xdr:sp macro="" textlink="">
      <xdr:nvSpPr>
        <xdr:cNvPr id="263" name="n_3mainValue【体育館・プール】&#10;一人当たり面積">
          <a:extLst>
            <a:ext uri="{FF2B5EF4-FFF2-40B4-BE49-F238E27FC236}">
              <a16:creationId xmlns:a16="http://schemas.microsoft.com/office/drawing/2014/main" id="{C90D6532-E00E-4AF8-8FEE-025AB20D1BBC}"/>
            </a:ext>
          </a:extLst>
        </xdr:cNvPr>
        <xdr:cNvSpPr txBox="1"/>
      </xdr:nvSpPr>
      <xdr:spPr>
        <a:xfrm>
          <a:off x="68676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48277</xdr:rowOff>
    </xdr:from>
    <xdr:ext cx="469744" cy="259045"/>
    <xdr:sp macro="" textlink="">
      <xdr:nvSpPr>
        <xdr:cNvPr id="264" name="n_4mainValue【体育館・プール】&#10;一人当たり面積">
          <a:extLst>
            <a:ext uri="{FF2B5EF4-FFF2-40B4-BE49-F238E27FC236}">
              <a16:creationId xmlns:a16="http://schemas.microsoft.com/office/drawing/2014/main" id="{A96A3447-9BAA-4D3C-B722-54BF1C7B65A9}"/>
            </a:ext>
          </a:extLst>
        </xdr:cNvPr>
        <xdr:cNvSpPr txBox="1"/>
      </xdr:nvSpPr>
      <xdr:spPr>
        <a:xfrm>
          <a:off x="60675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197307D-9AD1-4A6B-A698-00C40B95420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327419F-2D03-42E8-941D-07585D2881CC}"/>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7B60BD0-A08F-4BB5-9206-C193DF7AA381}"/>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600FAE1-4B83-4C3B-84A0-A9B65E4D664C}"/>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AE76BFB-CF55-40D5-AB2E-EE2E8438157D}"/>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9B42200-47A8-4FDE-A23B-B14DED94CCE0}"/>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DCEFB1F-13AB-4F31-8226-8CA882CAAAF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C0AD6CC-AE39-4F7A-8652-599EC90880A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644120C-9329-4070-9653-835384A6C91F}"/>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45576FE-DB1D-40B2-99D7-F34743AE3EEB}"/>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0BA626BE-838D-46CA-ABBB-DF677C63418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285A112-D923-4FD4-9FEE-745C4EB174E6}"/>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ECD87257-6D89-4745-872A-5327A71DBA9A}"/>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4CF1B16C-1076-472D-AA8E-DCD4E67D2311}"/>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C57D01BA-D88C-4CCC-8932-C68454365C09}"/>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BB2C5039-652B-4D0A-9676-A40A9100459C}"/>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ED828822-46D6-43F0-B45A-9C84BCB275EC}"/>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8F81994-937A-4071-8523-FCCEDA4D1DC6}"/>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BBB2B2B1-A069-4ABE-8D1A-F7763FC3DE88}"/>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BF26E95-E355-4FDB-9670-92B8A2360F4E}"/>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1C1048F-CB8F-4253-9491-E0C496994538}"/>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62ADB293-B289-44E3-883D-E5B92EDFCC3D}"/>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FAAEAA74-2BF8-42A5-BE5D-9DD49BF30A59}"/>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7F6D2584-331E-4741-B1DE-BF269C416412}"/>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F5F8F019-D77E-4F14-8B95-A8521FD268D3}"/>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466E3EDF-D8AB-41D9-BD00-20F11E4A85D8}"/>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8399C8A5-C048-4AAE-86F9-E416EE01AD86}"/>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D01B7C75-B16B-4D88-B011-79D683644E5E}"/>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771E9CFD-C80E-4A7A-BC58-9980733C652A}"/>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ECFB9D58-B142-49E8-AEAD-95FCD930B6CC}"/>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42D1F57F-E74B-4A78-A2E3-868E78F1189A}"/>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80390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4582581A-C642-42D6-ABE1-384BD6201627}"/>
            </a:ext>
          </a:extLst>
        </xdr:cNvPr>
        <xdr:cNvSpPr txBox="1"/>
      </xdr:nvSpPr>
      <xdr:spPr>
        <a:xfrm>
          <a:off x="4219575" y="13037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DC5974DF-BC62-4F76-9F3C-B8A37996E7BE}"/>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952ADB00-FA13-4BEA-83C2-5A32766E9958}"/>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80142FC6-8435-49D9-9191-BFBBC58DDE67}"/>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2261F6EB-EBCA-4851-84D7-F73E9B8B02CE}"/>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24FF3168-0B81-4792-937A-F99CE55A79E0}"/>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3E34313-C972-4269-A359-0BA1CDB4E46D}"/>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E784A1C-1CF2-40AA-B4F0-8CD66AFEAFFA}"/>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20E686A-792C-40DF-B122-72C3379868E0}"/>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3B714C0-5393-44F7-8D02-78844FB7C5F1}"/>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99290FD-4678-4A46-B99F-EFE6301FF5C9}"/>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75474</xdr:rowOff>
    </xdr:from>
    <xdr:to>
      <xdr:col>24</xdr:col>
      <xdr:colOff>114300</xdr:colOff>
      <xdr:row>85</xdr:row>
      <xdr:rowOff>5624</xdr:rowOff>
    </xdr:to>
    <xdr:sp macro="" textlink="">
      <xdr:nvSpPr>
        <xdr:cNvPr id="307" name="楕円 306">
          <a:extLst>
            <a:ext uri="{FF2B5EF4-FFF2-40B4-BE49-F238E27FC236}">
              <a16:creationId xmlns:a16="http://schemas.microsoft.com/office/drawing/2014/main" id="{044DB752-A84F-484C-98F9-A7C99607E042}"/>
            </a:ext>
          </a:extLst>
        </xdr:cNvPr>
        <xdr:cNvSpPr/>
      </xdr:nvSpPr>
      <xdr:spPr>
        <a:xfrm>
          <a:off x="4124325" y="1367717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53901</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A1A79683-B6A9-49DB-81BB-97AE227748AE}"/>
            </a:ext>
          </a:extLst>
        </xdr:cNvPr>
        <xdr:cNvSpPr txBox="1"/>
      </xdr:nvSpPr>
      <xdr:spPr>
        <a:xfrm>
          <a:off x="4219575" y="136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31387</xdr:rowOff>
    </xdr:from>
    <xdr:to>
      <xdr:col>20</xdr:col>
      <xdr:colOff>38100</xdr:colOff>
      <xdr:row>85</xdr:row>
      <xdr:rowOff>132987</xdr:rowOff>
    </xdr:to>
    <xdr:sp macro="" textlink="">
      <xdr:nvSpPr>
        <xdr:cNvPr id="309" name="楕円 308">
          <a:extLst>
            <a:ext uri="{FF2B5EF4-FFF2-40B4-BE49-F238E27FC236}">
              <a16:creationId xmlns:a16="http://schemas.microsoft.com/office/drawing/2014/main" id="{AF6BF7D2-AC46-41BE-96CC-A11D7A1F4797}"/>
            </a:ext>
          </a:extLst>
        </xdr:cNvPr>
        <xdr:cNvSpPr/>
      </xdr:nvSpPr>
      <xdr:spPr>
        <a:xfrm>
          <a:off x="3381375" y="1379183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126274</xdr:rowOff>
    </xdr:from>
    <xdr:to>
      <xdr:col>24</xdr:col>
      <xdr:colOff>63500</xdr:colOff>
      <xdr:row>85</xdr:row>
      <xdr:rowOff>82187</xdr:rowOff>
    </xdr:to>
    <xdr:cxnSp macro="">
      <xdr:nvCxnSpPr>
        <xdr:cNvPr id="310" name="直線コネクタ 309">
          <a:extLst>
            <a:ext uri="{FF2B5EF4-FFF2-40B4-BE49-F238E27FC236}">
              <a16:creationId xmlns:a16="http://schemas.microsoft.com/office/drawing/2014/main" id="{9DD7F59E-B362-4C95-8A41-F51D8A6AB4B1}"/>
            </a:ext>
          </a:extLst>
        </xdr:cNvPr>
        <xdr:cNvCxnSpPr/>
      </xdr:nvCxnSpPr>
      <xdr:spPr>
        <a:xfrm flipV="1">
          <a:off x="3429000" y="13724799"/>
          <a:ext cx="752475" cy="12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121194</xdr:rowOff>
    </xdr:from>
    <xdr:to>
      <xdr:col>15</xdr:col>
      <xdr:colOff>101600</xdr:colOff>
      <xdr:row>85</xdr:row>
      <xdr:rowOff>51344</xdr:rowOff>
    </xdr:to>
    <xdr:sp macro="" textlink="">
      <xdr:nvSpPr>
        <xdr:cNvPr id="311" name="楕円 310">
          <a:extLst>
            <a:ext uri="{FF2B5EF4-FFF2-40B4-BE49-F238E27FC236}">
              <a16:creationId xmlns:a16="http://schemas.microsoft.com/office/drawing/2014/main" id="{D1CC0C53-D393-4BB9-BBEA-17CAAE7F7CFF}"/>
            </a:ext>
          </a:extLst>
        </xdr:cNvPr>
        <xdr:cNvSpPr/>
      </xdr:nvSpPr>
      <xdr:spPr>
        <a:xfrm>
          <a:off x="2571750" y="1372606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xdr:rowOff>
    </xdr:from>
    <xdr:to>
      <xdr:col>19</xdr:col>
      <xdr:colOff>177800</xdr:colOff>
      <xdr:row>85</xdr:row>
      <xdr:rowOff>82187</xdr:rowOff>
    </xdr:to>
    <xdr:cxnSp macro="">
      <xdr:nvCxnSpPr>
        <xdr:cNvPr id="312" name="直線コネクタ 311">
          <a:extLst>
            <a:ext uri="{FF2B5EF4-FFF2-40B4-BE49-F238E27FC236}">
              <a16:creationId xmlns:a16="http://schemas.microsoft.com/office/drawing/2014/main" id="{BD7E344C-8086-4E83-AF19-CBF76927B74C}"/>
            </a:ext>
          </a:extLst>
        </xdr:cNvPr>
        <xdr:cNvCxnSpPr/>
      </xdr:nvCxnSpPr>
      <xdr:spPr>
        <a:xfrm>
          <a:off x="2619375" y="13764169"/>
          <a:ext cx="809625"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57513</xdr:rowOff>
    </xdr:from>
    <xdr:to>
      <xdr:col>10</xdr:col>
      <xdr:colOff>165100</xdr:colOff>
      <xdr:row>85</xdr:row>
      <xdr:rowOff>159113</xdr:rowOff>
    </xdr:to>
    <xdr:sp macro="" textlink="">
      <xdr:nvSpPr>
        <xdr:cNvPr id="313" name="楕円 312">
          <a:extLst>
            <a:ext uri="{FF2B5EF4-FFF2-40B4-BE49-F238E27FC236}">
              <a16:creationId xmlns:a16="http://schemas.microsoft.com/office/drawing/2014/main" id="{9B81922B-0927-4894-889F-52EC3C2E19F8}"/>
            </a:ext>
          </a:extLst>
        </xdr:cNvPr>
        <xdr:cNvSpPr/>
      </xdr:nvSpPr>
      <xdr:spPr>
        <a:xfrm>
          <a:off x="1781175" y="138211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xdr:rowOff>
    </xdr:from>
    <xdr:to>
      <xdr:col>15</xdr:col>
      <xdr:colOff>50800</xdr:colOff>
      <xdr:row>85</xdr:row>
      <xdr:rowOff>108313</xdr:rowOff>
    </xdr:to>
    <xdr:cxnSp macro="">
      <xdr:nvCxnSpPr>
        <xdr:cNvPr id="314" name="直線コネクタ 313">
          <a:extLst>
            <a:ext uri="{FF2B5EF4-FFF2-40B4-BE49-F238E27FC236}">
              <a16:creationId xmlns:a16="http://schemas.microsoft.com/office/drawing/2014/main" id="{319E4ACA-09DC-4490-9834-71B0962B7FE2}"/>
            </a:ext>
          </a:extLst>
        </xdr:cNvPr>
        <xdr:cNvCxnSpPr/>
      </xdr:nvCxnSpPr>
      <xdr:spPr>
        <a:xfrm flipV="1">
          <a:off x="1828800" y="13764169"/>
          <a:ext cx="790575" cy="10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60779</xdr:rowOff>
    </xdr:from>
    <xdr:to>
      <xdr:col>6</xdr:col>
      <xdr:colOff>38100</xdr:colOff>
      <xdr:row>85</xdr:row>
      <xdr:rowOff>162379</xdr:rowOff>
    </xdr:to>
    <xdr:sp macro="" textlink="">
      <xdr:nvSpPr>
        <xdr:cNvPr id="315" name="楕円 314">
          <a:extLst>
            <a:ext uri="{FF2B5EF4-FFF2-40B4-BE49-F238E27FC236}">
              <a16:creationId xmlns:a16="http://schemas.microsoft.com/office/drawing/2014/main" id="{8613CE52-9554-44E8-8219-A81F69B3216F}"/>
            </a:ext>
          </a:extLst>
        </xdr:cNvPr>
        <xdr:cNvSpPr/>
      </xdr:nvSpPr>
      <xdr:spPr>
        <a:xfrm>
          <a:off x="981075" y="138275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108313</xdr:rowOff>
    </xdr:from>
    <xdr:to>
      <xdr:col>10</xdr:col>
      <xdr:colOff>114300</xdr:colOff>
      <xdr:row>85</xdr:row>
      <xdr:rowOff>111579</xdr:rowOff>
    </xdr:to>
    <xdr:cxnSp macro="">
      <xdr:nvCxnSpPr>
        <xdr:cNvPr id="316" name="直線コネクタ 315">
          <a:extLst>
            <a:ext uri="{FF2B5EF4-FFF2-40B4-BE49-F238E27FC236}">
              <a16:creationId xmlns:a16="http://schemas.microsoft.com/office/drawing/2014/main" id="{85F0B49B-6456-4AE4-8508-2999376E9CF4}"/>
            </a:ext>
          </a:extLst>
        </xdr:cNvPr>
        <xdr:cNvCxnSpPr/>
      </xdr:nvCxnSpPr>
      <xdr:spPr>
        <a:xfrm flipV="1">
          <a:off x="1028700" y="13868763"/>
          <a:ext cx="8001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17" name="n_1aveValue【福祉施設】&#10;有形固定資産減価償却率">
          <a:extLst>
            <a:ext uri="{FF2B5EF4-FFF2-40B4-BE49-F238E27FC236}">
              <a16:creationId xmlns:a16="http://schemas.microsoft.com/office/drawing/2014/main" id="{2F8A9BE1-5A4B-4BD5-970B-0AD7D4D24FF3}"/>
            </a:ext>
          </a:extLst>
        </xdr:cNvPr>
        <xdr:cNvSpPr txBox="1"/>
      </xdr:nvSpPr>
      <xdr:spPr>
        <a:xfrm>
          <a:off x="32391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18" name="n_2aveValue【福祉施設】&#10;有形固定資産減価償却率">
          <a:extLst>
            <a:ext uri="{FF2B5EF4-FFF2-40B4-BE49-F238E27FC236}">
              <a16:creationId xmlns:a16="http://schemas.microsoft.com/office/drawing/2014/main" id="{188A4A67-5803-4A5C-9D82-F31564FFFF24}"/>
            </a:ext>
          </a:extLst>
        </xdr:cNvPr>
        <xdr:cNvSpPr txBox="1"/>
      </xdr:nvSpPr>
      <xdr:spPr>
        <a:xfrm>
          <a:off x="243904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19" name="n_3aveValue【福祉施設】&#10;有形固定資産減価償却率">
          <a:extLst>
            <a:ext uri="{FF2B5EF4-FFF2-40B4-BE49-F238E27FC236}">
              <a16:creationId xmlns:a16="http://schemas.microsoft.com/office/drawing/2014/main" id="{89E9143F-687D-45A6-9721-BEA52154D042}"/>
            </a:ext>
          </a:extLst>
        </xdr:cNvPr>
        <xdr:cNvSpPr txBox="1"/>
      </xdr:nvSpPr>
      <xdr:spPr>
        <a:xfrm>
          <a:off x="16484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20" name="n_4aveValue【福祉施設】&#10;有形固定資産減価償却率">
          <a:extLst>
            <a:ext uri="{FF2B5EF4-FFF2-40B4-BE49-F238E27FC236}">
              <a16:creationId xmlns:a16="http://schemas.microsoft.com/office/drawing/2014/main" id="{1287361C-7861-4766-A1F0-80676DF77E04}"/>
            </a:ext>
          </a:extLst>
        </xdr:cNvPr>
        <xdr:cNvSpPr txBox="1"/>
      </xdr:nvSpPr>
      <xdr:spPr>
        <a:xfrm>
          <a:off x="848369" y="1292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124114</xdr:rowOff>
    </xdr:from>
    <xdr:ext cx="405111" cy="259045"/>
    <xdr:sp macro="" textlink="">
      <xdr:nvSpPr>
        <xdr:cNvPr id="321" name="n_1mainValue【福祉施設】&#10;有形固定資産減価償却率">
          <a:extLst>
            <a:ext uri="{FF2B5EF4-FFF2-40B4-BE49-F238E27FC236}">
              <a16:creationId xmlns:a16="http://schemas.microsoft.com/office/drawing/2014/main" id="{ECBD3023-DFF1-4023-BC0A-D9B3BF9CD8F7}"/>
            </a:ext>
          </a:extLst>
        </xdr:cNvPr>
        <xdr:cNvSpPr txBox="1"/>
      </xdr:nvSpPr>
      <xdr:spPr>
        <a:xfrm>
          <a:off x="3239144"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42471</xdr:rowOff>
    </xdr:from>
    <xdr:ext cx="405111" cy="259045"/>
    <xdr:sp macro="" textlink="">
      <xdr:nvSpPr>
        <xdr:cNvPr id="322" name="n_2mainValue【福祉施設】&#10;有形固定資産減価償却率">
          <a:extLst>
            <a:ext uri="{FF2B5EF4-FFF2-40B4-BE49-F238E27FC236}">
              <a16:creationId xmlns:a16="http://schemas.microsoft.com/office/drawing/2014/main" id="{A41A887E-5D6D-4C95-ABBF-67ECDDA41F06}"/>
            </a:ext>
          </a:extLst>
        </xdr:cNvPr>
        <xdr:cNvSpPr txBox="1"/>
      </xdr:nvSpPr>
      <xdr:spPr>
        <a:xfrm>
          <a:off x="2439044" y="13809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150240</xdr:rowOff>
    </xdr:from>
    <xdr:ext cx="405111" cy="259045"/>
    <xdr:sp macro="" textlink="">
      <xdr:nvSpPr>
        <xdr:cNvPr id="323" name="n_3mainValue【福祉施設】&#10;有形固定資産減価償却率">
          <a:extLst>
            <a:ext uri="{FF2B5EF4-FFF2-40B4-BE49-F238E27FC236}">
              <a16:creationId xmlns:a16="http://schemas.microsoft.com/office/drawing/2014/main" id="{386E767C-D0E4-435B-9727-6F5BE248F36E}"/>
            </a:ext>
          </a:extLst>
        </xdr:cNvPr>
        <xdr:cNvSpPr txBox="1"/>
      </xdr:nvSpPr>
      <xdr:spPr>
        <a:xfrm>
          <a:off x="1648469" y="1391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153506</xdr:rowOff>
    </xdr:from>
    <xdr:ext cx="405111" cy="259045"/>
    <xdr:sp macro="" textlink="">
      <xdr:nvSpPr>
        <xdr:cNvPr id="324" name="n_4mainValue【福祉施設】&#10;有形固定資産減価償却率">
          <a:extLst>
            <a:ext uri="{FF2B5EF4-FFF2-40B4-BE49-F238E27FC236}">
              <a16:creationId xmlns:a16="http://schemas.microsoft.com/office/drawing/2014/main" id="{F682AC35-7EAF-471F-8717-5C3AEF69C275}"/>
            </a:ext>
          </a:extLst>
        </xdr:cNvPr>
        <xdr:cNvSpPr txBox="1"/>
      </xdr:nvSpPr>
      <xdr:spPr>
        <a:xfrm>
          <a:off x="848369" y="1391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E24F0D76-5D6D-44DC-ABBD-9A9C72DE638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7749C666-991B-49F3-9868-2195B1FC5C4B}"/>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79508643-62FC-4723-9681-BB29BCE35E97}"/>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A6C99D70-6509-4441-92B9-B02426D3BAD4}"/>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FBEE38BA-4720-45CB-A047-E08F31C48148}"/>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6C417670-282E-4C62-AFF4-AFD4E1CFB8A2}"/>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E149A254-F2D6-4226-976A-6E2ADAC3EDF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47916AAA-9F9F-49DE-A653-6A16E720B7CD}"/>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DA38B18D-83DA-433E-AB99-3C759DA37775}"/>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A35B6698-F2A0-4BCC-8238-566B372C626C}"/>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8F2096E8-14EF-42DD-88F4-C385927AB8A0}"/>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4385B304-15FA-472F-AFB7-2BD098580C3D}"/>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4CE2B99C-1B91-4847-9E88-DE88B8B2A7CB}"/>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BA506F5A-5B67-483B-A97D-87798A783D84}"/>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7A3ED451-E682-4C06-8A98-46C8ED69DD7A}"/>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2E2F2A8C-6B7A-4186-BF15-92E5705CD0D3}"/>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0F504FFD-356F-4A78-AC4C-1AE1B79B904A}"/>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9226AFCE-EC13-425A-9739-FA093F3E2BB3}"/>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A326BE88-B67F-4F1B-8750-22EB3BBEE61C}"/>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7E67CC26-769C-487A-B2BB-722E349FCC0B}"/>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44B2E48E-6EDB-4C33-8E7A-E824C0363BB6}"/>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627D679D-6355-48D9-8131-6807477CF8B4}"/>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43E697E4-284C-4F7E-B319-E02DCCBCFAA2}"/>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C9B8E42E-11BD-44FC-B8E6-48ECA4F6D5E5}"/>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E0542D6B-8CF9-437B-9E2E-8959EF8E4F3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04ACC9F4-1E49-42DC-AFED-C36D31E7DC38}"/>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B0D89679-6EEA-4912-A6D4-F7C248EE9918}"/>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9E5F83FE-9F9F-47AE-8DC9-8E512A7D8169}"/>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208E5E79-252A-4163-ACC9-5F9A93B70EC9}"/>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7673E3B8-DFA4-498F-83A9-D4A31EC58755}"/>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5" name="【福祉施設】&#10;一人当たり面積平均値テキスト">
          <a:extLst>
            <a:ext uri="{FF2B5EF4-FFF2-40B4-BE49-F238E27FC236}">
              <a16:creationId xmlns:a16="http://schemas.microsoft.com/office/drawing/2014/main" id="{DBCD11C3-AC80-4CC4-82D0-08A29D8E759A}"/>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85967D3F-9A31-4C67-BCA3-89BD7AB89E6E}"/>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4B207D46-BD28-43D4-9DA3-1F9C5DDF9EC1}"/>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35A6C355-1060-41E3-B4EA-2465644B93BB}"/>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ED11D3B1-DD6F-4149-9031-B4F0CB67B67D}"/>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DA0E4B8F-3695-4ADE-BF76-824AB945D6DB}"/>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AC75702-074A-413F-9E60-8E4EF3A11856}"/>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2AC558D-8276-46CD-A410-8DC877A13CB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974D4C8-EC3A-432F-81C2-6F82D37873AA}"/>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D69EB71C-8DB7-444D-9FBD-9A00E5C4D8C9}"/>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274D0259-6CF0-4523-8604-4EAD80F79D73}"/>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109764</xdr:rowOff>
    </xdr:from>
    <xdr:to>
      <xdr:col>55</xdr:col>
      <xdr:colOff>50800</xdr:colOff>
      <xdr:row>82</xdr:row>
      <xdr:rowOff>39914</xdr:rowOff>
    </xdr:to>
    <xdr:sp macro="" textlink="">
      <xdr:nvSpPr>
        <xdr:cNvPr id="366" name="楕円 365">
          <a:extLst>
            <a:ext uri="{FF2B5EF4-FFF2-40B4-BE49-F238E27FC236}">
              <a16:creationId xmlns:a16="http://schemas.microsoft.com/office/drawing/2014/main" id="{8B8A11C0-9E2A-43C0-A6BF-B85816851DE9}"/>
            </a:ext>
          </a:extLst>
        </xdr:cNvPr>
        <xdr:cNvSpPr/>
      </xdr:nvSpPr>
      <xdr:spPr>
        <a:xfrm>
          <a:off x="9401175" y="1322251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132641</xdr:rowOff>
    </xdr:from>
    <xdr:ext cx="469744" cy="259045"/>
    <xdr:sp macro="" textlink="">
      <xdr:nvSpPr>
        <xdr:cNvPr id="367" name="【福祉施設】&#10;一人当たり面積該当値テキスト">
          <a:extLst>
            <a:ext uri="{FF2B5EF4-FFF2-40B4-BE49-F238E27FC236}">
              <a16:creationId xmlns:a16="http://schemas.microsoft.com/office/drawing/2014/main" id="{477A8929-5569-487C-B786-36D990A4F193}"/>
            </a:ext>
          </a:extLst>
        </xdr:cNvPr>
        <xdr:cNvSpPr txBox="1"/>
      </xdr:nvSpPr>
      <xdr:spPr>
        <a:xfrm>
          <a:off x="9467850"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126093</xdr:rowOff>
    </xdr:from>
    <xdr:to>
      <xdr:col>50</xdr:col>
      <xdr:colOff>165100</xdr:colOff>
      <xdr:row>82</xdr:row>
      <xdr:rowOff>56243</xdr:rowOff>
    </xdr:to>
    <xdr:sp macro="" textlink="">
      <xdr:nvSpPr>
        <xdr:cNvPr id="368" name="楕円 367">
          <a:extLst>
            <a:ext uri="{FF2B5EF4-FFF2-40B4-BE49-F238E27FC236}">
              <a16:creationId xmlns:a16="http://schemas.microsoft.com/office/drawing/2014/main" id="{5FFCCFC7-C659-4847-8BA0-9AE515B785D6}"/>
            </a:ext>
          </a:extLst>
        </xdr:cNvPr>
        <xdr:cNvSpPr/>
      </xdr:nvSpPr>
      <xdr:spPr>
        <a:xfrm>
          <a:off x="8639175" y="132388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160564</xdr:rowOff>
    </xdr:from>
    <xdr:to>
      <xdr:col>55</xdr:col>
      <xdr:colOff>0</xdr:colOff>
      <xdr:row>82</xdr:row>
      <xdr:rowOff>5443</xdr:rowOff>
    </xdr:to>
    <xdr:cxnSp macro="">
      <xdr:nvCxnSpPr>
        <xdr:cNvPr id="369" name="直線コネクタ 368">
          <a:extLst>
            <a:ext uri="{FF2B5EF4-FFF2-40B4-BE49-F238E27FC236}">
              <a16:creationId xmlns:a16="http://schemas.microsoft.com/office/drawing/2014/main" id="{08E40440-1619-4853-9FAF-90403C9E85C3}"/>
            </a:ext>
          </a:extLst>
        </xdr:cNvPr>
        <xdr:cNvCxnSpPr/>
      </xdr:nvCxnSpPr>
      <xdr:spPr>
        <a:xfrm flipV="1">
          <a:off x="8686800" y="13279664"/>
          <a:ext cx="74295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70" name="楕円 369">
          <a:extLst>
            <a:ext uri="{FF2B5EF4-FFF2-40B4-BE49-F238E27FC236}">
              <a16:creationId xmlns:a16="http://schemas.microsoft.com/office/drawing/2014/main" id="{23E2232B-7B3F-4058-95A0-73B75C3C9AB5}"/>
            </a:ext>
          </a:extLst>
        </xdr:cNvPr>
        <xdr:cNvSpPr/>
      </xdr:nvSpPr>
      <xdr:spPr>
        <a:xfrm>
          <a:off x="7839075" y="132388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5443</xdr:rowOff>
    </xdr:from>
    <xdr:to>
      <xdr:col>50</xdr:col>
      <xdr:colOff>114300</xdr:colOff>
      <xdr:row>82</xdr:row>
      <xdr:rowOff>5443</xdr:rowOff>
    </xdr:to>
    <xdr:cxnSp macro="">
      <xdr:nvCxnSpPr>
        <xdr:cNvPr id="371" name="直線コネクタ 370">
          <a:extLst>
            <a:ext uri="{FF2B5EF4-FFF2-40B4-BE49-F238E27FC236}">
              <a16:creationId xmlns:a16="http://schemas.microsoft.com/office/drawing/2014/main" id="{04DE8876-018B-4E14-A65C-98D114A501E8}"/>
            </a:ext>
          </a:extLst>
        </xdr:cNvPr>
        <xdr:cNvCxnSpPr/>
      </xdr:nvCxnSpPr>
      <xdr:spPr>
        <a:xfrm>
          <a:off x="7886700" y="1328646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36286</xdr:rowOff>
    </xdr:from>
    <xdr:to>
      <xdr:col>41</xdr:col>
      <xdr:colOff>101600</xdr:colOff>
      <xdr:row>82</xdr:row>
      <xdr:rowOff>137886</xdr:rowOff>
    </xdr:to>
    <xdr:sp macro="" textlink="">
      <xdr:nvSpPr>
        <xdr:cNvPr id="372" name="楕円 371">
          <a:extLst>
            <a:ext uri="{FF2B5EF4-FFF2-40B4-BE49-F238E27FC236}">
              <a16:creationId xmlns:a16="http://schemas.microsoft.com/office/drawing/2014/main" id="{F9B57C36-91E9-46B1-860C-AFAD0D284CAF}"/>
            </a:ext>
          </a:extLst>
        </xdr:cNvPr>
        <xdr:cNvSpPr/>
      </xdr:nvSpPr>
      <xdr:spPr>
        <a:xfrm>
          <a:off x="7029450" y="133141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5443</xdr:rowOff>
    </xdr:from>
    <xdr:to>
      <xdr:col>45</xdr:col>
      <xdr:colOff>177800</xdr:colOff>
      <xdr:row>82</xdr:row>
      <xdr:rowOff>87086</xdr:rowOff>
    </xdr:to>
    <xdr:cxnSp macro="">
      <xdr:nvCxnSpPr>
        <xdr:cNvPr id="373" name="直線コネクタ 372">
          <a:extLst>
            <a:ext uri="{FF2B5EF4-FFF2-40B4-BE49-F238E27FC236}">
              <a16:creationId xmlns:a16="http://schemas.microsoft.com/office/drawing/2014/main" id="{F28DF13C-78D8-43D3-BB39-76231EB76AB7}"/>
            </a:ext>
          </a:extLst>
        </xdr:cNvPr>
        <xdr:cNvCxnSpPr/>
      </xdr:nvCxnSpPr>
      <xdr:spPr>
        <a:xfrm flipV="1">
          <a:off x="7077075" y="13286468"/>
          <a:ext cx="809625"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36286</xdr:rowOff>
    </xdr:from>
    <xdr:to>
      <xdr:col>36</xdr:col>
      <xdr:colOff>165100</xdr:colOff>
      <xdr:row>82</xdr:row>
      <xdr:rowOff>137886</xdr:rowOff>
    </xdr:to>
    <xdr:sp macro="" textlink="">
      <xdr:nvSpPr>
        <xdr:cNvPr id="374" name="楕円 373">
          <a:extLst>
            <a:ext uri="{FF2B5EF4-FFF2-40B4-BE49-F238E27FC236}">
              <a16:creationId xmlns:a16="http://schemas.microsoft.com/office/drawing/2014/main" id="{CFD47C6D-7E8C-40E9-95FB-7DCCE26BBDF0}"/>
            </a:ext>
          </a:extLst>
        </xdr:cNvPr>
        <xdr:cNvSpPr/>
      </xdr:nvSpPr>
      <xdr:spPr>
        <a:xfrm>
          <a:off x="6238875" y="13314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87086</xdr:rowOff>
    </xdr:from>
    <xdr:to>
      <xdr:col>41</xdr:col>
      <xdr:colOff>50800</xdr:colOff>
      <xdr:row>82</xdr:row>
      <xdr:rowOff>87086</xdr:rowOff>
    </xdr:to>
    <xdr:cxnSp macro="">
      <xdr:nvCxnSpPr>
        <xdr:cNvPr id="375" name="直線コネクタ 374">
          <a:extLst>
            <a:ext uri="{FF2B5EF4-FFF2-40B4-BE49-F238E27FC236}">
              <a16:creationId xmlns:a16="http://schemas.microsoft.com/office/drawing/2014/main" id="{B31472D8-BE0B-43EE-9C38-560DF92EB2BA}"/>
            </a:ext>
          </a:extLst>
        </xdr:cNvPr>
        <xdr:cNvCxnSpPr/>
      </xdr:nvCxnSpPr>
      <xdr:spPr>
        <a:xfrm>
          <a:off x="6286500" y="1336176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a:extLst>
            <a:ext uri="{FF2B5EF4-FFF2-40B4-BE49-F238E27FC236}">
              <a16:creationId xmlns:a16="http://schemas.microsoft.com/office/drawing/2014/main" id="{31334645-8134-4557-B9AB-F27265FEA2C7}"/>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77" name="n_2aveValue【福祉施設】&#10;一人当たり面積">
          <a:extLst>
            <a:ext uri="{FF2B5EF4-FFF2-40B4-BE49-F238E27FC236}">
              <a16:creationId xmlns:a16="http://schemas.microsoft.com/office/drawing/2014/main" id="{F5B40247-EDDC-49DB-B78B-648017C4C5FF}"/>
            </a:ext>
          </a:extLst>
        </xdr:cNvPr>
        <xdr:cNvSpPr txBox="1"/>
      </xdr:nvSpPr>
      <xdr:spPr>
        <a:xfrm>
          <a:off x="767722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78" name="n_3aveValue【福祉施設】&#10;一人当たり面積">
          <a:extLst>
            <a:ext uri="{FF2B5EF4-FFF2-40B4-BE49-F238E27FC236}">
              <a16:creationId xmlns:a16="http://schemas.microsoft.com/office/drawing/2014/main" id="{2395A93C-5BFF-4B14-90B3-322FBC708F84}"/>
            </a:ext>
          </a:extLst>
        </xdr:cNvPr>
        <xdr:cNvSpPr txBox="1"/>
      </xdr:nvSpPr>
      <xdr:spPr>
        <a:xfrm>
          <a:off x="68676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3C960CC4-6251-4EAA-9C0A-25E09F409A1E}"/>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72770</xdr:rowOff>
    </xdr:from>
    <xdr:ext cx="469744" cy="259045"/>
    <xdr:sp macro="" textlink="">
      <xdr:nvSpPr>
        <xdr:cNvPr id="380" name="n_1mainValue【福祉施設】&#10;一人当たり面積">
          <a:extLst>
            <a:ext uri="{FF2B5EF4-FFF2-40B4-BE49-F238E27FC236}">
              <a16:creationId xmlns:a16="http://schemas.microsoft.com/office/drawing/2014/main" id="{05A1C03C-2CE2-4B89-8A6B-92ED5371D2B7}"/>
            </a:ext>
          </a:extLst>
        </xdr:cNvPr>
        <xdr:cNvSpPr txBox="1"/>
      </xdr:nvSpPr>
      <xdr:spPr>
        <a:xfrm>
          <a:off x="8458277"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72770</xdr:rowOff>
    </xdr:from>
    <xdr:ext cx="469744" cy="259045"/>
    <xdr:sp macro="" textlink="">
      <xdr:nvSpPr>
        <xdr:cNvPr id="381" name="n_2mainValue【福祉施設】&#10;一人当たり面積">
          <a:extLst>
            <a:ext uri="{FF2B5EF4-FFF2-40B4-BE49-F238E27FC236}">
              <a16:creationId xmlns:a16="http://schemas.microsoft.com/office/drawing/2014/main" id="{192AEC04-233C-44A8-9698-87E6E4C44EA5}"/>
            </a:ext>
          </a:extLst>
        </xdr:cNvPr>
        <xdr:cNvSpPr txBox="1"/>
      </xdr:nvSpPr>
      <xdr:spPr>
        <a:xfrm>
          <a:off x="7677227"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154413</xdr:rowOff>
    </xdr:from>
    <xdr:ext cx="469744" cy="259045"/>
    <xdr:sp macro="" textlink="">
      <xdr:nvSpPr>
        <xdr:cNvPr id="382" name="n_3mainValue【福祉施設】&#10;一人当たり面積">
          <a:extLst>
            <a:ext uri="{FF2B5EF4-FFF2-40B4-BE49-F238E27FC236}">
              <a16:creationId xmlns:a16="http://schemas.microsoft.com/office/drawing/2014/main" id="{873ABE72-386D-4EAB-821B-85001AA28429}"/>
            </a:ext>
          </a:extLst>
        </xdr:cNvPr>
        <xdr:cNvSpPr txBox="1"/>
      </xdr:nvSpPr>
      <xdr:spPr>
        <a:xfrm>
          <a:off x="6867602" y="1310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154413</xdr:rowOff>
    </xdr:from>
    <xdr:ext cx="469744" cy="259045"/>
    <xdr:sp macro="" textlink="">
      <xdr:nvSpPr>
        <xdr:cNvPr id="383" name="n_4mainValue【福祉施設】&#10;一人当たり面積">
          <a:extLst>
            <a:ext uri="{FF2B5EF4-FFF2-40B4-BE49-F238E27FC236}">
              <a16:creationId xmlns:a16="http://schemas.microsoft.com/office/drawing/2014/main" id="{2ED1E2C8-1460-457F-9818-38A504937C08}"/>
            </a:ext>
          </a:extLst>
        </xdr:cNvPr>
        <xdr:cNvSpPr txBox="1"/>
      </xdr:nvSpPr>
      <xdr:spPr>
        <a:xfrm>
          <a:off x="6067502" y="1310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AED19337-742C-4D10-A08D-A303C3B76EF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93ACF3C1-B3D7-4D4F-BB95-C70DF81A6F12}"/>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89C08229-70CA-4DD0-96A4-5E387DF112FD}"/>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5487558-ECF5-4213-AE19-388D0D6ECC73}"/>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20C6E291-BE17-435A-BCA9-9A36C6A1F1C0}"/>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A83D48FF-E7A0-4CCA-BCE6-F8003AEA76ED}"/>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43757746-8DD7-419A-BDD3-409257C7AB31}"/>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C59A160C-AFC5-434E-ABB5-E80A27700067}"/>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1D7793-DD48-4F7B-961D-BE2110BC3838}"/>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1CCB96FA-B017-4493-8AD8-92669F187359}"/>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53F6D2D9-161A-4515-8B63-6856B523E86E}"/>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CF94E656-CF44-4839-976F-2D353E343654}"/>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F7BAA782-F03F-4BFE-B9CF-33F362946441}"/>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1529EDA8-7A0B-4043-ABA1-CFF2F82E9B5F}"/>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C6AA2B38-BB0A-4A02-A562-DEA9D84E03C6}"/>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FBB2409E-59E0-4861-A827-03CA8870A4AC}"/>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EA7A4139-A215-4F20-A6F9-D8CAF004FBC1}"/>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B941899E-504B-4365-8483-B4101B507E73}"/>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6A1B0386-BCF1-440D-89A2-00450B3179DB}"/>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576C588B-E87A-4456-84AA-C921F28D7B8C}"/>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1B649AE9-F95B-4A48-8620-334F14A1E318}"/>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F44944D5-B825-4442-B31B-3E9C674DACB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EA4F9CD1-0308-4ED9-A625-92546C6CBC5A}"/>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12FCC688-BA45-435B-95FE-BDC8A09E7B2C}"/>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D19A5786-A88A-4019-B1B2-44BBE6C120D1}"/>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AB762A3D-B9E3-48BF-8BC0-4413E7F6BFE2}"/>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A826A7A0-DA40-4916-B729-739AF58D2A0D}"/>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B018407B-76E4-4EA5-A884-83A3BDF32AC7}"/>
            </a:ext>
          </a:extLst>
        </xdr:cNvPr>
        <xdr:cNvSpPr txBox="1"/>
      </xdr:nvSpPr>
      <xdr:spPr>
        <a:xfrm>
          <a:off x="4219575" y="16333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B52D8508-104F-47CB-9AA7-AC6EF97CE10B}"/>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1209C8A5-7EC6-427E-9C77-FCA6EFECE6FA}"/>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9C0773AB-8E89-446E-B250-1287730E3EBA}"/>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CD3E56A7-C5D4-435B-96E4-2524FB249E13}"/>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1C44AFF8-E246-4FBB-B2BF-7E352DF9E477}"/>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E26A1B1-E6DE-4386-8D96-381EE914A609}"/>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74409BE-507F-4F4B-893D-EDC893A9C279}"/>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86FDC32-8937-43EA-9F3B-57242897E960}"/>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24AEA85-0252-4F52-959C-9DA9FE3C2D2C}"/>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934E2DF-A685-485B-A418-1EACC3C5B6F8}"/>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422" name="楕円 421">
          <a:extLst>
            <a:ext uri="{FF2B5EF4-FFF2-40B4-BE49-F238E27FC236}">
              <a16:creationId xmlns:a16="http://schemas.microsoft.com/office/drawing/2014/main" id="{B07F5AA3-82C6-4707-8F40-6785503D906F}"/>
            </a:ext>
          </a:extLst>
        </xdr:cNvPr>
        <xdr:cNvSpPr/>
      </xdr:nvSpPr>
      <xdr:spPr>
        <a:xfrm>
          <a:off x="4124325" y="1676628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63264</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C68BFE3B-5E7F-449F-9C2B-06999539F1AE}"/>
            </a:ext>
          </a:extLst>
        </xdr:cNvPr>
        <xdr:cNvSpPr txBox="1"/>
      </xdr:nvSpPr>
      <xdr:spPr>
        <a:xfrm>
          <a:off x="4219575" y="1674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50546</xdr:rowOff>
    </xdr:from>
    <xdr:to>
      <xdr:col>20</xdr:col>
      <xdr:colOff>38100</xdr:colOff>
      <xdr:row>103</xdr:row>
      <xdr:rowOff>152146</xdr:rowOff>
    </xdr:to>
    <xdr:sp macro="" textlink="">
      <xdr:nvSpPr>
        <xdr:cNvPr id="424" name="楕円 423">
          <a:extLst>
            <a:ext uri="{FF2B5EF4-FFF2-40B4-BE49-F238E27FC236}">
              <a16:creationId xmlns:a16="http://schemas.microsoft.com/office/drawing/2014/main" id="{8198F1E0-2832-47D9-A5BF-164F3B1177F2}"/>
            </a:ext>
          </a:extLst>
        </xdr:cNvPr>
        <xdr:cNvSpPr/>
      </xdr:nvSpPr>
      <xdr:spPr>
        <a:xfrm>
          <a:off x="3381375" y="1672564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101346</xdr:rowOff>
    </xdr:from>
    <xdr:to>
      <xdr:col>24</xdr:col>
      <xdr:colOff>63500</xdr:colOff>
      <xdr:row>103</xdr:row>
      <xdr:rowOff>135637</xdr:rowOff>
    </xdr:to>
    <xdr:cxnSp macro="">
      <xdr:nvCxnSpPr>
        <xdr:cNvPr id="425" name="直線コネクタ 424">
          <a:extLst>
            <a:ext uri="{FF2B5EF4-FFF2-40B4-BE49-F238E27FC236}">
              <a16:creationId xmlns:a16="http://schemas.microsoft.com/office/drawing/2014/main" id="{27AAA905-93E8-428F-B98A-99110BDE60EF}"/>
            </a:ext>
          </a:extLst>
        </xdr:cNvPr>
        <xdr:cNvCxnSpPr/>
      </xdr:nvCxnSpPr>
      <xdr:spPr>
        <a:xfrm>
          <a:off x="3429000" y="16782796"/>
          <a:ext cx="752475"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xdr:rowOff>
    </xdr:from>
    <xdr:to>
      <xdr:col>15</xdr:col>
      <xdr:colOff>101600</xdr:colOff>
      <xdr:row>103</xdr:row>
      <xdr:rowOff>117856</xdr:rowOff>
    </xdr:to>
    <xdr:sp macro="" textlink="">
      <xdr:nvSpPr>
        <xdr:cNvPr id="426" name="楕円 425">
          <a:extLst>
            <a:ext uri="{FF2B5EF4-FFF2-40B4-BE49-F238E27FC236}">
              <a16:creationId xmlns:a16="http://schemas.microsoft.com/office/drawing/2014/main" id="{8B4C5741-C205-45DB-ABC2-BFA067961C5E}"/>
            </a:ext>
          </a:extLst>
        </xdr:cNvPr>
        <xdr:cNvSpPr/>
      </xdr:nvSpPr>
      <xdr:spPr>
        <a:xfrm>
          <a:off x="2571750" y="1669453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67056</xdr:rowOff>
    </xdr:from>
    <xdr:to>
      <xdr:col>19</xdr:col>
      <xdr:colOff>177800</xdr:colOff>
      <xdr:row>103</xdr:row>
      <xdr:rowOff>101346</xdr:rowOff>
    </xdr:to>
    <xdr:cxnSp macro="">
      <xdr:nvCxnSpPr>
        <xdr:cNvPr id="427" name="直線コネクタ 426">
          <a:extLst>
            <a:ext uri="{FF2B5EF4-FFF2-40B4-BE49-F238E27FC236}">
              <a16:creationId xmlns:a16="http://schemas.microsoft.com/office/drawing/2014/main" id="{0CB4604B-51BA-49BC-9395-01F85153C25E}"/>
            </a:ext>
          </a:extLst>
        </xdr:cNvPr>
        <xdr:cNvCxnSpPr/>
      </xdr:nvCxnSpPr>
      <xdr:spPr>
        <a:xfrm>
          <a:off x="2619375" y="16742156"/>
          <a:ext cx="80962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20828</xdr:rowOff>
    </xdr:from>
    <xdr:to>
      <xdr:col>10</xdr:col>
      <xdr:colOff>165100</xdr:colOff>
      <xdr:row>103</xdr:row>
      <xdr:rowOff>122428</xdr:rowOff>
    </xdr:to>
    <xdr:sp macro="" textlink="">
      <xdr:nvSpPr>
        <xdr:cNvPr id="428" name="楕円 427">
          <a:extLst>
            <a:ext uri="{FF2B5EF4-FFF2-40B4-BE49-F238E27FC236}">
              <a16:creationId xmlns:a16="http://schemas.microsoft.com/office/drawing/2014/main" id="{17051937-E1E0-4B15-AA28-81F3A3BEFF35}"/>
            </a:ext>
          </a:extLst>
        </xdr:cNvPr>
        <xdr:cNvSpPr/>
      </xdr:nvSpPr>
      <xdr:spPr>
        <a:xfrm>
          <a:off x="1781175" y="1669910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67056</xdr:rowOff>
    </xdr:from>
    <xdr:to>
      <xdr:col>15</xdr:col>
      <xdr:colOff>50800</xdr:colOff>
      <xdr:row>103</xdr:row>
      <xdr:rowOff>71628</xdr:rowOff>
    </xdr:to>
    <xdr:cxnSp macro="">
      <xdr:nvCxnSpPr>
        <xdr:cNvPr id="429" name="直線コネクタ 428">
          <a:extLst>
            <a:ext uri="{FF2B5EF4-FFF2-40B4-BE49-F238E27FC236}">
              <a16:creationId xmlns:a16="http://schemas.microsoft.com/office/drawing/2014/main" id="{65451C2A-1A22-4779-B1AD-DF51FD5DB111}"/>
            </a:ext>
          </a:extLst>
        </xdr:cNvPr>
        <xdr:cNvCxnSpPr/>
      </xdr:nvCxnSpPr>
      <xdr:spPr>
        <a:xfrm flipV="1">
          <a:off x="1828800" y="16742156"/>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xdr:rowOff>
    </xdr:from>
    <xdr:to>
      <xdr:col>6</xdr:col>
      <xdr:colOff>38100</xdr:colOff>
      <xdr:row>103</xdr:row>
      <xdr:rowOff>117856</xdr:rowOff>
    </xdr:to>
    <xdr:sp macro="" textlink="">
      <xdr:nvSpPr>
        <xdr:cNvPr id="430" name="楕円 429">
          <a:extLst>
            <a:ext uri="{FF2B5EF4-FFF2-40B4-BE49-F238E27FC236}">
              <a16:creationId xmlns:a16="http://schemas.microsoft.com/office/drawing/2014/main" id="{B5FF4B3D-19AC-4EEF-89CA-EBF932B5F8DA}"/>
            </a:ext>
          </a:extLst>
        </xdr:cNvPr>
        <xdr:cNvSpPr/>
      </xdr:nvSpPr>
      <xdr:spPr>
        <a:xfrm>
          <a:off x="981075" y="1669453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67056</xdr:rowOff>
    </xdr:from>
    <xdr:to>
      <xdr:col>10</xdr:col>
      <xdr:colOff>114300</xdr:colOff>
      <xdr:row>103</xdr:row>
      <xdr:rowOff>71628</xdr:rowOff>
    </xdr:to>
    <xdr:cxnSp macro="">
      <xdr:nvCxnSpPr>
        <xdr:cNvPr id="431" name="直線コネクタ 430">
          <a:extLst>
            <a:ext uri="{FF2B5EF4-FFF2-40B4-BE49-F238E27FC236}">
              <a16:creationId xmlns:a16="http://schemas.microsoft.com/office/drawing/2014/main" id="{5D07170C-A3A2-403C-AEB5-57649FEB877E}"/>
            </a:ext>
          </a:extLst>
        </xdr:cNvPr>
        <xdr:cNvCxnSpPr/>
      </xdr:nvCxnSpPr>
      <xdr:spPr>
        <a:xfrm>
          <a:off x="1028700" y="1674215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2" name="n_1aveValue【市民会館】&#10;有形固定資産減価償却率">
          <a:extLst>
            <a:ext uri="{FF2B5EF4-FFF2-40B4-BE49-F238E27FC236}">
              <a16:creationId xmlns:a16="http://schemas.microsoft.com/office/drawing/2014/main" id="{F104E9B8-B8C3-4201-9A3B-320D013CD58C}"/>
            </a:ext>
          </a:extLst>
        </xdr:cNvPr>
        <xdr:cNvSpPr txBox="1"/>
      </xdr:nvSpPr>
      <xdr:spPr>
        <a:xfrm>
          <a:off x="3239144" y="162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3" name="n_2aveValue【市民会館】&#10;有形固定資産減価償却率">
          <a:extLst>
            <a:ext uri="{FF2B5EF4-FFF2-40B4-BE49-F238E27FC236}">
              <a16:creationId xmlns:a16="http://schemas.microsoft.com/office/drawing/2014/main" id="{7BB1E6B6-3CD5-44B8-98C6-FBDC657D8BDF}"/>
            </a:ext>
          </a:extLst>
        </xdr:cNvPr>
        <xdr:cNvSpPr txBox="1"/>
      </xdr:nvSpPr>
      <xdr:spPr>
        <a:xfrm>
          <a:off x="2439044" y="1624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4" name="n_3aveValue【市民会館】&#10;有形固定資産減価償却率">
          <a:extLst>
            <a:ext uri="{FF2B5EF4-FFF2-40B4-BE49-F238E27FC236}">
              <a16:creationId xmlns:a16="http://schemas.microsoft.com/office/drawing/2014/main" id="{CE5004AC-E449-4349-925D-41A1F796ACB6}"/>
            </a:ext>
          </a:extLst>
        </xdr:cNvPr>
        <xdr:cNvSpPr txBox="1"/>
      </xdr:nvSpPr>
      <xdr:spPr>
        <a:xfrm>
          <a:off x="1648469" y="1621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35" name="n_4aveValue【市民会館】&#10;有形固定資産減価償却率">
          <a:extLst>
            <a:ext uri="{FF2B5EF4-FFF2-40B4-BE49-F238E27FC236}">
              <a16:creationId xmlns:a16="http://schemas.microsoft.com/office/drawing/2014/main" id="{3A02F4B0-A11B-4152-A605-83878E7DA440}"/>
            </a:ext>
          </a:extLst>
        </xdr:cNvPr>
        <xdr:cNvSpPr txBox="1"/>
      </xdr:nvSpPr>
      <xdr:spPr>
        <a:xfrm>
          <a:off x="848369" y="1626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143273</xdr:rowOff>
    </xdr:from>
    <xdr:ext cx="405111" cy="259045"/>
    <xdr:sp macro="" textlink="">
      <xdr:nvSpPr>
        <xdr:cNvPr id="436" name="n_1mainValue【市民会館】&#10;有形固定資産減価償却率">
          <a:extLst>
            <a:ext uri="{FF2B5EF4-FFF2-40B4-BE49-F238E27FC236}">
              <a16:creationId xmlns:a16="http://schemas.microsoft.com/office/drawing/2014/main" id="{3ABCBD10-70B6-4978-8A80-2DBD74C95149}"/>
            </a:ext>
          </a:extLst>
        </xdr:cNvPr>
        <xdr:cNvSpPr txBox="1"/>
      </xdr:nvSpPr>
      <xdr:spPr>
        <a:xfrm>
          <a:off x="3239144" y="1681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108983</xdr:rowOff>
    </xdr:from>
    <xdr:ext cx="405111" cy="259045"/>
    <xdr:sp macro="" textlink="">
      <xdr:nvSpPr>
        <xdr:cNvPr id="437" name="n_2mainValue【市民会館】&#10;有形固定資産減価償却率">
          <a:extLst>
            <a:ext uri="{FF2B5EF4-FFF2-40B4-BE49-F238E27FC236}">
              <a16:creationId xmlns:a16="http://schemas.microsoft.com/office/drawing/2014/main" id="{C34CAFE9-4C58-41FD-BCB7-D479BAE8BCBC}"/>
            </a:ext>
          </a:extLst>
        </xdr:cNvPr>
        <xdr:cNvSpPr txBox="1"/>
      </xdr:nvSpPr>
      <xdr:spPr>
        <a:xfrm>
          <a:off x="2439044" y="1678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113555</xdr:rowOff>
    </xdr:from>
    <xdr:ext cx="405111" cy="259045"/>
    <xdr:sp macro="" textlink="">
      <xdr:nvSpPr>
        <xdr:cNvPr id="438" name="n_3mainValue【市民会館】&#10;有形固定資産減価償却率">
          <a:extLst>
            <a:ext uri="{FF2B5EF4-FFF2-40B4-BE49-F238E27FC236}">
              <a16:creationId xmlns:a16="http://schemas.microsoft.com/office/drawing/2014/main" id="{B3193D16-8B97-4AD3-BC32-89AF22A86609}"/>
            </a:ext>
          </a:extLst>
        </xdr:cNvPr>
        <xdr:cNvSpPr txBox="1"/>
      </xdr:nvSpPr>
      <xdr:spPr>
        <a:xfrm>
          <a:off x="1648469" y="1679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108983</xdr:rowOff>
    </xdr:from>
    <xdr:ext cx="405111" cy="259045"/>
    <xdr:sp macro="" textlink="">
      <xdr:nvSpPr>
        <xdr:cNvPr id="439" name="n_4mainValue【市民会館】&#10;有形固定資産減価償却率">
          <a:extLst>
            <a:ext uri="{FF2B5EF4-FFF2-40B4-BE49-F238E27FC236}">
              <a16:creationId xmlns:a16="http://schemas.microsoft.com/office/drawing/2014/main" id="{90D654B9-3066-470C-B9E6-ADB88145BB78}"/>
            </a:ext>
          </a:extLst>
        </xdr:cNvPr>
        <xdr:cNvSpPr txBox="1"/>
      </xdr:nvSpPr>
      <xdr:spPr>
        <a:xfrm>
          <a:off x="848369" y="1678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A47B84CB-73DB-437D-A1A4-5783408420D7}"/>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62EF2467-48EF-4F5E-9A89-E61E1C1C6878}"/>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7FD860D4-8175-4D10-8B3C-6FA2921854F9}"/>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1E2919F-F825-4854-8B88-C1D2BCA53E97}"/>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E51C00B0-689F-4172-9CE2-65136A30B924}"/>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EC6A2B8-31C0-4AAC-BC81-F20807F5CF18}"/>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B398608F-E0E3-4FB3-A174-F3D739350E15}"/>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339A7B1D-DB8B-4419-8352-8003B6EFAB2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2B21517-7422-4A61-97A7-3197E906246D}"/>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8A6A451F-903B-4A6C-B56F-0680992A29CD}"/>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BE31905A-3EC3-49EE-BC60-5A6516C41A68}"/>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552DA597-9390-4FE5-B812-195D0BEED7BB}"/>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7497D708-FCFD-48B9-AE01-AA5084B91F15}"/>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FF29C406-2809-40DD-9A7E-BF26A8BA4500}"/>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144991AC-88A8-43C8-B28E-A2DF980B7DDE}"/>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1A1F68CC-2C65-44D9-8CCF-96451769A079}"/>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41B741C4-F643-42FC-8D6B-49C08F91699B}"/>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EE3549A8-299B-491A-AA00-BB366EF3058E}"/>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A178E724-E3B0-4522-BB04-6ACA922CE35B}"/>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04C07EB6-BA0E-46B4-A6BA-69D673FCE2EA}"/>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33750CF9-9269-4E02-852D-A117CC1642D5}"/>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8F02463D-FE71-4844-AD2E-715BE3A2648F}"/>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4D1D8A80-8B14-48BC-9632-FEA026458E65}"/>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3EADF9BC-A4C3-4542-B121-3D50B7C37660}"/>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64" name="【市民会館】&#10;一人当たり面積平均値テキスト">
          <a:extLst>
            <a:ext uri="{FF2B5EF4-FFF2-40B4-BE49-F238E27FC236}">
              <a16:creationId xmlns:a16="http://schemas.microsoft.com/office/drawing/2014/main" id="{34439683-E6B4-4FE1-AD4E-EFB145C9EB5D}"/>
            </a:ext>
          </a:extLst>
        </xdr:cNvPr>
        <xdr:cNvSpPr txBox="1"/>
      </xdr:nvSpPr>
      <xdr:spPr>
        <a:xfrm>
          <a:off x="9467850" y="1686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CC9A57C6-7014-48A2-9135-5EF9E45FA594}"/>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9EEE3215-1E06-4087-B32C-0B5A92E25F3E}"/>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4924531F-9DB4-492D-BD81-B90C7FCFAABF}"/>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AEC8BA1F-C4BE-437D-8EBE-E3F3D6671A29}"/>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D7448271-12D4-4D1B-861F-E6A8571D9F25}"/>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B4043D0-468E-4484-9183-495E4B5143F5}"/>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5F0144B-CE37-4035-8B8B-E705A3A88CB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B757552-9C30-48A6-AA9B-CD20859287D4}"/>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865403B-2C3F-4638-B6D2-D50BEB7218AC}"/>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57B65B6-82B5-471A-ADA4-B049EBE516EA}"/>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75" name="楕円 474">
          <a:extLst>
            <a:ext uri="{FF2B5EF4-FFF2-40B4-BE49-F238E27FC236}">
              <a16:creationId xmlns:a16="http://schemas.microsoft.com/office/drawing/2014/main" id="{106B19E3-B005-419D-9BD1-1F186DD7013A}"/>
            </a:ext>
          </a:extLst>
        </xdr:cNvPr>
        <xdr:cNvSpPr/>
      </xdr:nvSpPr>
      <xdr:spPr>
        <a:xfrm>
          <a:off x="9401175" y="1720088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476" name="【市民会館】&#10;一人当たり面積該当値テキスト">
          <a:extLst>
            <a:ext uri="{FF2B5EF4-FFF2-40B4-BE49-F238E27FC236}">
              <a16:creationId xmlns:a16="http://schemas.microsoft.com/office/drawing/2014/main" id="{2EFB5D75-F68E-47FF-AF39-73ECBB3957AC}"/>
            </a:ext>
          </a:extLst>
        </xdr:cNvPr>
        <xdr:cNvSpPr txBox="1"/>
      </xdr:nvSpPr>
      <xdr:spPr>
        <a:xfrm>
          <a:off x="9467850" y="1717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77" name="楕円 476">
          <a:extLst>
            <a:ext uri="{FF2B5EF4-FFF2-40B4-BE49-F238E27FC236}">
              <a16:creationId xmlns:a16="http://schemas.microsoft.com/office/drawing/2014/main" id="{E978CAC9-5D79-4E6E-B9EC-34050E0BD98C}"/>
            </a:ext>
          </a:extLst>
        </xdr:cNvPr>
        <xdr:cNvSpPr/>
      </xdr:nvSpPr>
      <xdr:spPr>
        <a:xfrm>
          <a:off x="8639175" y="17209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99061</xdr:rowOff>
    </xdr:to>
    <xdr:cxnSp macro="">
      <xdr:nvCxnSpPr>
        <xdr:cNvPr id="478" name="直線コネクタ 477">
          <a:extLst>
            <a:ext uri="{FF2B5EF4-FFF2-40B4-BE49-F238E27FC236}">
              <a16:creationId xmlns:a16="http://schemas.microsoft.com/office/drawing/2014/main" id="{04E63ADF-27BB-439D-8E7A-789EF0B31A60}"/>
            </a:ext>
          </a:extLst>
        </xdr:cNvPr>
        <xdr:cNvCxnSpPr/>
      </xdr:nvCxnSpPr>
      <xdr:spPr>
        <a:xfrm flipV="1">
          <a:off x="8686800" y="17248505"/>
          <a:ext cx="74295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79" name="楕円 478">
          <a:extLst>
            <a:ext uri="{FF2B5EF4-FFF2-40B4-BE49-F238E27FC236}">
              <a16:creationId xmlns:a16="http://schemas.microsoft.com/office/drawing/2014/main" id="{EB1C9290-3ECD-44F9-BF04-8ACDA162399B}"/>
            </a:ext>
          </a:extLst>
        </xdr:cNvPr>
        <xdr:cNvSpPr/>
      </xdr:nvSpPr>
      <xdr:spPr>
        <a:xfrm>
          <a:off x="7839075" y="172091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99061</xdr:rowOff>
    </xdr:to>
    <xdr:cxnSp macro="">
      <xdr:nvCxnSpPr>
        <xdr:cNvPr id="480" name="直線コネクタ 479">
          <a:extLst>
            <a:ext uri="{FF2B5EF4-FFF2-40B4-BE49-F238E27FC236}">
              <a16:creationId xmlns:a16="http://schemas.microsoft.com/office/drawing/2014/main" id="{B557963F-F156-463D-93C0-4639C48BC787}"/>
            </a:ext>
          </a:extLst>
        </xdr:cNvPr>
        <xdr:cNvCxnSpPr/>
      </xdr:nvCxnSpPr>
      <xdr:spPr>
        <a:xfrm>
          <a:off x="7886700" y="1726628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1" name="楕円 480">
          <a:extLst>
            <a:ext uri="{FF2B5EF4-FFF2-40B4-BE49-F238E27FC236}">
              <a16:creationId xmlns:a16="http://schemas.microsoft.com/office/drawing/2014/main" id="{17DEEC69-E1EF-41FF-A51C-6F03C3E0DF4E}"/>
            </a:ext>
          </a:extLst>
        </xdr:cNvPr>
        <xdr:cNvSpPr/>
      </xdr:nvSpPr>
      <xdr:spPr>
        <a:xfrm>
          <a:off x="7029450" y="172091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99061</xdr:rowOff>
    </xdr:from>
    <xdr:to>
      <xdr:col>45</xdr:col>
      <xdr:colOff>177800</xdr:colOff>
      <xdr:row>106</xdr:row>
      <xdr:rowOff>99061</xdr:rowOff>
    </xdr:to>
    <xdr:cxnSp macro="">
      <xdr:nvCxnSpPr>
        <xdr:cNvPr id="482" name="直線コネクタ 481">
          <a:extLst>
            <a:ext uri="{FF2B5EF4-FFF2-40B4-BE49-F238E27FC236}">
              <a16:creationId xmlns:a16="http://schemas.microsoft.com/office/drawing/2014/main" id="{F618BBD9-EFA5-450B-B0F0-B210A347568C}"/>
            </a:ext>
          </a:extLst>
        </xdr:cNvPr>
        <xdr:cNvCxnSpPr/>
      </xdr:nvCxnSpPr>
      <xdr:spPr>
        <a:xfrm>
          <a:off x="7077075" y="1726628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83" name="楕円 482">
          <a:extLst>
            <a:ext uri="{FF2B5EF4-FFF2-40B4-BE49-F238E27FC236}">
              <a16:creationId xmlns:a16="http://schemas.microsoft.com/office/drawing/2014/main" id="{D701E413-2D98-4ACA-8184-FC9C52FC7ACC}"/>
            </a:ext>
          </a:extLst>
        </xdr:cNvPr>
        <xdr:cNvSpPr/>
      </xdr:nvSpPr>
      <xdr:spPr>
        <a:xfrm>
          <a:off x="6238875" y="17209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99061</xdr:rowOff>
    </xdr:to>
    <xdr:cxnSp macro="">
      <xdr:nvCxnSpPr>
        <xdr:cNvPr id="484" name="直線コネクタ 483">
          <a:extLst>
            <a:ext uri="{FF2B5EF4-FFF2-40B4-BE49-F238E27FC236}">
              <a16:creationId xmlns:a16="http://schemas.microsoft.com/office/drawing/2014/main" id="{A4E94FD9-F693-430C-BFF7-45F5A7ECDF3E}"/>
            </a:ext>
          </a:extLst>
        </xdr:cNvPr>
        <xdr:cNvCxnSpPr/>
      </xdr:nvCxnSpPr>
      <xdr:spPr>
        <a:xfrm>
          <a:off x="6286500" y="1726628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5" name="n_1aveValue【市民会館】&#10;一人当たり面積">
          <a:extLst>
            <a:ext uri="{FF2B5EF4-FFF2-40B4-BE49-F238E27FC236}">
              <a16:creationId xmlns:a16="http://schemas.microsoft.com/office/drawing/2014/main" id="{6DF78A25-AE7A-470A-B756-D7EF59F67D3E}"/>
            </a:ext>
          </a:extLst>
        </xdr:cNvPr>
        <xdr:cNvSpPr txBox="1"/>
      </xdr:nvSpPr>
      <xdr:spPr>
        <a:xfrm>
          <a:off x="8458277" y="168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86" name="n_2aveValue【市民会館】&#10;一人当たり面積">
          <a:extLst>
            <a:ext uri="{FF2B5EF4-FFF2-40B4-BE49-F238E27FC236}">
              <a16:creationId xmlns:a16="http://schemas.microsoft.com/office/drawing/2014/main" id="{C1C6C441-1EC8-4F67-ABC9-C6EC2C8D43E0}"/>
            </a:ext>
          </a:extLst>
        </xdr:cNvPr>
        <xdr:cNvSpPr txBox="1"/>
      </xdr:nvSpPr>
      <xdr:spPr>
        <a:xfrm>
          <a:off x="7677227" y="168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7" name="n_3aveValue【市民会館】&#10;一人当たり面積">
          <a:extLst>
            <a:ext uri="{FF2B5EF4-FFF2-40B4-BE49-F238E27FC236}">
              <a16:creationId xmlns:a16="http://schemas.microsoft.com/office/drawing/2014/main" id="{AA062B56-DA0A-4C26-980C-218062004C66}"/>
            </a:ext>
          </a:extLst>
        </xdr:cNvPr>
        <xdr:cNvSpPr txBox="1"/>
      </xdr:nvSpPr>
      <xdr:spPr>
        <a:xfrm>
          <a:off x="6867602"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88" name="n_4aveValue【市民会館】&#10;一人当たり面積">
          <a:extLst>
            <a:ext uri="{FF2B5EF4-FFF2-40B4-BE49-F238E27FC236}">
              <a16:creationId xmlns:a16="http://schemas.microsoft.com/office/drawing/2014/main" id="{459A9A68-D157-4F42-8F91-E8D9A93EDABE}"/>
            </a:ext>
          </a:extLst>
        </xdr:cNvPr>
        <xdr:cNvSpPr txBox="1"/>
      </xdr:nvSpPr>
      <xdr:spPr>
        <a:xfrm>
          <a:off x="6067502" y="168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89" name="n_1mainValue【市民会館】&#10;一人当たり面積">
          <a:extLst>
            <a:ext uri="{FF2B5EF4-FFF2-40B4-BE49-F238E27FC236}">
              <a16:creationId xmlns:a16="http://schemas.microsoft.com/office/drawing/2014/main" id="{C536AEAE-BF41-4613-BCED-9B595F441833}"/>
            </a:ext>
          </a:extLst>
        </xdr:cNvPr>
        <xdr:cNvSpPr txBox="1"/>
      </xdr:nvSpPr>
      <xdr:spPr>
        <a:xfrm>
          <a:off x="8458277" y="173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90" name="n_2mainValue【市民会館】&#10;一人当たり面積">
          <a:extLst>
            <a:ext uri="{FF2B5EF4-FFF2-40B4-BE49-F238E27FC236}">
              <a16:creationId xmlns:a16="http://schemas.microsoft.com/office/drawing/2014/main" id="{33020901-767D-4130-81BD-FDAFF241BE1F}"/>
            </a:ext>
          </a:extLst>
        </xdr:cNvPr>
        <xdr:cNvSpPr txBox="1"/>
      </xdr:nvSpPr>
      <xdr:spPr>
        <a:xfrm>
          <a:off x="7677227" y="173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491" name="n_3mainValue【市民会館】&#10;一人当たり面積">
          <a:extLst>
            <a:ext uri="{FF2B5EF4-FFF2-40B4-BE49-F238E27FC236}">
              <a16:creationId xmlns:a16="http://schemas.microsoft.com/office/drawing/2014/main" id="{75834F09-6605-42A2-938C-74C025B94386}"/>
            </a:ext>
          </a:extLst>
        </xdr:cNvPr>
        <xdr:cNvSpPr txBox="1"/>
      </xdr:nvSpPr>
      <xdr:spPr>
        <a:xfrm>
          <a:off x="6867602" y="173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140988</xdr:rowOff>
    </xdr:from>
    <xdr:ext cx="469744" cy="259045"/>
    <xdr:sp macro="" textlink="">
      <xdr:nvSpPr>
        <xdr:cNvPr id="492" name="n_4mainValue【市民会館】&#10;一人当たり面積">
          <a:extLst>
            <a:ext uri="{FF2B5EF4-FFF2-40B4-BE49-F238E27FC236}">
              <a16:creationId xmlns:a16="http://schemas.microsoft.com/office/drawing/2014/main" id="{A083A33C-06EE-482C-9794-9913A8FCAD5F}"/>
            </a:ext>
          </a:extLst>
        </xdr:cNvPr>
        <xdr:cNvSpPr txBox="1"/>
      </xdr:nvSpPr>
      <xdr:spPr>
        <a:xfrm>
          <a:off x="6067502" y="173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EFC512E7-822D-4AB0-AB8E-C9CC7BF1D97E}"/>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DEC7C205-5217-4CB2-B410-9D2FC229A415}"/>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278E5F1F-4710-4D9A-9333-F923B981816E}"/>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40110DF3-A619-42D5-B976-10B3FC784D2A}"/>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A7FB2168-24BD-49EE-A0B9-4B6127424883}"/>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889570FD-4806-4547-BBD3-3FD7EA99888C}"/>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F97FB5A7-BCA0-4ABB-9DA1-082AB7EAF110}"/>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72F7BE4C-B9AC-4D73-99A2-97D92F95B93A}"/>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12E99391-CB37-4DB2-AE9E-D34EDF3DC9C2}"/>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D7F3BCA1-0FAB-48CE-9952-105BC1928137}"/>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41DEC36B-BD94-4452-A385-EE5161EE1FA9}"/>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A22FFC8D-38E0-4C64-94B3-ECF5810563B3}"/>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90404C0B-47A7-4172-8181-CFAA4F3547DA}"/>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6901ABDC-037B-4F40-A13E-D19C033E0763}"/>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3D37264E-9C85-475D-94B2-FB629CC7DACA}"/>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690BB9DA-6E3A-475E-A040-2FA75942F138}"/>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27E72A43-1C71-441F-AFDE-1E48B4CF0F0B}"/>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6A81D6E4-D1A0-4B77-99FD-0E60116C3104}"/>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BC6B7BAF-A4B5-4DF6-BDB2-152C6E065622}"/>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5F871952-5C48-434B-B6E8-5E8BFCBFA22F}"/>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559966B8-8063-4E53-9639-A87A4B2D8DEC}"/>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E0518B22-C0E8-4D36-AAEF-9A5DE6B5F68F}"/>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A17C10AD-C50D-4100-B5F2-F85A45EE37D7}"/>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822E7DD-DD36-475C-8822-329274E5429A}"/>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517" name="直線コネクタ 516">
          <a:extLst>
            <a:ext uri="{FF2B5EF4-FFF2-40B4-BE49-F238E27FC236}">
              <a16:creationId xmlns:a16="http://schemas.microsoft.com/office/drawing/2014/main" id="{3C5C2615-E9FA-4BDD-A0B3-5CB1391209F0}"/>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23341AAC-9E32-4987-AF34-9760BB096A81}"/>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9" name="直線コネクタ 518">
          <a:extLst>
            <a:ext uri="{FF2B5EF4-FFF2-40B4-BE49-F238E27FC236}">
              <a16:creationId xmlns:a16="http://schemas.microsoft.com/office/drawing/2014/main" id="{DD5E18E9-2A7F-4977-AD97-100AEE4657A9}"/>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BF88451C-9023-4792-9840-8F7E07C5D1FE}"/>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521" name="直線コネクタ 520">
          <a:extLst>
            <a:ext uri="{FF2B5EF4-FFF2-40B4-BE49-F238E27FC236}">
              <a16:creationId xmlns:a16="http://schemas.microsoft.com/office/drawing/2014/main" id="{DAAD199A-FFA1-417D-AE0A-BC24922CF369}"/>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55897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58CE2B4D-D357-47FE-B3C0-5122812669FF}"/>
            </a:ext>
          </a:extLst>
        </xdr:cNvPr>
        <xdr:cNvSpPr txBox="1"/>
      </xdr:nvSpPr>
      <xdr:spPr>
        <a:xfrm>
          <a:off x="14735175"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3" name="フローチャート: 判断 522">
          <a:extLst>
            <a:ext uri="{FF2B5EF4-FFF2-40B4-BE49-F238E27FC236}">
              <a16:creationId xmlns:a16="http://schemas.microsoft.com/office/drawing/2014/main" id="{E303FCE1-81FE-4284-9EE4-F36EEABA180A}"/>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24" name="フローチャート: 判断 523">
          <a:extLst>
            <a:ext uri="{FF2B5EF4-FFF2-40B4-BE49-F238E27FC236}">
              <a16:creationId xmlns:a16="http://schemas.microsoft.com/office/drawing/2014/main" id="{A7C097A6-7DC4-47B6-82FA-DD412E34BA56}"/>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5" name="フローチャート: 判断 524">
          <a:extLst>
            <a:ext uri="{FF2B5EF4-FFF2-40B4-BE49-F238E27FC236}">
              <a16:creationId xmlns:a16="http://schemas.microsoft.com/office/drawing/2014/main" id="{1EC637C4-6BA2-49F9-B0CF-990F2D4E8F1A}"/>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26" name="フローチャート: 判断 525">
          <a:extLst>
            <a:ext uri="{FF2B5EF4-FFF2-40B4-BE49-F238E27FC236}">
              <a16:creationId xmlns:a16="http://schemas.microsoft.com/office/drawing/2014/main" id="{5599BC37-00AF-4699-959B-7D48B29930BF}"/>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27" name="フローチャート: 判断 526">
          <a:extLst>
            <a:ext uri="{FF2B5EF4-FFF2-40B4-BE49-F238E27FC236}">
              <a16:creationId xmlns:a16="http://schemas.microsoft.com/office/drawing/2014/main" id="{4F45B371-74FA-422B-A98B-1439EF138459}"/>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A7EC0F7-D481-4028-8D20-F6E1565CC803}"/>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83DE890-70E8-4449-8C0E-9491FDA96721}"/>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31FF1AB-AACC-474F-B301-596AA699CA4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4E3CF48-7695-43F4-AD29-B5A610610A2F}"/>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88FC41A-0616-4C5A-8C6F-41CA5DB95FA1}"/>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151130</xdr:rowOff>
    </xdr:from>
    <xdr:to>
      <xdr:col>85</xdr:col>
      <xdr:colOff>177800</xdr:colOff>
      <xdr:row>41</xdr:row>
      <xdr:rowOff>81280</xdr:rowOff>
    </xdr:to>
    <xdr:sp macro="" textlink="">
      <xdr:nvSpPr>
        <xdr:cNvPr id="533" name="楕円 532">
          <a:extLst>
            <a:ext uri="{FF2B5EF4-FFF2-40B4-BE49-F238E27FC236}">
              <a16:creationId xmlns:a16="http://schemas.microsoft.com/office/drawing/2014/main" id="{C768AF28-51BC-455B-AB96-EFC4D3D73FB0}"/>
            </a:ext>
          </a:extLst>
        </xdr:cNvPr>
        <xdr:cNvSpPr/>
      </xdr:nvSpPr>
      <xdr:spPr>
        <a:xfrm>
          <a:off x="14649450" y="66281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129557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B49495D-631F-4575-A0AF-1228200BE7CD}"/>
            </a:ext>
          </a:extLst>
        </xdr:cNvPr>
        <xdr:cNvSpPr txBox="1"/>
      </xdr:nvSpPr>
      <xdr:spPr>
        <a:xfrm>
          <a:off x="14735175"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135890</xdr:rowOff>
    </xdr:from>
    <xdr:to>
      <xdr:col>81</xdr:col>
      <xdr:colOff>101600</xdr:colOff>
      <xdr:row>41</xdr:row>
      <xdr:rowOff>66040</xdr:rowOff>
    </xdr:to>
    <xdr:sp macro="" textlink="">
      <xdr:nvSpPr>
        <xdr:cNvPr id="535" name="楕円 534">
          <a:extLst>
            <a:ext uri="{FF2B5EF4-FFF2-40B4-BE49-F238E27FC236}">
              <a16:creationId xmlns:a16="http://schemas.microsoft.com/office/drawing/2014/main" id="{31CC69CF-7893-4E82-ACE4-5B066EB82A24}"/>
            </a:ext>
          </a:extLst>
        </xdr:cNvPr>
        <xdr:cNvSpPr/>
      </xdr:nvSpPr>
      <xdr:spPr>
        <a:xfrm>
          <a:off x="13887450" y="66128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15240</xdr:rowOff>
    </xdr:from>
    <xdr:to>
      <xdr:col>85</xdr:col>
      <xdr:colOff>127000</xdr:colOff>
      <xdr:row>41</xdr:row>
      <xdr:rowOff>30480</xdr:rowOff>
    </xdr:to>
    <xdr:cxnSp macro="">
      <xdr:nvCxnSpPr>
        <xdr:cNvPr id="536" name="直線コネクタ 535">
          <a:extLst>
            <a:ext uri="{FF2B5EF4-FFF2-40B4-BE49-F238E27FC236}">
              <a16:creationId xmlns:a16="http://schemas.microsoft.com/office/drawing/2014/main" id="{2B0954E4-664E-49A5-B912-256776F21507}"/>
            </a:ext>
          </a:extLst>
        </xdr:cNvPr>
        <xdr:cNvCxnSpPr/>
      </xdr:nvCxnSpPr>
      <xdr:spPr>
        <a:xfrm>
          <a:off x="13935075" y="6650990"/>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55880</xdr:rowOff>
    </xdr:from>
    <xdr:to>
      <xdr:col>76</xdr:col>
      <xdr:colOff>165100</xdr:colOff>
      <xdr:row>40</xdr:row>
      <xdr:rowOff>157480</xdr:rowOff>
    </xdr:to>
    <xdr:sp macro="" textlink="">
      <xdr:nvSpPr>
        <xdr:cNvPr id="537" name="楕円 536">
          <a:extLst>
            <a:ext uri="{FF2B5EF4-FFF2-40B4-BE49-F238E27FC236}">
              <a16:creationId xmlns:a16="http://schemas.microsoft.com/office/drawing/2014/main" id="{4BFFBFC0-C1C4-4DEC-8BDC-83A22509035B}"/>
            </a:ext>
          </a:extLst>
        </xdr:cNvPr>
        <xdr:cNvSpPr/>
      </xdr:nvSpPr>
      <xdr:spPr>
        <a:xfrm>
          <a:off x="13096875" y="65328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106680</xdr:rowOff>
    </xdr:from>
    <xdr:to>
      <xdr:col>81</xdr:col>
      <xdr:colOff>50800</xdr:colOff>
      <xdr:row>41</xdr:row>
      <xdr:rowOff>15240</xdr:rowOff>
    </xdr:to>
    <xdr:cxnSp macro="">
      <xdr:nvCxnSpPr>
        <xdr:cNvPr id="538" name="直線コネクタ 537">
          <a:extLst>
            <a:ext uri="{FF2B5EF4-FFF2-40B4-BE49-F238E27FC236}">
              <a16:creationId xmlns:a16="http://schemas.microsoft.com/office/drawing/2014/main" id="{6CC1B028-2AD5-45A2-B4CD-78A8D4B370E3}"/>
            </a:ext>
          </a:extLst>
        </xdr:cNvPr>
        <xdr:cNvCxnSpPr/>
      </xdr:nvCxnSpPr>
      <xdr:spPr>
        <a:xfrm>
          <a:off x="13144500" y="6580505"/>
          <a:ext cx="79057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143510</xdr:rowOff>
    </xdr:from>
    <xdr:to>
      <xdr:col>72</xdr:col>
      <xdr:colOff>38100</xdr:colOff>
      <xdr:row>40</xdr:row>
      <xdr:rowOff>73660</xdr:rowOff>
    </xdr:to>
    <xdr:sp macro="" textlink="">
      <xdr:nvSpPr>
        <xdr:cNvPr id="539" name="楕円 538">
          <a:extLst>
            <a:ext uri="{FF2B5EF4-FFF2-40B4-BE49-F238E27FC236}">
              <a16:creationId xmlns:a16="http://schemas.microsoft.com/office/drawing/2014/main" id="{29D838A7-5A39-4DB8-9CBB-F0F8B15175E9}"/>
            </a:ext>
          </a:extLst>
        </xdr:cNvPr>
        <xdr:cNvSpPr/>
      </xdr:nvSpPr>
      <xdr:spPr>
        <a:xfrm>
          <a:off x="12296775" y="64554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22860</xdr:rowOff>
    </xdr:from>
    <xdr:to>
      <xdr:col>76</xdr:col>
      <xdr:colOff>114300</xdr:colOff>
      <xdr:row>40</xdr:row>
      <xdr:rowOff>106680</xdr:rowOff>
    </xdr:to>
    <xdr:cxnSp macro="">
      <xdr:nvCxnSpPr>
        <xdr:cNvPr id="540" name="直線コネクタ 539">
          <a:extLst>
            <a:ext uri="{FF2B5EF4-FFF2-40B4-BE49-F238E27FC236}">
              <a16:creationId xmlns:a16="http://schemas.microsoft.com/office/drawing/2014/main" id="{ED04C2C6-E7C2-4517-9863-55902366EC68}"/>
            </a:ext>
          </a:extLst>
        </xdr:cNvPr>
        <xdr:cNvCxnSpPr/>
      </xdr:nvCxnSpPr>
      <xdr:spPr>
        <a:xfrm>
          <a:off x="12344400" y="6503035"/>
          <a:ext cx="8001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55880</xdr:rowOff>
    </xdr:from>
    <xdr:to>
      <xdr:col>67</xdr:col>
      <xdr:colOff>101600</xdr:colOff>
      <xdr:row>39</xdr:row>
      <xdr:rowOff>157480</xdr:rowOff>
    </xdr:to>
    <xdr:sp macro="" textlink="">
      <xdr:nvSpPr>
        <xdr:cNvPr id="541" name="楕円 540">
          <a:extLst>
            <a:ext uri="{FF2B5EF4-FFF2-40B4-BE49-F238E27FC236}">
              <a16:creationId xmlns:a16="http://schemas.microsoft.com/office/drawing/2014/main" id="{D71E55E6-2887-42A7-8A23-A16C214D529C}"/>
            </a:ext>
          </a:extLst>
        </xdr:cNvPr>
        <xdr:cNvSpPr/>
      </xdr:nvSpPr>
      <xdr:spPr>
        <a:xfrm>
          <a:off x="11487150" y="63709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106680</xdr:rowOff>
    </xdr:from>
    <xdr:to>
      <xdr:col>71</xdr:col>
      <xdr:colOff>177800</xdr:colOff>
      <xdr:row>40</xdr:row>
      <xdr:rowOff>22860</xdr:rowOff>
    </xdr:to>
    <xdr:cxnSp macro="">
      <xdr:nvCxnSpPr>
        <xdr:cNvPr id="542" name="直線コネクタ 541">
          <a:extLst>
            <a:ext uri="{FF2B5EF4-FFF2-40B4-BE49-F238E27FC236}">
              <a16:creationId xmlns:a16="http://schemas.microsoft.com/office/drawing/2014/main" id="{1F0C4D87-3D70-4F63-806E-E023F7DB7D61}"/>
            </a:ext>
          </a:extLst>
        </xdr:cNvPr>
        <xdr:cNvCxnSpPr/>
      </xdr:nvCxnSpPr>
      <xdr:spPr>
        <a:xfrm>
          <a:off x="11534775" y="6418580"/>
          <a:ext cx="809625"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124477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1BE45197-C203-4EFC-BF1B-4615BA6D9B6A}"/>
            </a:ext>
          </a:extLst>
        </xdr:cNvPr>
        <xdr:cNvSpPr txBox="1"/>
      </xdr:nvSpPr>
      <xdr:spPr>
        <a:xfrm>
          <a:off x="13745219" y="611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3F48770E-3674-4E71-ADA3-29FD2F743B42}"/>
            </a:ext>
          </a:extLst>
        </xdr:cNvPr>
        <xdr:cNvSpPr txBox="1"/>
      </xdr:nvSpPr>
      <xdr:spPr>
        <a:xfrm>
          <a:off x="12964169"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124477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6C56646D-9DAE-42AF-A5C6-6FC1712C0513}"/>
            </a:ext>
          </a:extLst>
        </xdr:cNvPr>
        <xdr:cNvSpPr txBox="1"/>
      </xdr:nvSpPr>
      <xdr:spPr>
        <a:xfrm>
          <a:off x="12164069" y="595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E054AA9E-3455-481A-9760-39645EEC00E3}"/>
            </a:ext>
          </a:extLst>
        </xdr:cNvPr>
        <xdr:cNvSpPr txBox="1"/>
      </xdr:nvSpPr>
      <xdr:spPr>
        <a:xfrm>
          <a:off x="113544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57167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6BA30514-77E4-469D-A9B3-DA701A92D9D3}"/>
            </a:ext>
          </a:extLst>
        </xdr:cNvPr>
        <xdr:cNvSpPr txBox="1"/>
      </xdr:nvSpPr>
      <xdr:spPr>
        <a:xfrm>
          <a:off x="13745219"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148607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8204813-0B20-46DC-965F-6967CD6C6B6D}"/>
            </a:ext>
          </a:extLst>
        </xdr:cNvPr>
        <xdr:cNvSpPr txBox="1"/>
      </xdr:nvSpPr>
      <xdr:spPr>
        <a:xfrm>
          <a:off x="12964169"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64787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380E4DA3-A931-4AC2-8E5E-C66C632A5A71}"/>
            </a:ext>
          </a:extLst>
        </xdr:cNvPr>
        <xdr:cNvSpPr txBox="1"/>
      </xdr:nvSpPr>
      <xdr:spPr>
        <a:xfrm>
          <a:off x="12164069" y="654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148607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A429413-E515-491D-BDA1-551FBA2BF2DA}"/>
            </a:ext>
          </a:extLst>
        </xdr:cNvPr>
        <xdr:cNvSpPr txBox="1"/>
      </xdr:nvSpPr>
      <xdr:spPr>
        <a:xfrm>
          <a:off x="113544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9CD8A45A-B7C8-4941-8196-AA4DA99F8386}"/>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23B18F49-1716-4C7A-8037-B5E8D01294D2}"/>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C31B4BBB-AC36-4244-9D5C-EF8BC6FCCB0E}"/>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448CB5F5-84E4-46DA-A1AF-D87DCC40903C}"/>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A75A171D-E043-4A42-95E5-CCDC7C9352DD}"/>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AB300078-DBF1-4D88-ADF7-AF578D379318}"/>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981E6087-67D0-4C1F-89C2-BC5AAD83F440}"/>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2C24799A-E203-4B89-9C22-0C9DBC9ED470}"/>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EFFD4913-4DFA-4AEE-BE9F-C1F22E54239B}"/>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2812D51B-D3D5-453B-B8BC-FD9C37FF1BDF}"/>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ED1E736B-6D7C-46A7-A75D-F86C4DCE89F7}"/>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F61C5294-9B35-477E-A1C7-F3D990626B7E}"/>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3" name="テキスト ボックス 562">
          <a:extLst>
            <a:ext uri="{FF2B5EF4-FFF2-40B4-BE49-F238E27FC236}">
              <a16:creationId xmlns:a16="http://schemas.microsoft.com/office/drawing/2014/main" id="{92184D49-2B42-4EA6-B884-4B40DF23A376}"/>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551A11FD-317B-4397-B775-66B08B105D41}"/>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a:extLst>
            <a:ext uri="{FF2B5EF4-FFF2-40B4-BE49-F238E27FC236}">
              <a16:creationId xmlns:a16="http://schemas.microsoft.com/office/drawing/2014/main" id="{5FCF419A-1814-4473-92A6-6642E716734E}"/>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173185F7-2325-4136-81ED-7527F2228948}"/>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7" name="テキスト ボックス 566">
          <a:extLst>
            <a:ext uri="{FF2B5EF4-FFF2-40B4-BE49-F238E27FC236}">
              <a16:creationId xmlns:a16="http://schemas.microsoft.com/office/drawing/2014/main" id="{07DB69C8-7460-430F-B084-2E8B6341EF56}"/>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E2ED9861-7BFD-4034-BBB3-A325FDD1C238}"/>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9" name="テキスト ボックス 568">
          <a:extLst>
            <a:ext uri="{FF2B5EF4-FFF2-40B4-BE49-F238E27FC236}">
              <a16:creationId xmlns:a16="http://schemas.microsoft.com/office/drawing/2014/main" id="{97BB172F-0B42-4F29-9909-6E9147861348}"/>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51D045BD-0782-4DEA-83EA-7F85006E14BF}"/>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a:extLst>
            <a:ext uri="{FF2B5EF4-FFF2-40B4-BE49-F238E27FC236}">
              <a16:creationId xmlns:a16="http://schemas.microsoft.com/office/drawing/2014/main" id="{D543A931-F82C-4BED-8B9D-2BC7AAC8826E}"/>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1B365681-C110-4FAD-8A9A-D74376F02021}"/>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71391282-6154-42BD-B6EC-45D96C2E006E}"/>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BFA8E0E-0F29-4B54-89BF-DAC38276705C}"/>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5" name="直線コネクタ 574">
          <a:extLst>
            <a:ext uri="{FF2B5EF4-FFF2-40B4-BE49-F238E27FC236}">
              <a16:creationId xmlns:a16="http://schemas.microsoft.com/office/drawing/2014/main" id="{6CFFD0FF-4E4E-4E59-A330-4AC1DEA527DC}"/>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6506FCE0-DCC0-4297-8DB4-1C8A6FB9ED14}"/>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7" name="直線コネクタ 576">
          <a:extLst>
            <a:ext uri="{FF2B5EF4-FFF2-40B4-BE49-F238E27FC236}">
              <a16:creationId xmlns:a16="http://schemas.microsoft.com/office/drawing/2014/main" id="{AF289CC2-00EB-464B-B437-DA6F9A3CAC47}"/>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78" name="【一般廃棄物処理施設】&#10;一人当たり有形固定資産（償却資産）額最大値テキスト">
          <a:extLst>
            <a:ext uri="{FF2B5EF4-FFF2-40B4-BE49-F238E27FC236}">
              <a16:creationId xmlns:a16="http://schemas.microsoft.com/office/drawing/2014/main" id="{3C20F210-B7EF-40F1-8056-01D014B6E7D2}"/>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79" name="直線コネクタ 578">
          <a:extLst>
            <a:ext uri="{FF2B5EF4-FFF2-40B4-BE49-F238E27FC236}">
              <a16:creationId xmlns:a16="http://schemas.microsoft.com/office/drawing/2014/main" id="{84899CF3-1815-4CDA-84AD-51D0EB678F66}"/>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C0366DCD-09BB-46E3-BBAF-EC9A220E1E58}"/>
            </a:ext>
          </a:extLst>
        </xdr:cNvPr>
        <xdr:cNvSpPr txBox="1"/>
      </xdr:nvSpPr>
      <xdr:spPr>
        <a:xfrm>
          <a:off x="19992975" y="607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1" name="フローチャート: 判断 580">
          <a:extLst>
            <a:ext uri="{FF2B5EF4-FFF2-40B4-BE49-F238E27FC236}">
              <a16:creationId xmlns:a16="http://schemas.microsoft.com/office/drawing/2014/main" id="{E84DF31E-E2DC-4139-9F20-FF04E6D81E63}"/>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2" name="フローチャート: 判断 581">
          <a:extLst>
            <a:ext uri="{FF2B5EF4-FFF2-40B4-BE49-F238E27FC236}">
              <a16:creationId xmlns:a16="http://schemas.microsoft.com/office/drawing/2014/main" id="{EA462AAF-DC00-43DC-87A8-2775A613EB1B}"/>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3" name="フローチャート: 判断 582">
          <a:extLst>
            <a:ext uri="{FF2B5EF4-FFF2-40B4-BE49-F238E27FC236}">
              <a16:creationId xmlns:a16="http://schemas.microsoft.com/office/drawing/2014/main" id="{725CC897-14A7-4B87-8EBF-081C0F294A5C}"/>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4" name="フローチャート: 判断 583">
          <a:extLst>
            <a:ext uri="{FF2B5EF4-FFF2-40B4-BE49-F238E27FC236}">
              <a16:creationId xmlns:a16="http://schemas.microsoft.com/office/drawing/2014/main" id="{58CA959D-77EB-4F00-8234-A258516BF108}"/>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5" name="フローチャート: 判断 584">
          <a:extLst>
            <a:ext uri="{FF2B5EF4-FFF2-40B4-BE49-F238E27FC236}">
              <a16:creationId xmlns:a16="http://schemas.microsoft.com/office/drawing/2014/main" id="{319C4BE1-DFF1-49A5-B1B1-76625D3E36B6}"/>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5FA345C-DCB9-4709-B902-17DE35C121BA}"/>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A779A99-64EB-404C-B487-A6E5366F8E45}"/>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61F6EDC-8A22-4722-9D11-9EE520753036}"/>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9AE7363-50C8-4FFE-A2EA-44E971B8A6AC}"/>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5D10914-2740-43DE-B3B7-5D6A5B9A84FC}"/>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66986</xdr:rowOff>
    </xdr:from>
    <xdr:to>
      <xdr:col>116</xdr:col>
      <xdr:colOff>114300</xdr:colOff>
      <xdr:row>34</xdr:row>
      <xdr:rowOff>168586</xdr:rowOff>
    </xdr:to>
    <xdr:sp macro="" textlink="">
      <xdr:nvSpPr>
        <xdr:cNvPr id="591" name="楕円 590">
          <a:extLst>
            <a:ext uri="{FF2B5EF4-FFF2-40B4-BE49-F238E27FC236}">
              <a16:creationId xmlns:a16="http://schemas.microsoft.com/office/drawing/2014/main" id="{DE27FA0C-11DF-4F3D-9600-43D31407CBEF}"/>
            </a:ext>
          </a:extLst>
        </xdr:cNvPr>
        <xdr:cNvSpPr/>
      </xdr:nvSpPr>
      <xdr:spPr>
        <a:xfrm>
          <a:off x="19897725" y="55692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89863</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A1A2FEA0-4F93-4641-9117-8B14FA3D0C8B}"/>
            </a:ext>
          </a:extLst>
        </xdr:cNvPr>
        <xdr:cNvSpPr txBox="1"/>
      </xdr:nvSpPr>
      <xdr:spPr>
        <a:xfrm>
          <a:off x="19992975" y="54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45079</xdr:rowOff>
    </xdr:from>
    <xdr:to>
      <xdr:col>112</xdr:col>
      <xdr:colOff>38100</xdr:colOff>
      <xdr:row>33</xdr:row>
      <xdr:rowOff>146679</xdr:rowOff>
    </xdr:to>
    <xdr:sp macro="" textlink="">
      <xdr:nvSpPr>
        <xdr:cNvPr id="593" name="楕円 592">
          <a:extLst>
            <a:ext uri="{FF2B5EF4-FFF2-40B4-BE49-F238E27FC236}">
              <a16:creationId xmlns:a16="http://schemas.microsoft.com/office/drawing/2014/main" id="{EFCB503F-7FCF-43BB-AC03-C55E0FA3799E}"/>
            </a:ext>
          </a:extLst>
        </xdr:cNvPr>
        <xdr:cNvSpPr/>
      </xdr:nvSpPr>
      <xdr:spPr>
        <a:xfrm>
          <a:off x="19154775" y="53917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95879</xdr:rowOff>
    </xdr:from>
    <xdr:to>
      <xdr:col>116</xdr:col>
      <xdr:colOff>63500</xdr:colOff>
      <xdr:row>34</xdr:row>
      <xdr:rowOff>117786</xdr:rowOff>
    </xdr:to>
    <xdr:cxnSp macro="">
      <xdr:nvCxnSpPr>
        <xdr:cNvPr id="594" name="直線コネクタ 593">
          <a:extLst>
            <a:ext uri="{FF2B5EF4-FFF2-40B4-BE49-F238E27FC236}">
              <a16:creationId xmlns:a16="http://schemas.microsoft.com/office/drawing/2014/main" id="{A7BA502B-C4A7-40EE-B7DB-CDA9D9C04FE9}"/>
            </a:ext>
          </a:extLst>
        </xdr:cNvPr>
        <xdr:cNvCxnSpPr/>
      </xdr:nvCxnSpPr>
      <xdr:spPr>
        <a:xfrm>
          <a:off x="19202400" y="5439404"/>
          <a:ext cx="752475"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40087</xdr:rowOff>
    </xdr:from>
    <xdr:to>
      <xdr:col>107</xdr:col>
      <xdr:colOff>101600</xdr:colOff>
      <xdr:row>33</xdr:row>
      <xdr:rowOff>141687</xdr:rowOff>
    </xdr:to>
    <xdr:sp macro="" textlink="">
      <xdr:nvSpPr>
        <xdr:cNvPr id="595" name="楕円 594">
          <a:extLst>
            <a:ext uri="{FF2B5EF4-FFF2-40B4-BE49-F238E27FC236}">
              <a16:creationId xmlns:a16="http://schemas.microsoft.com/office/drawing/2014/main" id="{B2579397-C2F0-4BFD-9844-D761C6EDCFC0}"/>
            </a:ext>
          </a:extLst>
        </xdr:cNvPr>
        <xdr:cNvSpPr/>
      </xdr:nvSpPr>
      <xdr:spPr>
        <a:xfrm>
          <a:off x="18345150" y="538361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90887</xdr:rowOff>
    </xdr:from>
    <xdr:to>
      <xdr:col>111</xdr:col>
      <xdr:colOff>177800</xdr:colOff>
      <xdr:row>33</xdr:row>
      <xdr:rowOff>95879</xdr:rowOff>
    </xdr:to>
    <xdr:cxnSp macro="">
      <xdr:nvCxnSpPr>
        <xdr:cNvPr id="596" name="直線コネクタ 595">
          <a:extLst>
            <a:ext uri="{FF2B5EF4-FFF2-40B4-BE49-F238E27FC236}">
              <a16:creationId xmlns:a16="http://schemas.microsoft.com/office/drawing/2014/main" id="{74430B26-FB71-49A2-AE20-98838B505FF7}"/>
            </a:ext>
          </a:extLst>
        </xdr:cNvPr>
        <xdr:cNvCxnSpPr/>
      </xdr:nvCxnSpPr>
      <xdr:spPr>
        <a:xfrm>
          <a:off x="18392775" y="5431237"/>
          <a:ext cx="809625"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32658</xdr:rowOff>
    </xdr:from>
    <xdr:to>
      <xdr:col>102</xdr:col>
      <xdr:colOff>165100</xdr:colOff>
      <xdr:row>33</xdr:row>
      <xdr:rowOff>134258</xdr:rowOff>
    </xdr:to>
    <xdr:sp macro="" textlink="">
      <xdr:nvSpPr>
        <xdr:cNvPr id="597" name="楕円 596">
          <a:extLst>
            <a:ext uri="{FF2B5EF4-FFF2-40B4-BE49-F238E27FC236}">
              <a16:creationId xmlns:a16="http://schemas.microsoft.com/office/drawing/2014/main" id="{B95B175E-784C-42F3-ABD4-7E99D1BDB206}"/>
            </a:ext>
          </a:extLst>
        </xdr:cNvPr>
        <xdr:cNvSpPr/>
      </xdr:nvSpPr>
      <xdr:spPr>
        <a:xfrm>
          <a:off x="17554575" y="537300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83458</xdr:rowOff>
    </xdr:from>
    <xdr:to>
      <xdr:col>107</xdr:col>
      <xdr:colOff>50800</xdr:colOff>
      <xdr:row>33</xdr:row>
      <xdr:rowOff>90887</xdr:rowOff>
    </xdr:to>
    <xdr:cxnSp macro="">
      <xdr:nvCxnSpPr>
        <xdr:cNvPr id="598" name="直線コネクタ 597">
          <a:extLst>
            <a:ext uri="{FF2B5EF4-FFF2-40B4-BE49-F238E27FC236}">
              <a16:creationId xmlns:a16="http://schemas.microsoft.com/office/drawing/2014/main" id="{A65507F7-69AA-4CCB-BEAF-A13455C9BB82}"/>
            </a:ext>
          </a:extLst>
        </xdr:cNvPr>
        <xdr:cNvCxnSpPr/>
      </xdr:nvCxnSpPr>
      <xdr:spPr>
        <a:xfrm>
          <a:off x="17602200" y="5430158"/>
          <a:ext cx="790575"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24581</xdr:rowOff>
    </xdr:from>
    <xdr:to>
      <xdr:col>98</xdr:col>
      <xdr:colOff>38100</xdr:colOff>
      <xdr:row>33</xdr:row>
      <xdr:rowOff>126181</xdr:rowOff>
    </xdr:to>
    <xdr:sp macro="" textlink="">
      <xdr:nvSpPr>
        <xdr:cNvPr id="599" name="楕円 598">
          <a:extLst>
            <a:ext uri="{FF2B5EF4-FFF2-40B4-BE49-F238E27FC236}">
              <a16:creationId xmlns:a16="http://schemas.microsoft.com/office/drawing/2014/main" id="{3FF66522-F424-41CC-A47A-EF9AD161B7AA}"/>
            </a:ext>
          </a:extLst>
        </xdr:cNvPr>
        <xdr:cNvSpPr/>
      </xdr:nvSpPr>
      <xdr:spPr>
        <a:xfrm>
          <a:off x="16754475" y="53712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75381</xdr:rowOff>
    </xdr:from>
    <xdr:to>
      <xdr:col>102</xdr:col>
      <xdr:colOff>114300</xdr:colOff>
      <xdr:row>33</xdr:row>
      <xdr:rowOff>83458</xdr:rowOff>
    </xdr:to>
    <xdr:cxnSp macro="">
      <xdr:nvCxnSpPr>
        <xdr:cNvPr id="600" name="直線コネクタ 599">
          <a:extLst>
            <a:ext uri="{FF2B5EF4-FFF2-40B4-BE49-F238E27FC236}">
              <a16:creationId xmlns:a16="http://schemas.microsoft.com/office/drawing/2014/main" id="{CCBC228F-9B5D-48A8-89F5-A6B4D9173A54}"/>
            </a:ext>
          </a:extLst>
        </xdr:cNvPr>
        <xdr:cNvCxnSpPr/>
      </xdr:nvCxnSpPr>
      <xdr:spPr>
        <a:xfrm>
          <a:off x="16802100" y="5418906"/>
          <a:ext cx="8001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1" name="n_1aveValue【一般廃棄物処理施設】&#10;一人当たり有形固定資産（償却資産）額">
          <a:extLst>
            <a:ext uri="{FF2B5EF4-FFF2-40B4-BE49-F238E27FC236}">
              <a16:creationId xmlns:a16="http://schemas.microsoft.com/office/drawing/2014/main" id="{FE472AF7-F8A0-4456-A16B-08C103FB3412}"/>
            </a:ext>
          </a:extLst>
        </xdr:cNvPr>
        <xdr:cNvSpPr txBox="1"/>
      </xdr:nvSpPr>
      <xdr:spPr>
        <a:xfrm>
          <a:off x="18944736" y="61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2" name="n_2aveValue【一般廃棄物処理施設】&#10;一人当たり有形固定資産（償却資産）額">
          <a:extLst>
            <a:ext uri="{FF2B5EF4-FFF2-40B4-BE49-F238E27FC236}">
              <a16:creationId xmlns:a16="http://schemas.microsoft.com/office/drawing/2014/main" id="{4D31B585-7AB4-444E-8924-37EF4676F0C8}"/>
            </a:ext>
          </a:extLst>
        </xdr:cNvPr>
        <xdr:cNvSpPr txBox="1"/>
      </xdr:nvSpPr>
      <xdr:spPr>
        <a:xfrm>
          <a:off x="18163686" y="61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8437</xdr:rowOff>
    </xdr:from>
    <xdr:ext cx="534377" cy="259045"/>
    <xdr:sp macro="" textlink="">
      <xdr:nvSpPr>
        <xdr:cNvPr id="603" name="n_3aveValue【一般廃棄物処理施設】&#10;一人当たり有形固定資産（償却資産）額">
          <a:extLst>
            <a:ext uri="{FF2B5EF4-FFF2-40B4-BE49-F238E27FC236}">
              <a16:creationId xmlns:a16="http://schemas.microsoft.com/office/drawing/2014/main" id="{04EC0A34-BA3F-41AB-8E9A-EF65E9FC70E6}"/>
            </a:ext>
          </a:extLst>
        </xdr:cNvPr>
        <xdr:cNvSpPr txBox="1"/>
      </xdr:nvSpPr>
      <xdr:spPr>
        <a:xfrm>
          <a:off x="17354061" y="61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63187</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BA092B14-798A-4087-B9B1-BCDAC3AFFBA1}"/>
            </a:ext>
          </a:extLst>
        </xdr:cNvPr>
        <xdr:cNvSpPr txBox="1"/>
      </xdr:nvSpPr>
      <xdr:spPr>
        <a:xfrm>
          <a:off x="16563486" y="60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163206</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218AB6FA-7071-45FB-81D2-F7EA5FA9C46B}"/>
            </a:ext>
          </a:extLst>
        </xdr:cNvPr>
        <xdr:cNvSpPr txBox="1"/>
      </xdr:nvSpPr>
      <xdr:spPr>
        <a:xfrm>
          <a:off x="18944736" y="517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158214</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A14F5855-1BB2-4100-98F1-5A81125D053D}"/>
            </a:ext>
          </a:extLst>
        </xdr:cNvPr>
        <xdr:cNvSpPr txBox="1"/>
      </xdr:nvSpPr>
      <xdr:spPr>
        <a:xfrm>
          <a:off x="18163686" y="51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31</xdr:row>
      <xdr:rowOff>150785</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D68E37E4-94AB-4AFB-92DF-E5DABE78F42F}"/>
            </a:ext>
          </a:extLst>
        </xdr:cNvPr>
        <xdr:cNvSpPr txBox="1"/>
      </xdr:nvSpPr>
      <xdr:spPr>
        <a:xfrm>
          <a:off x="17354061" y="517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31</xdr:row>
      <xdr:rowOff>142708</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F64916B9-C6A8-4891-A610-57CF327CCAE9}"/>
            </a:ext>
          </a:extLst>
        </xdr:cNvPr>
        <xdr:cNvSpPr txBox="1"/>
      </xdr:nvSpPr>
      <xdr:spPr>
        <a:xfrm>
          <a:off x="16563486" y="516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D25667EB-E870-4AB5-9CC8-32CE631F4926}"/>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F986A9C2-8AFF-49D9-9689-A77E10B20278}"/>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4196EFC0-F210-4184-A3D4-FDA6EAE60A81}"/>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BDCFF64-3729-47E8-9DAD-61E10EA91F92}"/>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6CF18594-0A9C-4D3B-B06E-B33036526E3D}"/>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4E0F85ED-E756-4A66-AE80-55BC89BA6AD1}"/>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8B74FCB6-29C2-404E-A556-61078737124F}"/>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17933EEE-92C9-4DAA-8F4F-80EE59D80DD5}"/>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B17FC2CA-A29F-4006-9695-0E1A6D1D3A7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2DE83A6F-BC7B-4C31-BB8B-B4DA88C73D7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9" name="テキスト ボックス 618">
          <a:extLst>
            <a:ext uri="{FF2B5EF4-FFF2-40B4-BE49-F238E27FC236}">
              <a16:creationId xmlns:a16="http://schemas.microsoft.com/office/drawing/2014/main" id="{1F5131E9-59D0-4277-A3D0-4A0316902E9B}"/>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37EC4ABB-A73C-45C9-A7E1-12DB511A3E25}"/>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a:extLst>
            <a:ext uri="{FF2B5EF4-FFF2-40B4-BE49-F238E27FC236}">
              <a16:creationId xmlns:a16="http://schemas.microsoft.com/office/drawing/2014/main" id="{AC885A03-9C88-4C5E-8C71-5D722A6FCC33}"/>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E72272B3-30E3-4424-ADD7-18C64BD63175}"/>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321AFF06-68CE-49D5-9F4F-18F96A5781D9}"/>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3B5766D0-C892-4446-9DDB-8CA9C06CC918}"/>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1154AE07-F371-474D-8589-27F19BC133F0}"/>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EC39D662-7380-45FA-B65D-E8E79D9D869B}"/>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D8B115B0-BDF9-4519-9001-F98A37C20912}"/>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24040623-C33A-4D7E-9525-A3248725BA40}"/>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D10E8BBE-5B9A-401A-A62A-2CFFF86368F3}"/>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8C74DFDF-53DB-4C1D-93A7-977E24A3C073}"/>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a:extLst>
            <a:ext uri="{FF2B5EF4-FFF2-40B4-BE49-F238E27FC236}">
              <a16:creationId xmlns:a16="http://schemas.microsoft.com/office/drawing/2014/main" id="{B874C822-6C01-4540-9D93-D04EA3F14AAF}"/>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84AFEC98-0593-491A-BEBB-2A4D10C11438}"/>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6E00C7EA-5866-49FE-8AA6-406D7B1A68E7}"/>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FC317AD8-006B-42F8-825A-8778D810CF44}"/>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43606C41-161B-4CA3-B833-266E20375AE8}"/>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EE63AC6E-D1EC-4AAD-99D1-A215A68A097E}"/>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E55E7440-41CD-4D0B-9095-A6C3BC845B13}"/>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86EDD795-C444-4FC6-B73D-87A258113538}"/>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39" name="直線コネクタ 638">
          <a:extLst>
            <a:ext uri="{FF2B5EF4-FFF2-40B4-BE49-F238E27FC236}">
              <a16:creationId xmlns:a16="http://schemas.microsoft.com/office/drawing/2014/main" id="{16B5525D-A860-4F17-9B5C-4C3196472B39}"/>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CF35C2CF-6002-4E14-A5AA-0894B4C3DF66}"/>
            </a:ext>
          </a:extLst>
        </xdr:cNvPr>
        <xdr:cNvSpPr txBox="1"/>
      </xdr:nvSpPr>
      <xdr:spPr>
        <a:xfrm>
          <a:off x="14735175" y="9316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1" name="フローチャート: 判断 640">
          <a:extLst>
            <a:ext uri="{FF2B5EF4-FFF2-40B4-BE49-F238E27FC236}">
              <a16:creationId xmlns:a16="http://schemas.microsoft.com/office/drawing/2014/main" id="{49152D15-03E3-4EC5-A05E-E25B330B912C}"/>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2" name="フローチャート: 判断 641">
          <a:extLst>
            <a:ext uri="{FF2B5EF4-FFF2-40B4-BE49-F238E27FC236}">
              <a16:creationId xmlns:a16="http://schemas.microsoft.com/office/drawing/2014/main" id="{C5478BC4-39EE-46B4-9C38-7DA692FD0624}"/>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3" name="フローチャート: 判断 642">
          <a:extLst>
            <a:ext uri="{FF2B5EF4-FFF2-40B4-BE49-F238E27FC236}">
              <a16:creationId xmlns:a16="http://schemas.microsoft.com/office/drawing/2014/main" id="{E10E0C33-9D3D-4FBD-8D4D-8D44E080E67F}"/>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4" name="フローチャート: 判断 643">
          <a:extLst>
            <a:ext uri="{FF2B5EF4-FFF2-40B4-BE49-F238E27FC236}">
              <a16:creationId xmlns:a16="http://schemas.microsoft.com/office/drawing/2014/main" id="{6DF9D5DB-9124-4CD7-B319-7EE12EA24152}"/>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5" name="フローチャート: 判断 644">
          <a:extLst>
            <a:ext uri="{FF2B5EF4-FFF2-40B4-BE49-F238E27FC236}">
              <a16:creationId xmlns:a16="http://schemas.microsoft.com/office/drawing/2014/main" id="{5A5F66AF-BB47-4A4E-AB55-75246DDA5935}"/>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1BF5DAB-41CD-4D43-A225-49F4EBAEAB39}"/>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E1D4FA9-2CC6-4885-8D09-A64F9542604C}"/>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041B9D9-0AF2-437B-8C4C-44A7F28B9366}"/>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F94E986-0B6B-48D7-B8DF-2DCE031C5492}"/>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8F56E94-D9FC-4B46-9A78-7C850A753CA0}"/>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651" name="楕円 650">
          <a:extLst>
            <a:ext uri="{FF2B5EF4-FFF2-40B4-BE49-F238E27FC236}">
              <a16:creationId xmlns:a16="http://schemas.microsoft.com/office/drawing/2014/main" id="{89E38BE1-977F-4701-AE0D-1E3DD252BE22}"/>
            </a:ext>
          </a:extLst>
        </xdr:cNvPr>
        <xdr:cNvSpPr/>
      </xdr:nvSpPr>
      <xdr:spPr>
        <a:xfrm>
          <a:off x="14649450" y="992305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506E411B-8FF7-4F85-BC42-61435E8271A5}"/>
            </a:ext>
          </a:extLst>
        </xdr:cNvPr>
        <xdr:cNvSpPr txBox="1"/>
      </xdr:nvSpPr>
      <xdr:spPr>
        <a:xfrm>
          <a:off x="14735175" y="9907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161472</xdr:rowOff>
    </xdr:from>
    <xdr:to>
      <xdr:col>81</xdr:col>
      <xdr:colOff>101600</xdr:colOff>
      <xdr:row>61</xdr:row>
      <xdr:rowOff>91622</xdr:rowOff>
    </xdr:to>
    <xdr:sp macro="" textlink="">
      <xdr:nvSpPr>
        <xdr:cNvPr id="653" name="楕円 652">
          <a:extLst>
            <a:ext uri="{FF2B5EF4-FFF2-40B4-BE49-F238E27FC236}">
              <a16:creationId xmlns:a16="http://schemas.microsoft.com/office/drawing/2014/main" id="{EB0E3637-6643-42A3-AE64-33BE5581D875}"/>
            </a:ext>
          </a:extLst>
        </xdr:cNvPr>
        <xdr:cNvSpPr/>
      </xdr:nvSpPr>
      <xdr:spPr>
        <a:xfrm>
          <a:off x="13887450" y="988014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40822</xdr:rowOff>
    </xdr:from>
    <xdr:to>
      <xdr:col>85</xdr:col>
      <xdr:colOff>127000</xdr:colOff>
      <xdr:row>61</xdr:row>
      <xdr:rowOff>99604</xdr:rowOff>
    </xdr:to>
    <xdr:cxnSp macro="">
      <xdr:nvCxnSpPr>
        <xdr:cNvPr id="654" name="直線コネクタ 653">
          <a:extLst>
            <a:ext uri="{FF2B5EF4-FFF2-40B4-BE49-F238E27FC236}">
              <a16:creationId xmlns:a16="http://schemas.microsoft.com/office/drawing/2014/main" id="{BC4DA87C-A4A6-4376-93DC-7B09EFAA35B3}"/>
            </a:ext>
          </a:extLst>
        </xdr:cNvPr>
        <xdr:cNvCxnSpPr/>
      </xdr:nvCxnSpPr>
      <xdr:spPr>
        <a:xfrm>
          <a:off x="13935075" y="9918247"/>
          <a:ext cx="762000" cy="6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119017</xdr:rowOff>
    </xdr:from>
    <xdr:to>
      <xdr:col>76</xdr:col>
      <xdr:colOff>165100</xdr:colOff>
      <xdr:row>61</xdr:row>
      <xdr:rowOff>49167</xdr:rowOff>
    </xdr:to>
    <xdr:sp macro="" textlink="">
      <xdr:nvSpPr>
        <xdr:cNvPr id="655" name="楕円 654">
          <a:extLst>
            <a:ext uri="{FF2B5EF4-FFF2-40B4-BE49-F238E27FC236}">
              <a16:creationId xmlns:a16="http://schemas.microsoft.com/office/drawing/2014/main" id="{8C6DBE66-1E0D-46C5-8B1C-B9FCB33FA84C}"/>
            </a:ext>
          </a:extLst>
        </xdr:cNvPr>
        <xdr:cNvSpPr/>
      </xdr:nvSpPr>
      <xdr:spPr>
        <a:xfrm>
          <a:off x="13096875" y="983769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169817</xdr:rowOff>
    </xdr:from>
    <xdr:to>
      <xdr:col>81</xdr:col>
      <xdr:colOff>50800</xdr:colOff>
      <xdr:row>61</xdr:row>
      <xdr:rowOff>40822</xdr:rowOff>
    </xdr:to>
    <xdr:cxnSp macro="">
      <xdr:nvCxnSpPr>
        <xdr:cNvPr id="656" name="直線コネクタ 655">
          <a:extLst>
            <a:ext uri="{FF2B5EF4-FFF2-40B4-BE49-F238E27FC236}">
              <a16:creationId xmlns:a16="http://schemas.microsoft.com/office/drawing/2014/main" id="{D7C6B5A8-7AD4-4DE5-B3CB-04D29CCCF36B}"/>
            </a:ext>
          </a:extLst>
        </xdr:cNvPr>
        <xdr:cNvCxnSpPr/>
      </xdr:nvCxnSpPr>
      <xdr:spPr>
        <a:xfrm>
          <a:off x="13144500" y="9875792"/>
          <a:ext cx="79057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34109</xdr:rowOff>
    </xdr:from>
    <xdr:to>
      <xdr:col>72</xdr:col>
      <xdr:colOff>38100</xdr:colOff>
      <xdr:row>62</xdr:row>
      <xdr:rowOff>135709</xdr:rowOff>
    </xdr:to>
    <xdr:sp macro="" textlink="">
      <xdr:nvSpPr>
        <xdr:cNvPr id="657" name="楕円 656">
          <a:extLst>
            <a:ext uri="{FF2B5EF4-FFF2-40B4-BE49-F238E27FC236}">
              <a16:creationId xmlns:a16="http://schemas.microsoft.com/office/drawing/2014/main" id="{7C8E6714-A498-4FCC-A22E-F745BEAA9CCE}"/>
            </a:ext>
          </a:extLst>
        </xdr:cNvPr>
        <xdr:cNvSpPr/>
      </xdr:nvSpPr>
      <xdr:spPr>
        <a:xfrm>
          <a:off x="12296775" y="1007028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169817</xdr:rowOff>
    </xdr:from>
    <xdr:to>
      <xdr:col>76</xdr:col>
      <xdr:colOff>114300</xdr:colOff>
      <xdr:row>62</xdr:row>
      <xdr:rowOff>84909</xdr:rowOff>
    </xdr:to>
    <xdr:cxnSp macro="">
      <xdr:nvCxnSpPr>
        <xdr:cNvPr id="658" name="直線コネクタ 657">
          <a:extLst>
            <a:ext uri="{FF2B5EF4-FFF2-40B4-BE49-F238E27FC236}">
              <a16:creationId xmlns:a16="http://schemas.microsoft.com/office/drawing/2014/main" id="{4C2CD131-0BB4-4C22-A6F0-33D852C178BD}"/>
            </a:ext>
          </a:extLst>
        </xdr:cNvPr>
        <xdr:cNvCxnSpPr/>
      </xdr:nvCxnSpPr>
      <xdr:spPr>
        <a:xfrm flipV="1">
          <a:off x="12344400" y="9875792"/>
          <a:ext cx="8001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150041</xdr:rowOff>
    </xdr:from>
    <xdr:to>
      <xdr:col>67</xdr:col>
      <xdr:colOff>101600</xdr:colOff>
      <xdr:row>62</xdr:row>
      <xdr:rowOff>80191</xdr:rowOff>
    </xdr:to>
    <xdr:sp macro="" textlink="">
      <xdr:nvSpPr>
        <xdr:cNvPr id="659" name="楕円 658">
          <a:extLst>
            <a:ext uri="{FF2B5EF4-FFF2-40B4-BE49-F238E27FC236}">
              <a16:creationId xmlns:a16="http://schemas.microsoft.com/office/drawing/2014/main" id="{CB62D569-D75D-4683-A0E9-B0D222CC7EC0}"/>
            </a:ext>
          </a:extLst>
        </xdr:cNvPr>
        <xdr:cNvSpPr/>
      </xdr:nvSpPr>
      <xdr:spPr>
        <a:xfrm>
          <a:off x="11487150" y="100274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29391</xdr:rowOff>
    </xdr:from>
    <xdr:to>
      <xdr:col>71</xdr:col>
      <xdr:colOff>177800</xdr:colOff>
      <xdr:row>62</xdr:row>
      <xdr:rowOff>84909</xdr:rowOff>
    </xdr:to>
    <xdr:cxnSp macro="">
      <xdr:nvCxnSpPr>
        <xdr:cNvPr id="660" name="直線コネクタ 659">
          <a:extLst>
            <a:ext uri="{FF2B5EF4-FFF2-40B4-BE49-F238E27FC236}">
              <a16:creationId xmlns:a16="http://schemas.microsoft.com/office/drawing/2014/main" id="{51955E70-4CB0-4974-8550-879BB5167032}"/>
            </a:ext>
          </a:extLst>
        </xdr:cNvPr>
        <xdr:cNvCxnSpPr/>
      </xdr:nvCxnSpPr>
      <xdr:spPr>
        <a:xfrm>
          <a:off x="11534775" y="10065566"/>
          <a:ext cx="809625" cy="6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C7CED148-5F98-452A-B6D8-EA58280C933D}"/>
            </a:ext>
          </a:extLst>
        </xdr:cNvPr>
        <xdr:cNvSpPr txBox="1"/>
      </xdr:nvSpPr>
      <xdr:spPr>
        <a:xfrm>
          <a:off x="1374521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FFDAF2B8-FFBB-4A0C-A86C-DD0938264AC2}"/>
            </a:ext>
          </a:extLst>
        </xdr:cNvPr>
        <xdr:cNvSpPr txBox="1"/>
      </xdr:nvSpPr>
      <xdr:spPr>
        <a:xfrm>
          <a:off x="129641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3272D8AA-CDEC-4645-8F52-622E058CACB5}"/>
            </a:ext>
          </a:extLst>
        </xdr:cNvPr>
        <xdr:cNvSpPr txBox="1"/>
      </xdr:nvSpPr>
      <xdr:spPr>
        <a:xfrm>
          <a:off x="1216406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CC0FA79D-73FF-48EC-B69A-1B8D227A9872}"/>
            </a:ext>
          </a:extLst>
        </xdr:cNvPr>
        <xdr:cNvSpPr txBox="1"/>
      </xdr:nvSpPr>
      <xdr:spPr>
        <a:xfrm>
          <a:off x="11354444" y="931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82749</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6C43F69E-91F6-4402-B9A1-717FA4D3583A}"/>
            </a:ext>
          </a:extLst>
        </xdr:cNvPr>
        <xdr:cNvSpPr txBox="1"/>
      </xdr:nvSpPr>
      <xdr:spPr>
        <a:xfrm>
          <a:off x="13745219" y="996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E9C13A3B-114F-433F-B1C7-6F2567D29E3D}"/>
            </a:ext>
          </a:extLst>
        </xdr:cNvPr>
        <xdr:cNvSpPr txBox="1"/>
      </xdr:nvSpPr>
      <xdr:spPr>
        <a:xfrm>
          <a:off x="12964169" y="991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126836</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B1B13FC9-0A20-4194-BD4D-DF6D89BDD9B1}"/>
            </a:ext>
          </a:extLst>
        </xdr:cNvPr>
        <xdr:cNvSpPr txBox="1"/>
      </xdr:nvSpPr>
      <xdr:spPr>
        <a:xfrm>
          <a:off x="12164069" y="10163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71318</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B9DD1FB8-035E-4548-997F-963D0501BD87}"/>
            </a:ext>
          </a:extLst>
        </xdr:cNvPr>
        <xdr:cNvSpPr txBox="1"/>
      </xdr:nvSpPr>
      <xdr:spPr>
        <a:xfrm>
          <a:off x="11354444" y="1010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730D198E-DA67-4461-AF87-5D214F88597E}"/>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28949E40-0AA3-4F3D-9998-3DE8BB97653A}"/>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28EA5FF0-6383-421F-B7A0-C452D16220B9}"/>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2F95B2E6-E82A-489C-A56A-243495F1CE98}"/>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C81BEDEC-0F8C-47CC-9998-2BB8FB46B09A}"/>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7BA7CFC4-FCC4-4A2D-B2EB-974601E120F9}"/>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B4C79F05-2D1F-456D-8F3E-C9C27C5E0C1C}"/>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4DFFBF2-4A7F-4759-88DF-3BEEBD0E4562}"/>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BB59A373-69C4-4547-8E06-4003758BAF61}"/>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5058BF5A-5C9E-4B6B-B593-DA54C89E5557}"/>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C3E38F26-CE08-4B9C-ADCB-E8BBBB3F61A7}"/>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E2DBDC14-206E-4239-9249-AD4D89F24AC8}"/>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4DC3E713-3025-4BDC-A5D2-9F3FCE97061E}"/>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7339057B-A174-440B-894B-2A625A28B187}"/>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1284A7C3-87F8-4043-8E1A-9A76BEA4D395}"/>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57AA2224-956F-4FC0-B70B-8DBD5286F200}"/>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B8A5B57A-65D5-4797-B283-76640CC2943C}"/>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1D5BAA20-75AE-4556-A16E-73AB02D26DFA}"/>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291F24B5-7135-41F0-9EAD-9D8CE9677FDC}"/>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2C6F66C-10CE-4AF9-A9F1-F67E0DFEA43B}"/>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5A69EFFD-5735-4091-B1D0-F8723AC6CE40}"/>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2C52CBF7-E242-40D9-A240-F9E14B808C9A}"/>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B574E022-786E-4429-9000-AC09C00A1697}"/>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2" name="直線コネクタ 691">
          <a:extLst>
            <a:ext uri="{FF2B5EF4-FFF2-40B4-BE49-F238E27FC236}">
              <a16:creationId xmlns:a16="http://schemas.microsoft.com/office/drawing/2014/main" id="{D3BE916E-341B-4E90-BD25-16F9F387605D}"/>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5F5FE84A-DDF0-4215-AD18-E8EEEC7E4596}"/>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4" name="直線コネクタ 693">
          <a:extLst>
            <a:ext uri="{FF2B5EF4-FFF2-40B4-BE49-F238E27FC236}">
              <a16:creationId xmlns:a16="http://schemas.microsoft.com/office/drawing/2014/main" id="{4ABBA288-DD1F-4A5A-92A2-264A6B2165C5}"/>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4A3D3E9E-FC05-49E0-99CA-CB5B8A39B9D8}"/>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6" name="直線コネクタ 695">
          <a:extLst>
            <a:ext uri="{FF2B5EF4-FFF2-40B4-BE49-F238E27FC236}">
              <a16:creationId xmlns:a16="http://schemas.microsoft.com/office/drawing/2014/main" id="{E9C03C5D-706F-4518-BA6F-D55C0A9A2CC0}"/>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7E18065A-8C5F-44A5-BCC9-DDD9CF25FBEC}"/>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98" name="フローチャート: 判断 697">
          <a:extLst>
            <a:ext uri="{FF2B5EF4-FFF2-40B4-BE49-F238E27FC236}">
              <a16:creationId xmlns:a16="http://schemas.microsoft.com/office/drawing/2014/main" id="{0BC5B585-E676-44AD-B84C-A7F0E9FCF3C7}"/>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9" name="フローチャート: 判断 698">
          <a:extLst>
            <a:ext uri="{FF2B5EF4-FFF2-40B4-BE49-F238E27FC236}">
              <a16:creationId xmlns:a16="http://schemas.microsoft.com/office/drawing/2014/main" id="{8BB14988-771F-4EF0-85C2-2A4681D65558}"/>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0" name="フローチャート: 判断 699">
          <a:extLst>
            <a:ext uri="{FF2B5EF4-FFF2-40B4-BE49-F238E27FC236}">
              <a16:creationId xmlns:a16="http://schemas.microsoft.com/office/drawing/2014/main" id="{BADD84E9-65A0-4820-BAC8-D1EB92EE344A}"/>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1" name="フローチャート: 判断 700">
          <a:extLst>
            <a:ext uri="{FF2B5EF4-FFF2-40B4-BE49-F238E27FC236}">
              <a16:creationId xmlns:a16="http://schemas.microsoft.com/office/drawing/2014/main" id="{5173ED92-0A19-421B-9D20-C6BC3170C17A}"/>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2" name="フローチャート: 判断 701">
          <a:extLst>
            <a:ext uri="{FF2B5EF4-FFF2-40B4-BE49-F238E27FC236}">
              <a16:creationId xmlns:a16="http://schemas.microsoft.com/office/drawing/2014/main" id="{595D9452-6F03-4BB4-84BF-D63CF74D7B2D}"/>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7462D94-0C7C-4D59-A397-F167554E12F8}"/>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99F29774-7180-4215-8BC2-742CDD00E4AF}"/>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B947FFF6-131E-4181-9BFF-B36AD78FDE80}"/>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D2998D4-470A-41E9-807B-619D1646E2CD}"/>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BBE26E0-482B-41A5-820C-267B8DA48E88}"/>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708" name="楕円 707">
          <a:extLst>
            <a:ext uri="{FF2B5EF4-FFF2-40B4-BE49-F238E27FC236}">
              <a16:creationId xmlns:a16="http://schemas.microsoft.com/office/drawing/2014/main" id="{25CEE11D-CA85-4A0E-9F8D-F64FF61C5FE7}"/>
            </a:ext>
          </a:extLst>
        </xdr:cNvPr>
        <xdr:cNvSpPr/>
      </xdr:nvSpPr>
      <xdr:spPr>
        <a:xfrm>
          <a:off x="19897725"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D12EE1FC-BB95-4887-A920-EA9D66399D69}"/>
            </a:ext>
          </a:extLst>
        </xdr:cNvPr>
        <xdr:cNvSpPr txBox="1"/>
      </xdr:nvSpPr>
      <xdr:spPr>
        <a:xfrm>
          <a:off x="19992975"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710" name="楕円 709">
          <a:extLst>
            <a:ext uri="{FF2B5EF4-FFF2-40B4-BE49-F238E27FC236}">
              <a16:creationId xmlns:a16="http://schemas.microsoft.com/office/drawing/2014/main" id="{AAD4BA4B-A45D-4D8C-B3E4-4137AEA4194C}"/>
            </a:ext>
          </a:extLst>
        </xdr:cNvPr>
        <xdr:cNvSpPr/>
      </xdr:nvSpPr>
      <xdr:spPr>
        <a:xfrm>
          <a:off x="19154775" y="9820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711" name="直線コネクタ 710">
          <a:extLst>
            <a:ext uri="{FF2B5EF4-FFF2-40B4-BE49-F238E27FC236}">
              <a16:creationId xmlns:a16="http://schemas.microsoft.com/office/drawing/2014/main" id="{AE28BC16-27F7-4AFD-B2CA-2C049CDED31B}"/>
            </a:ext>
          </a:extLst>
        </xdr:cNvPr>
        <xdr:cNvCxnSpPr/>
      </xdr:nvCxnSpPr>
      <xdr:spPr>
        <a:xfrm>
          <a:off x="19202400" y="98679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712" name="楕円 711">
          <a:extLst>
            <a:ext uri="{FF2B5EF4-FFF2-40B4-BE49-F238E27FC236}">
              <a16:creationId xmlns:a16="http://schemas.microsoft.com/office/drawing/2014/main" id="{D2A63B60-38D3-4A93-93CB-CF9F586C3381}"/>
            </a:ext>
          </a:extLst>
        </xdr:cNvPr>
        <xdr:cNvSpPr/>
      </xdr:nvSpPr>
      <xdr:spPr>
        <a:xfrm>
          <a:off x="18345150"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713" name="直線コネクタ 712">
          <a:extLst>
            <a:ext uri="{FF2B5EF4-FFF2-40B4-BE49-F238E27FC236}">
              <a16:creationId xmlns:a16="http://schemas.microsoft.com/office/drawing/2014/main" id="{3CFFA330-8CD8-4D74-87C1-098EA24EB366}"/>
            </a:ext>
          </a:extLst>
        </xdr:cNvPr>
        <xdr:cNvCxnSpPr/>
      </xdr:nvCxnSpPr>
      <xdr:spPr>
        <a:xfrm>
          <a:off x="18392775" y="98679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714" name="楕円 713">
          <a:extLst>
            <a:ext uri="{FF2B5EF4-FFF2-40B4-BE49-F238E27FC236}">
              <a16:creationId xmlns:a16="http://schemas.microsoft.com/office/drawing/2014/main" id="{8B27EA6B-4F44-41A3-B417-83D957EC8315}"/>
            </a:ext>
          </a:extLst>
        </xdr:cNvPr>
        <xdr:cNvSpPr/>
      </xdr:nvSpPr>
      <xdr:spPr>
        <a:xfrm>
          <a:off x="17554575" y="9601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60</xdr:row>
      <xdr:rowOff>152400</xdr:rowOff>
    </xdr:to>
    <xdr:cxnSp macro="">
      <xdr:nvCxnSpPr>
        <xdr:cNvPr id="715" name="直線コネクタ 714">
          <a:extLst>
            <a:ext uri="{FF2B5EF4-FFF2-40B4-BE49-F238E27FC236}">
              <a16:creationId xmlns:a16="http://schemas.microsoft.com/office/drawing/2014/main" id="{FC4377D4-CB60-49A9-8769-DD89BB3318AB}"/>
            </a:ext>
          </a:extLst>
        </xdr:cNvPr>
        <xdr:cNvCxnSpPr/>
      </xdr:nvCxnSpPr>
      <xdr:spPr>
        <a:xfrm>
          <a:off x="17602200" y="9648825"/>
          <a:ext cx="79057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44450</xdr:rowOff>
    </xdr:from>
    <xdr:to>
      <xdr:col>98</xdr:col>
      <xdr:colOff>38100</xdr:colOff>
      <xdr:row>59</xdr:row>
      <xdr:rowOff>146050</xdr:rowOff>
    </xdr:to>
    <xdr:sp macro="" textlink="">
      <xdr:nvSpPr>
        <xdr:cNvPr id="716" name="楕円 715">
          <a:extLst>
            <a:ext uri="{FF2B5EF4-FFF2-40B4-BE49-F238E27FC236}">
              <a16:creationId xmlns:a16="http://schemas.microsoft.com/office/drawing/2014/main" id="{780164D9-3B66-4A63-B794-3B971B188B4F}"/>
            </a:ext>
          </a:extLst>
        </xdr:cNvPr>
        <xdr:cNvSpPr/>
      </xdr:nvSpPr>
      <xdr:spPr>
        <a:xfrm>
          <a:off x="167544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59</xdr:row>
      <xdr:rowOff>95250</xdr:rowOff>
    </xdr:to>
    <xdr:cxnSp macro="">
      <xdr:nvCxnSpPr>
        <xdr:cNvPr id="717" name="直線コネクタ 716">
          <a:extLst>
            <a:ext uri="{FF2B5EF4-FFF2-40B4-BE49-F238E27FC236}">
              <a16:creationId xmlns:a16="http://schemas.microsoft.com/office/drawing/2014/main" id="{733A3708-6062-4536-BE15-FF8A4F5D8F5F}"/>
            </a:ext>
          </a:extLst>
        </xdr:cNvPr>
        <xdr:cNvCxnSpPr/>
      </xdr:nvCxnSpPr>
      <xdr:spPr>
        <a:xfrm>
          <a:off x="16802100" y="96488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18" name="n_1aveValue【保健センター・保健所】&#10;一人当たり面積">
          <a:extLst>
            <a:ext uri="{FF2B5EF4-FFF2-40B4-BE49-F238E27FC236}">
              <a16:creationId xmlns:a16="http://schemas.microsoft.com/office/drawing/2014/main" id="{46371440-FD3B-4CD3-BEDE-0AFFEB9AC2AA}"/>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19" name="n_2aveValue【保健センター・保健所】&#10;一人当たり面積">
          <a:extLst>
            <a:ext uri="{FF2B5EF4-FFF2-40B4-BE49-F238E27FC236}">
              <a16:creationId xmlns:a16="http://schemas.microsoft.com/office/drawing/2014/main" id="{0657C5A2-B9B6-4B3B-876B-8F8426500F84}"/>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20" name="n_3aveValue【保健センター・保健所】&#10;一人当たり面積">
          <a:extLst>
            <a:ext uri="{FF2B5EF4-FFF2-40B4-BE49-F238E27FC236}">
              <a16:creationId xmlns:a16="http://schemas.microsoft.com/office/drawing/2014/main" id="{E148AAFF-B6C8-476B-AE2A-7187B3148D17}"/>
            </a:ext>
          </a:extLst>
        </xdr:cNvPr>
        <xdr:cNvSpPr txBox="1"/>
      </xdr:nvSpPr>
      <xdr:spPr>
        <a:xfrm>
          <a:off x="173832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21" name="n_4aveValue【保健センター・保健所】&#10;一人当たり面積">
          <a:extLst>
            <a:ext uri="{FF2B5EF4-FFF2-40B4-BE49-F238E27FC236}">
              <a16:creationId xmlns:a16="http://schemas.microsoft.com/office/drawing/2014/main" id="{1D8F4378-25CD-4CCA-9BE8-87527AC41FEA}"/>
            </a:ext>
          </a:extLst>
        </xdr:cNvPr>
        <xdr:cNvSpPr txBox="1"/>
      </xdr:nvSpPr>
      <xdr:spPr>
        <a:xfrm>
          <a:off x="16592627"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722" name="n_1mainValue【保健センター・保健所】&#10;一人当たり面積">
          <a:extLst>
            <a:ext uri="{FF2B5EF4-FFF2-40B4-BE49-F238E27FC236}">
              <a16:creationId xmlns:a16="http://schemas.microsoft.com/office/drawing/2014/main" id="{30D8DB4D-E6B6-4C85-860A-90EE03C47F2A}"/>
            </a:ext>
          </a:extLst>
        </xdr:cNvPr>
        <xdr:cNvSpPr txBox="1"/>
      </xdr:nvSpPr>
      <xdr:spPr>
        <a:xfrm>
          <a:off x="189834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723" name="n_2mainValue【保健センター・保健所】&#10;一人当たり面積">
          <a:extLst>
            <a:ext uri="{FF2B5EF4-FFF2-40B4-BE49-F238E27FC236}">
              <a16:creationId xmlns:a16="http://schemas.microsoft.com/office/drawing/2014/main" id="{80FA7BCC-782B-4ADC-A003-D48FF6D725C1}"/>
            </a:ext>
          </a:extLst>
        </xdr:cNvPr>
        <xdr:cNvSpPr txBox="1"/>
      </xdr:nvSpPr>
      <xdr:spPr>
        <a:xfrm>
          <a:off x="181833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724" name="n_3mainValue【保健センター・保健所】&#10;一人当たり面積">
          <a:extLst>
            <a:ext uri="{FF2B5EF4-FFF2-40B4-BE49-F238E27FC236}">
              <a16:creationId xmlns:a16="http://schemas.microsoft.com/office/drawing/2014/main" id="{E23ECAC0-90F8-43C0-B2BA-70EB4C10E45C}"/>
            </a:ext>
          </a:extLst>
        </xdr:cNvPr>
        <xdr:cNvSpPr txBox="1"/>
      </xdr:nvSpPr>
      <xdr:spPr>
        <a:xfrm>
          <a:off x="173832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162577</xdr:rowOff>
    </xdr:from>
    <xdr:ext cx="469744" cy="259045"/>
    <xdr:sp macro="" textlink="">
      <xdr:nvSpPr>
        <xdr:cNvPr id="725" name="n_4mainValue【保健センター・保健所】&#10;一人当たり面積">
          <a:extLst>
            <a:ext uri="{FF2B5EF4-FFF2-40B4-BE49-F238E27FC236}">
              <a16:creationId xmlns:a16="http://schemas.microsoft.com/office/drawing/2014/main" id="{3299E707-D83F-4DC3-AE72-9BECB98EAED8}"/>
            </a:ext>
          </a:extLst>
        </xdr:cNvPr>
        <xdr:cNvSpPr txBox="1"/>
      </xdr:nvSpPr>
      <xdr:spPr>
        <a:xfrm>
          <a:off x="165926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12E23CEF-8E79-4FDB-9D46-0719A0B0DDB1}"/>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4401845D-725D-4CE4-A38F-D557A773293E}"/>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C6C8EA74-B5F0-4DFD-9F2B-12CF0624B020}"/>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121EF59E-8392-4131-9A2B-44C8EF7E439B}"/>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BF701F04-C76E-4106-ACA2-0EF8418F38FC}"/>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C0192060-48C1-451E-9258-2F80A562216F}"/>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6FD0142F-0ABB-4165-BEA5-9FA5DC28D880}"/>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ABAC1690-91A7-4BA2-8464-C217CBEDA021}"/>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CD79C5EF-F734-446C-93AD-21839744BC95}"/>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D8871789-5A9D-4BC2-A420-718C6B220360}"/>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a:extLst>
            <a:ext uri="{FF2B5EF4-FFF2-40B4-BE49-F238E27FC236}">
              <a16:creationId xmlns:a16="http://schemas.microsoft.com/office/drawing/2014/main" id="{03E70E42-C4F2-4003-851B-EF687C01C11C}"/>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a:extLst>
            <a:ext uri="{FF2B5EF4-FFF2-40B4-BE49-F238E27FC236}">
              <a16:creationId xmlns:a16="http://schemas.microsoft.com/office/drawing/2014/main" id="{2B58DC53-E362-4C0C-8079-B22CA203128E}"/>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a:extLst>
            <a:ext uri="{FF2B5EF4-FFF2-40B4-BE49-F238E27FC236}">
              <a16:creationId xmlns:a16="http://schemas.microsoft.com/office/drawing/2014/main" id="{66AAE2C9-9751-401F-9EDA-3247B24A6869}"/>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a:extLst>
            <a:ext uri="{FF2B5EF4-FFF2-40B4-BE49-F238E27FC236}">
              <a16:creationId xmlns:a16="http://schemas.microsoft.com/office/drawing/2014/main" id="{02468CBE-E652-45E6-9B68-2BFC900981BD}"/>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a:extLst>
            <a:ext uri="{FF2B5EF4-FFF2-40B4-BE49-F238E27FC236}">
              <a16:creationId xmlns:a16="http://schemas.microsoft.com/office/drawing/2014/main" id="{0C5CC11E-6BB9-45E3-BA0B-51832B4900A1}"/>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a:extLst>
            <a:ext uri="{FF2B5EF4-FFF2-40B4-BE49-F238E27FC236}">
              <a16:creationId xmlns:a16="http://schemas.microsoft.com/office/drawing/2014/main" id="{B85A6E95-4075-42A7-A21D-BF013DBF07C0}"/>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a:extLst>
            <a:ext uri="{FF2B5EF4-FFF2-40B4-BE49-F238E27FC236}">
              <a16:creationId xmlns:a16="http://schemas.microsoft.com/office/drawing/2014/main" id="{6734CDF7-80F6-4A9E-BE83-1681B774455D}"/>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a:extLst>
            <a:ext uri="{FF2B5EF4-FFF2-40B4-BE49-F238E27FC236}">
              <a16:creationId xmlns:a16="http://schemas.microsoft.com/office/drawing/2014/main" id="{41BDEE39-0107-48B1-9C98-DF0BBD61D62F}"/>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a:extLst>
            <a:ext uri="{FF2B5EF4-FFF2-40B4-BE49-F238E27FC236}">
              <a16:creationId xmlns:a16="http://schemas.microsoft.com/office/drawing/2014/main" id="{CD396375-7AB1-40AC-9B19-D62364AE5DC7}"/>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2A1C0430-FA96-4FB0-B9F6-4F79B62487D0}"/>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6280B02B-DF8C-4893-9C3A-769851035D31}"/>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5883F684-CE18-4BAF-925A-DDB69A088454}"/>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48" name="直線コネクタ 747">
          <a:extLst>
            <a:ext uri="{FF2B5EF4-FFF2-40B4-BE49-F238E27FC236}">
              <a16:creationId xmlns:a16="http://schemas.microsoft.com/office/drawing/2014/main" id="{53A3FFF3-F448-489C-807F-DF37D2162F1B}"/>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CBEDF27C-C06C-4C06-9C3B-7FA397CABB7D}"/>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0" name="直線コネクタ 749">
          <a:extLst>
            <a:ext uri="{FF2B5EF4-FFF2-40B4-BE49-F238E27FC236}">
              <a16:creationId xmlns:a16="http://schemas.microsoft.com/office/drawing/2014/main" id="{E89AE2E9-20E7-4975-B939-240E3F6CCB40}"/>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2C371C1-2BB0-419D-85E3-B88EFC99E522}"/>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2" name="直線コネクタ 751">
          <a:extLst>
            <a:ext uri="{FF2B5EF4-FFF2-40B4-BE49-F238E27FC236}">
              <a16:creationId xmlns:a16="http://schemas.microsoft.com/office/drawing/2014/main" id="{801DB6A3-A611-4C3E-B585-488F85C76430}"/>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6A646C29-906E-406F-917B-5A8817FDF5AB}"/>
            </a:ext>
          </a:extLst>
        </xdr:cNvPr>
        <xdr:cNvSpPr txBox="1"/>
      </xdr:nvSpPr>
      <xdr:spPr>
        <a:xfrm>
          <a:off x="14735175" y="1314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4" name="フローチャート: 判断 753">
          <a:extLst>
            <a:ext uri="{FF2B5EF4-FFF2-40B4-BE49-F238E27FC236}">
              <a16:creationId xmlns:a16="http://schemas.microsoft.com/office/drawing/2014/main" id="{9290B934-DDBB-4BD6-9D31-92B52D902205}"/>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5" name="フローチャート: 判断 754">
          <a:extLst>
            <a:ext uri="{FF2B5EF4-FFF2-40B4-BE49-F238E27FC236}">
              <a16:creationId xmlns:a16="http://schemas.microsoft.com/office/drawing/2014/main" id="{879D50BD-9E5A-4862-B010-8C3B10D8049E}"/>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6" name="フローチャート: 判断 755">
          <a:extLst>
            <a:ext uri="{FF2B5EF4-FFF2-40B4-BE49-F238E27FC236}">
              <a16:creationId xmlns:a16="http://schemas.microsoft.com/office/drawing/2014/main" id="{C1B976BA-DF94-4483-9A38-EB0235F345EC}"/>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7" name="フローチャート: 判断 756">
          <a:extLst>
            <a:ext uri="{FF2B5EF4-FFF2-40B4-BE49-F238E27FC236}">
              <a16:creationId xmlns:a16="http://schemas.microsoft.com/office/drawing/2014/main" id="{B2955A80-B0B8-47AB-A9DF-D55028C6A9EA}"/>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E416D50B-A54E-48FB-BA9F-0B8736AC8F60}"/>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D3DD3E3C-6639-4A42-B038-FC4DBA5A7A0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A06C7AF2-5084-4132-B59C-C60BD1D20D8E}"/>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645A6C2-EFC3-473A-9837-62D4F9E7CA04}"/>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14CA856-E7EC-48DB-B9A0-0971D75D5D02}"/>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D3762FE-F767-4971-91D2-9E5BBAA1F597}"/>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42163</xdr:rowOff>
    </xdr:from>
    <xdr:to>
      <xdr:col>85</xdr:col>
      <xdr:colOff>177800</xdr:colOff>
      <xdr:row>86</xdr:row>
      <xdr:rowOff>143763</xdr:rowOff>
    </xdr:to>
    <xdr:sp macro="" textlink="">
      <xdr:nvSpPr>
        <xdr:cNvPr id="764" name="楕円 763">
          <a:extLst>
            <a:ext uri="{FF2B5EF4-FFF2-40B4-BE49-F238E27FC236}">
              <a16:creationId xmlns:a16="http://schemas.microsoft.com/office/drawing/2014/main" id="{87A29EF7-F7CE-4478-872F-B78DC57BB1EE}"/>
            </a:ext>
          </a:extLst>
        </xdr:cNvPr>
        <xdr:cNvSpPr/>
      </xdr:nvSpPr>
      <xdr:spPr>
        <a:xfrm>
          <a:off x="14649450" y="139708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128540</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9C0DFA53-079B-46F2-ADA7-7B598964BA5A}"/>
            </a:ext>
          </a:extLst>
        </xdr:cNvPr>
        <xdr:cNvSpPr txBox="1"/>
      </xdr:nvSpPr>
      <xdr:spPr>
        <a:xfrm>
          <a:off x="14735175" y="1388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55880</xdr:rowOff>
    </xdr:from>
    <xdr:to>
      <xdr:col>81</xdr:col>
      <xdr:colOff>101600</xdr:colOff>
      <xdr:row>86</xdr:row>
      <xdr:rowOff>157480</xdr:rowOff>
    </xdr:to>
    <xdr:sp macro="" textlink="">
      <xdr:nvSpPr>
        <xdr:cNvPr id="766" name="楕円 765">
          <a:extLst>
            <a:ext uri="{FF2B5EF4-FFF2-40B4-BE49-F238E27FC236}">
              <a16:creationId xmlns:a16="http://schemas.microsoft.com/office/drawing/2014/main" id="{C378EC09-F69D-4489-90FE-7FFDE8D27D0E}"/>
            </a:ext>
          </a:extLst>
        </xdr:cNvPr>
        <xdr:cNvSpPr/>
      </xdr:nvSpPr>
      <xdr:spPr>
        <a:xfrm>
          <a:off x="13887450" y="139814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92963</xdr:rowOff>
    </xdr:from>
    <xdr:to>
      <xdr:col>85</xdr:col>
      <xdr:colOff>127000</xdr:colOff>
      <xdr:row>86</xdr:row>
      <xdr:rowOff>106680</xdr:rowOff>
    </xdr:to>
    <xdr:cxnSp macro="">
      <xdr:nvCxnSpPr>
        <xdr:cNvPr id="767" name="直線コネクタ 766">
          <a:extLst>
            <a:ext uri="{FF2B5EF4-FFF2-40B4-BE49-F238E27FC236}">
              <a16:creationId xmlns:a16="http://schemas.microsoft.com/office/drawing/2014/main" id="{FFBF9931-2F05-46C1-8F1A-5B4C45E61AF4}"/>
            </a:ext>
          </a:extLst>
        </xdr:cNvPr>
        <xdr:cNvCxnSpPr/>
      </xdr:nvCxnSpPr>
      <xdr:spPr>
        <a:xfrm flipV="1">
          <a:off x="13935075" y="14018513"/>
          <a:ext cx="762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145035</xdr:rowOff>
    </xdr:from>
    <xdr:to>
      <xdr:col>76</xdr:col>
      <xdr:colOff>165100</xdr:colOff>
      <xdr:row>86</xdr:row>
      <xdr:rowOff>75185</xdr:rowOff>
    </xdr:to>
    <xdr:sp macro="" textlink="">
      <xdr:nvSpPr>
        <xdr:cNvPr id="768" name="楕円 767">
          <a:extLst>
            <a:ext uri="{FF2B5EF4-FFF2-40B4-BE49-F238E27FC236}">
              <a16:creationId xmlns:a16="http://schemas.microsoft.com/office/drawing/2014/main" id="{1885323D-7690-4838-BB19-1BA0DE609CC2}"/>
            </a:ext>
          </a:extLst>
        </xdr:cNvPr>
        <xdr:cNvSpPr/>
      </xdr:nvSpPr>
      <xdr:spPr>
        <a:xfrm>
          <a:off x="13096875" y="139054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24385</xdr:rowOff>
    </xdr:from>
    <xdr:to>
      <xdr:col>81</xdr:col>
      <xdr:colOff>50800</xdr:colOff>
      <xdr:row>86</xdr:row>
      <xdr:rowOff>106680</xdr:rowOff>
    </xdr:to>
    <xdr:cxnSp macro="">
      <xdr:nvCxnSpPr>
        <xdr:cNvPr id="769" name="直線コネクタ 768">
          <a:extLst>
            <a:ext uri="{FF2B5EF4-FFF2-40B4-BE49-F238E27FC236}">
              <a16:creationId xmlns:a16="http://schemas.microsoft.com/office/drawing/2014/main" id="{0CCABA71-9CD5-4E53-B7AB-7A876552BB94}"/>
            </a:ext>
          </a:extLst>
        </xdr:cNvPr>
        <xdr:cNvCxnSpPr/>
      </xdr:nvCxnSpPr>
      <xdr:spPr>
        <a:xfrm>
          <a:off x="13144500" y="13953110"/>
          <a:ext cx="790575"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44450</xdr:rowOff>
    </xdr:from>
    <xdr:to>
      <xdr:col>72</xdr:col>
      <xdr:colOff>38100</xdr:colOff>
      <xdr:row>85</xdr:row>
      <xdr:rowOff>146050</xdr:rowOff>
    </xdr:to>
    <xdr:sp macro="" textlink="">
      <xdr:nvSpPr>
        <xdr:cNvPr id="770" name="楕円 769">
          <a:extLst>
            <a:ext uri="{FF2B5EF4-FFF2-40B4-BE49-F238E27FC236}">
              <a16:creationId xmlns:a16="http://schemas.microsoft.com/office/drawing/2014/main" id="{FF0B9FFE-9DBF-4CB5-8844-A88837D14F69}"/>
            </a:ext>
          </a:extLst>
        </xdr:cNvPr>
        <xdr:cNvSpPr/>
      </xdr:nvSpPr>
      <xdr:spPr>
        <a:xfrm>
          <a:off x="12296775" y="1381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95250</xdr:rowOff>
    </xdr:from>
    <xdr:to>
      <xdr:col>76</xdr:col>
      <xdr:colOff>114300</xdr:colOff>
      <xdr:row>86</xdr:row>
      <xdr:rowOff>24385</xdr:rowOff>
    </xdr:to>
    <xdr:cxnSp macro="">
      <xdr:nvCxnSpPr>
        <xdr:cNvPr id="771" name="直線コネクタ 770">
          <a:extLst>
            <a:ext uri="{FF2B5EF4-FFF2-40B4-BE49-F238E27FC236}">
              <a16:creationId xmlns:a16="http://schemas.microsoft.com/office/drawing/2014/main" id="{997F51C0-0924-4E97-B56D-2B3780F47A4B}"/>
            </a:ext>
          </a:extLst>
        </xdr:cNvPr>
        <xdr:cNvCxnSpPr/>
      </xdr:nvCxnSpPr>
      <xdr:spPr>
        <a:xfrm>
          <a:off x="12344400" y="13858875"/>
          <a:ext cx="800100" cy="9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78739</xdr:rowOff>
    </xdr:from>
    <xdr:to>
      <xdr:col>67</xdr:col>
      <xdr:colOff>101600</xdr:colOff>
      <xdr:row>85</xdr:row>
      <xdr:rowOff>8889</xdr:rowOff>
    </xdr:to>
    <xdr:sp macro="" textlink="">
      <xdr:nvSpPr>
        <xdr:cNvPr id="772" name="楕円 771">
          <a:extLst>
            <a:ext uri="{FF2B5EF4-FFF2-40B4-BE49-F238E27FC236}">
              <a16:creationId xmlns:a16="http://schemas.microsoft.com/office/drawing/2014/main" id="{9794BA61-E633-4BB7-9BD1-E8CA97E9EC23}"/>
            </a:ext>
          </a:extLst>
        </xdr:cNvPr>
        <xdr:cNvSpPr/>
      </xdr:nvSpPr>
      <xdr:spPr>
        <a:xfrm>
          <a:off x="11487150" y="136804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129539</xdr:rowOff>
    </xdr:from>
    <xdr:to>
      <xdr:col>71</xdr:col>
      <xdr:colOff>177800</xdr:colOff>
      <xdr:row>85</xdr:row>
      <xdr:rowOff>95250</xdr:rowOff>
    </xdr:to>
    <xdr:cxnSp macro="">
      <xdr:nvCxnSpPr>
        <xdr:cNvPr id="773" name="直線コネクタ 772">
          <a:extLst>
            <a:ext uri="{FF2B5EF4-FFF2-40B4-BE49-F238E27FC236}">
              <a16:creationId xmlns:a16="http://schemas.microsoft.com/office/drawing/2014/main" id="{FABEABBE-00CF-44B7-BD7C-E4628AF31172}"/>
            </a:ext>
          </a:extLst>
        </xdr:cNvPr>
        <xdr:cNvCxnSpPr/>
      </xdr:nvCxnSpPr>
      <xdr:spPr>
        <a:xfrm>
          <a:off x="11534775" y="13728064"/>
          <a:ext cx="809625"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91712</xdr:rowOff>
    </xdr:from>
    <xdr:ext cx="405111" cy="259045"/>
    <xdr:sp macro="" textlink="">
      <xdr:nvSpPr>
        <xdr:cNvPr id="774" name="n_1aveValue【消防施設】&#10;有形固定資産減価償却率">
          <a:extLst>
            <a:ext uri="{FF2B5EF4-FFF2-40B4-BE49-F238E27FC236}">
              <a16:creationId xmlns:a16="http://schemas.microsoft.com/office/drawing/2014/main" id="{7F8BCC4D-7490-4A5E-B95D-1272F6F446B6}"/>
            </a:ext>
          </a:extLst>
        </xdr:cNvPr>
        <xdr:cNvSpPr txBox="1"/>
      </xdr:nvSpPr>
      <xdr:spPr>
        <a:xfrm>
          <a:off x="1374521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75" name="n_2aveValue【消防施設】&#10;有形固定資産減価償却率">
          <a:extLst>
            <a:ext uri="{FF2B5EF4-FFF2-40B4-BE49-F238E27FC236}">
              <a16:creationId xmlns:a16="http://schemas.microsoft.com/office/drawing/2014/main" id="{74A998E7-1483-428A-A034-2FF6DE918687}"/>
            </a:ext>
          </a:extLst>
        </xdr:cNvPr>
        <xdr:cNvSpPr txBox="1"/>
      </xdr:nvSpPr>
      <xdr:spPr>
        <a:xfrm>
          <a:off x="129641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50564</xdr:rowOff>
    </xdr:from>
    <xdr:ext cx="405111" cy="259045"/>
    <xdr:sp macro="" textlink="">
      <xdr:nvSpPr>
        <xdr:cNvPr id="776" name="n_3aveValue【消防施設】&#10;有形固定資産減価償却率">
          <a:extLst>
            <a:ext uri="{FF2B5EF4-FFF2-40B4-BE49-F238E27FC236}">
              <a16:creationId xmlns:a16="http://schemas.microsoft.com/office/drawing/2014/main" id="{23F3C1E1-2D52-4196-AFCC-55360F0C85B3}"/>
            </a:ext>
          </a:extLst>
        </xdr:cNvPr>
        <xdr:cNvSpPr txBox="1"/>
      </xdr:nvSpPr>
      <xdr:spPr>
        <a:xfrm>
          <a:off x="12164069" y="1300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消防施設】&#10;有形固定資産減価償却率">
          <a:extLst>
            <a:ext uri="{FF2B5EF4-FFF2-40B4-BE49-F238E27FC236}">
              <a16:creationId xmlns:a16="http://schemas.microsoft.com/office/drawing/2014/main" id="{FB9FCF18-8ED7-480E-A4FB-0C1FE9B0F99C}"/>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148607</xdr:rowOff>
    </xdr:from>
    <xdr:ext cx="405111" cy="259045"/>
    <xdr:sp macro="" textlink="">
      <xdr:nvSpPr>
        <xdr:cNvPr id="778" name="n_1mainValue【消防施設】&#10;有形固定資産減価償却率">
          <a:extLst>
            <a:ext uri="{FF2B5EF4-FFF2-40B4-BE49-F238E27FC236}">
              <a16:creationId xmlns:a16="http://schemas.microsoft.com/office/drawing/2014/main" id="{50792DC4-E0E3-4630-892C-0E8A5D6EF358}"/>
            </a:ext>
          </a:extLst>
        </xdr:cNvPr>
        <xdr:cNvSpPr txBox="1"/>
      </xdr:nvSpPr>
      <xdr:spPr>
        <a:xfrm>
          <a:off x="13745219"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66312</xdr:rowOff>
    </xdr:from>
    <xdr:ext cx="405111" cy="259045"/>
    <xdr:sp macro="" textlink="">
      <xdr:nvSpPr>
        <xdr:cNvPr id="779" name="n_2mainValue【消防施設】&#10;有形固定資産減価償却率">
          <a:extLst>
            <a:ext uri="{FF2B5EF4-FFF2-40B4-BE49-F238E27FC236}">
              <a16:creationId xmlns:a16="http://schemas.microsoft.com/office/drawing/2014/main" id="{663856D2-1903-4BCB-A19E-26D053ED7A3B}"/>
            </a:ext>
          </a:extLst>
        </xdr:cNvPr>
        <xdr:cNvSpPr txBox="1"/>
      </xdr:nvSpPr>
      <xdr:spPr>
        <a:xfrm>
          <a:off x="12964169" y="1399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137177</xdr:rowOff>
    </xdr:from>
    <xdr:ext cx="405111" cy="259045"/>
    <xdr:sp macro="" textlink="">
      <xdr:nvSpPr>
        <xdr:cNvPr id="780" name="n_3mainValue【消防施設】&#10;有形固定資産減価償却率">
          <a:extLst>
            <a:ext uri="{FF2B5EF4-FFF2-40B4-BE49-F238E27FC236}">
              <a16:creationId xmlns:a16="http://schemas.microsoft.com/office/drawing/2014/main" id="{EC86B8E5-4D27-41D5-B473-6DD1DB559B51}"/>
            </a:ext>
          </a:extLst>
        </xdr:cNvPr>
        <xdr:cNvSpPr txBox="1"/>
      </xdr:nvSpPr>
      <xdr:spPr>
        <a:xfrm>
          <a:off x="12164069"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xdr:rowOff>
    </xdr:from>
    <xdr:ext cx="405111" cy="259045"/>
    <xdr:sp macro="" textlink="">
      <xdr:nvSpPr>
        <xdr:cNvPr id="781" name="n_4mainValue【消防施設】&#10;有形固定資産減価償却率">
          <a:extLst>
            <a:ext uri="{FF2B5EF4-FFF2-40B4-BE49-F238E27FC236}">
              <a16:creationId xmlns:a16="http://schemas.microsoft.com/office/drawing/2014/main" id="{64A6D2B6-A345-4632-AC5E-051D498D7592}"/>
            </a:ext>
          </a:extLst>
        </xdr:cNvPr>
        <xdr:cNvSpPr txBox="1"/>
      </xdr:nvSpPr>
      <xdr:spPr>
        <a:xfrm>
          <a:off x="11354444" y="1376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73E7A9C-230E-47DE-AFD4-215BBF19EF94}"/>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32F14D75-9ABA-4EB6-A126-C1FFF531325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66D8F07D-CFA8-4AAA-B788-58A3E073270F}"/>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1DA6D661-7FE7-4F66-9DD0-7DB2E104F642}"/>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93EA7BF5-2CAC-4E1B-BB2A-EAEB42D1EC50}"/>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47288DA4-0637-433D-8F24-51C29C29074E}"/>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FE23CFFF-23AA-40BA-904A-F1D3CB60CC18}"/>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EE51B553-1148-4F12-9C15-A388748A34EF}"/>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5F63D363-95A4-4A69-9020-496842E98E85}"/>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9CD3D81E-95E0-46CB-8B77-4A5972E4ADE5}"/>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a:extLst>
            <a:ext uri="{FF2B5EF4-FFF2-40B4-BE49-F238E27FC236}">
              <a16:creationId xmlns:a16="http://schemas.microsoft.com/office/drawing/2014/main" id="{397C33D5-A175-4098-81F1-597D6B00D8D9}"/>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D37F914A-486C-4DF6-B05A-FC081E3751F3}"/>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5DAA1EBF-C9A1-4A98-BE25-6B67DFA1A6B3}"/>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DB94BD50-3FB4-42BC-B73C-5683E58AA6E9}"/>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BB6F9EFD-FBE6-4709-996D-11BE94B53625}"/>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B4705D38-5C47-45B6-AFB2-7579FEAD0AE0}"/>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E9A6644D-BE24-4576-8266-7E297CC77D78}"/>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F7EE5B55-B689-4CCD-9E0D-4C7044E3A8E3}"/>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57853258-B117-4867-8A9F-7E8A5672DFC1}"/>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437BB40F-8F8C-44CE-90EB-90502C37B042}"/>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30272D0D-E443-4770-9AD9-97973F656D8D}"/>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2FE0657E-96DF-408D-B5CD-3DCCD26E8FD8}"/>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AA638663-73C0-46D5-A0DB-23829E68A371}"/>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336AB3FD-036B-47D7-B3BE-33905D73997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6" name="直線コネクタ 805">
          <a:extLst>
            <a:ext uri="{FF2B5EF4-FFF2-40B4-BE49-F238E27FC236}">
              <a16:creationId xmlns:a16="http://schemas.microsoft.com/office/drawing/2014/main" id="{4A3AB2AC-CF01-4E8E-BADD-DF6EA7F29E21}"/>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7" name="【消防施設】&#10;一人当たり面積最小値テキスト">
          <a:extLst>
            <a:ext uri="{FF2B5EF4-FFF2-40B4-BE49-F238E27FC236}">
              <a16:creationId xmlns:a16="http://schemas.microsoft.com/office/drawing/2014/main" id="{9F37CC6A-B052-4AA5-B92B-6CBD194A7C5C}"/>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8" name="直線コネクタ 807">
          <a:extLst>
            <a:ext uri="{FF2B5EF4-FFF2-40B4-BE49-F238E27FC236}">
              <a16:creationId xmlns:a16="http://schemas.microsoft.com/office/drawing/2014/main" id="{67332251-410D-442B-A662-AF1E256EF068}"/>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09" name="【消防施設】&#10;一人当たり面積最大値テキスト">
          <a:extLst>
            <a:ext uri="{FF2B5EF4-FFF2-40B4-BE49-F238E27FC236}">
              <a16:creationId xmlns:a16="http://schemas.microsoft.com/office/drawing/2014/main" id="{6043F3D4-F036-4ECB-993C-57F2D8DFC0B0}"/>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0" name="直線コネクタ 809">
          <a:extLst>
            <a:ext uri="{FF2B5EF4-FFF2-40B4-BE49-F238E27FC236}">
              <a16:creationId xmlns:a16="http://schemas.microsoft.com/office/drawing/2014/main" id="{D9DD53C5-D39A-4E3E-BED4-3919700A9C86}"/>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1" name="【消防施設】&#10;一人当たり面積平均値テキスト">
          <a:extLst>
            <a:ext uri="{FF2B5EF4-FFF2-40B4-BE49-F238E27FC236}">
              <a16:creationId xmlns:a16="http://schemas.microsoft.com/office/drawing/2014/main" id="{E417D055-91CE-4B4D-AC78-2AF36785A4D9}"/>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2" name="フローチャート: 判断 811">
          <a:extLst>
            <a:ext uri="{FF2B5EF4-FFF2-40B4-BE49-F238E27FC236}">
              <a16:creationId xmlns:a16="http://schemas.microsoft.com/office/drawing/2014/main" id="{0D953D21-B34A-4361-9CC4-EEA9B7BF189A}"/>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3" name="フローチャート: 判断 812">
          <a:extLst>
            <a:ext uri="{FF2B5EF4-FFF2-40B4-BE49-F238E27FC236}">
              <a16:creationId xmlns:a16="http://schemas.microsoft.com/office/drawing/2014/main" id="{C3CA9B52-5346-466E-8E6D-D5BAB3D47C90}"/>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4" name="フローチャート: 判断 813">
          <a:extLst>
            <a:ext uri="{FF2B5EF4-FFF2-40B4-BE49-F238E27FC236}">
              <a16:creationId xmlns:a16="http://schemas.microsoft.com/office/drawing/2014/main" id="{3F2AAC44-9E68-459C-8EA7-276A2EDD6F40}"/>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5" name="フローチャート: 判断 814">
          <a:extLst>
            <a:ext uri="{FF2B5EF4-FFF2-40B4-BE49-F238E27FC236}">
              <a16:creationId xmlns:a16="http://schemas.microsoft.com/office/drawing/2014/main" id="{48ED0720-B546-45E5-8ACA-91505A1E35C6}"/>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6" name="フローチャート: 判断 815">
          <a:extLst>
            <a:ext uri="{FF2B5EF4-FFF2-40B4-BE49-F238E27FC236}">
              <a16:creationId xmlns:a16="http://schemas.microsoft.com/office/drawing/2014/main" id="{7B4AF72A-37E4-4492-A42F-5C273CF9BBFA}"/>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BA0AEC25-2429-4D28-BCD4-3B2731021D0E}"/>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BE37648-77FB-44C6-B8DB-C9AAC396CD9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7D4589F-7833-4092-9C63-16692D7465E9}"/>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4513EF46-CE86-480F-87D5-7685D8A195A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9312A4FE-15A0-42B2-8E1E-10CA4477EE9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22" name="楕円 821">
          <a:extLst>
            <a:ext uri="{FF2B5EF4-FFF2-40B4-BE49-F238E27FC236}">
              <a16:creationId xmlns:a16="http://schemas.microsoft.com/office/drawing/2014/main" id="{68D61AD3-C738-4429-B4C6-7E87CE6CC56A}"/>
            </a:ext>
          </a:extLst>
        </xdr:cNvPr>
        <xdr:cNvSpPr/>
      </xdr:nvSpPr>
      <xdr:spPr>
        <a:xfrm>
          <a:off x="19897725" y="13449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23" name="【消防施設】&#10;一人当たり面積該当値テキスト">
          <a:extLst>
            <a:ext uri="{FF2B5EF4-FFF2-40B4-BE49-F238E27FC236}">
              <a16:creationId xmlns:a16="http://schemas.microsoft.com/office/drawing/2014/main" id="{8D6C5885-7E08-4D75-9638-FEF27423C2C4}"/>
            </a:ext>
          </a:extLst>
        </xdr:cNvPr>
        <xdr:cNvSpPr txBox="1"/>
      </xdr:nvSpPr>
      <xdr:spPr>
        <a:xfrm>
          <a:off x="19992975"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824" name="楕円 823">
          <a:extLst>
            <a:ext uri="{FF2B5EF4-FFF2-40B4-BE49-F238E27FC236}">
              <a16:creationId xmlns:a16="http://schemas.microsoft.com/office/drawing/2014/main" id="{895B369C-1B9B-4C2D-8FB3-DA40CDD5552B}"/>
            </a:ext>
          </a:extLst>
        </xdr:cNvPr>
        <xdr:cNvSpPr/>
      </xdr:nvSpPr>
      <xdr:spPr>
        <a:xfrm>
          <a:off x="19154775" y="134207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57150</xdr:rowOff>
    </xdr:to>
    <xdr:cxnSp macro="">
      <xdr:nvCxnSpPr>
        <xdr:cNvPr id="825" name="直線コネクタ 824">
          <a:extLst>
            <a:ext uri="{FF2B5EF4-FFF2-40B4-BE49-F238E27FC236}">
              <a16:creationId xmlns:a16="http://schemas.microsoft.com/office/drawing/2014/main" id="{B2BE5E51-8D31-467B-B1BD-D9674806E538}"/>
            </a:ext>
          </a:extLst>
        </xdr:cNvPr>
        <xdr:cNvCxnSpPr/>
      </xdr:nvCxnSpPr>
      <xdr:spPr>
        <a:xfrm>
          <a:off x="19202400" y="1345882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6" name="楕円 825">
          <a:extLst>
            <a:ext uri="{FF2B5EF4-FFF2-40B4-BE49-F238E27FC236}">
              <a16:creationId xmlns:a16="http://schemas.microsoft.com/office/drawing/2014/main" id="{8C94E4A8-4B1C-4840-AD1A-975D12E4764D}"/>
            </a:ext>
          </a:extLst>
        </xdr:cNvPr>
        <xdr:cNvSpPr/>
      </xdr:nvSpPr>
      <xdr:spPr>
        <a:xfrm>
          <a:off x="18345150" y="134207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827" name="直線コネクタ 826">
          <a:extLst>
            <a:ext uri="{FF2B5EF4-FFF2-40B4-BE49-F238E27FC236}">
              <a16:creationId xmlns:a16="http://schemas.microsoft.com/office/drawing/2014/main" id="{33BA7420-8AD0-4FBF-88AD-1D26386D1F33}"/>
            </a:ext>
          </a:extLst>
        </xdr:cNvPr>
        <xdr:cNvCxnSpPr/>
      </xdr:nvCxnSpPr>
      <xdr:spPr>
        <a:xfrm>
          <a:off x="18392775" y="134588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8" name="楕円 827">
          <a:extLst>
            <a:ext uri="{FF2B5EF4-FFF2-40B4-BE49-F238E27FC236}">
              <a16:creationId xmlns:a16="http://schemas.microsoft.com/office/drawing/2014/main" id="{DFC61360-D8A0-431C-A5F7-716A47EF76F6}"/>
            </a:ext>
          </a:extLst>
        </xdr:cNvPr>
        <xdr:cNvSpPr/>
      </xdr:nvSpPr>
      <xdr:spPr>
        <a:xfrm>
          <a:off x="17554575" y="13420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829" name="直線コネクタ 828">
          <a:extLst>
            <a:ext uri="{FF2B5EF4-FFF2-40B4-BE49-F238E27FC236}">
              <a16:creationId xmlns:a16="http://schemas.microsoft.com/office/drawing/2014/main" id="{9FF64F62-F121-41E2-B896-BE133D6389C5}"/>
            </a:ext>
          </a:extLst>
        </xdr:cNvPr>
        <xdr:cNvCxnSpPr/>
      </xdr:nvCxnSpPr>
      <xdr:spPr>
        <a:xfrm>
          <a:off x="17602200" y="134588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830" name="楕円 829">
          <a:extLst>
            <a:ext uri="{FF2B5EF4-FFF2-40B4-BE49-F238E27FC236}">
              <a16:creationId xmlns:a16="http://schemas.microsoft.com/office/drawing/2014/main" id="{3F0748D1-86FE-4367-A20E-2265B73198A7}"/>
            </a:ext>
          </a:extLst>
        </xdr:cNvPr>
        <xdr:cNvSpPr/>
      </xdr:nvSpPr>
      <xdr:spPr>
        <a:xfrm>
          <a:off x="16754475" y="1327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83</xdr:row>
      <xdr:rowOff>19050</xdr:rowOff>
    </xdr:to>
    <xdr:cxnSp macro="">
      <xdr:nvCxnSpPr>
        <xdr:cNvPr id="831" name="直線コネクタ 830">
          <a:extLst>
            <a:ext uri="{FF2B5EF4-FFF2-40B4-BE49-F238E27FC236}">
              <a16:creationId xmlns:a16="http://schemas.microsoft.com/office/drawing/2014/main" id="{715C67EF-447F-4A4E-944F-DA280B42089B}"/>
            </a:ext>
          </a:extLst>
        </xdr:cNvPr>
        <xdr:cNvCxnSpPr/>
      </xdr:nvCxnSpPr>
      <xdr:spPr>
        <a:xfrm>
          <a:off x="16802100" y="13315950"/>
          <a:ext cx="8001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832" name="n_1aveValue【消防施設】&#10;一人当たり面積">
          <a:extLst>
            <a:ext uri="{FF2B5EF4-FFF2-40B4-BE49-F238E27FC236}">
              <a16:creationId xmlns:a16="http://schemas.microsoft.com/office/drawing/2014/main" id="{06323C4B-FCA4-4F4E-9488-7B90F8DE7B1A}"/>
            </a:ext>
          </a:extLst>
        </xdr:cNvPr>
        <xdr:cNvSpPr txBox="1"/>
      </xdr:nvSpPr>
      <xdr:spPr>
        <a:xfrm>
          <a:off x="189834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3" name="n_2aveValue【消防施設】&#10;一人当たり面積">
          <a:extLst>
            <a:ext uri="{FF2B5EF4-FFF2-40B4-BE49-F238E27FC236}">
              <a16:creationId xmlns:a16="http://schemas.microsoft.com/office/drawing/2014/main" id="{F62441AF-93D7-4CB9-92B5-FDDAABFB4FBD}"/>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834" name="n_3aveValue【消防施設】&#10;一人当たり面積">
          <a:extLst>
            <a:ext uri="{FF2B5EF4-FFF2-40B4-BE49-F238E27FC236}">
              <a16:creationId xmlns:a16="http://schemas.microsoft.com/office/drawing/2014/main" id="{D236CD55-7CA6-4374-95F2-E916D3754BB6}"/>
            </a:ext>
          </a:extLst>
        </xdr:cNvPr>
        <xdr:cNvSpPr txBox="1"/>
      </xdr:nvSpPr>
      <xdr:spPr>
        <a:xfrm>
          <a:off x="173832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35" name="n_4aveValue【消防施設】&#10;一人当たり面積">
          <a:extLst>
            <a:ext uri="{FF2B5EF4-FFF2-40B4-BE49-F238E27FC236}">
              <a16:creationId xmlns:a16="http://schemas.microsoft.com/office/drawing/2014/main" id="{DA9C18A8-08A1-49F8-B5BF-969866CD9DAC}"/>
            </a:ext>
          </a:extLst>
        </xdr:cNvPr>
        <xdr:cNvSpPr txBox="1"/>
      </xdr:nvSpPr>
      <xdr:spPr>
        <a:xfrm>
          <a:off x="165926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836" name="n_1mainValue【消防施設】&#10;一人当たり面積">
          <a:extLst>
            <a:ext uri="{FF2B5EF4-FFF2-40B4-BE49-F238E27FC236}">
              <a16:creationId xmlns:a16="http://schemas.microsoft.com/office/drawing/2014/main" id="{F2B6002D-ED0A-49CA-B276-FA21532C94B7}"/>
            </a:ext>
          </a:extLst>
        </xdr:cNvPr>
        <xdr:cNvSpPr txBox="1"/>
      </xdr:nvSpPr>
      <xdr:spPr>
        <a:xfrm>
          <a:off x="189834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37" name="n_2mainValue【消防施設】&#10;一人当たり面積">
          <a:extLst>
            <a:ext uri="{FF2B5EF4-FFF2-40B4-BE49-F238E27FC236}">
              <a16:creationId xmlns:a16="http://schemas.microsoft.com/office/drawing/2014/main" id="{84FD907B-CEFD-49A2-A1DB-F8EDC2981793}"/>
            </a:ext>
          </a:extLst>
        </xdr:cNvPr>
        <xdr:cNvSpPr txBox="1"/>
      </xdr:nvSpPr>
      <xdr:spPr>
        <a:xfrm>
          <a:off x="181833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38" name="n_3mainValue【消防施設】&#10;一人当たり面積">
          <a:extLst>
            <a:ext uri="{FF2B5EF4-FFF2-40B4-BE49-F238E27FC236}">
              <a16:creationId xmlns:a16="http://schemas.microsoft.com/office/drawing/2014/main" id="{F03CADA0-205E-4F4F-AA1C-F3D9C5D085E1}"/>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839" name="n_4mainValue【消防施設】&#10;一人当たり面積">
          <a:extLst>
            <a:ext uri="{FF2B5EF4-FFF2-40B4-BE49-F238E27FC236}">
              <a16:creationId xmlns:a16="http://schemas.microsoft.com/office/drawing/2014/main" id="{66082AFC-321A-46E3-8BDE-51BCE61DF580}"/>
            </a:ext>
          </a:extLst>
        </xdr:cNvPr>
        <xdr:cNvSpPr txBox="1"/>
      </xdr:nvSpPr>
      <xdr:spPr>
        <a:xfrm>
          <a:off x="16592627" y="133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CDFAAAC3-7E51-491C-9454-3565055C4B68}"/>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5C1EC054-EC0C-45AA-972A-F233C1F6FB52}"/>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39529999-50F6-4CBE-83F4-19F395FA382C}"/>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C44922FC-5B51-4FC6-A11C-C47FC31F2D0A}"/>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DAF94677-2B58-48D6-BE28-F69099DE9289}"/>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64DB8ECF-95DA-4E05-B457-B45854CF9755}"/>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37B13324-213F-450E-8884-37036BCD1486}"/>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B74DFC4C-E68E-481F-8371-4935F70ECEC3}"/>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143B9324-3D73-4EE0-A913-A97EB9D34020}"/>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3A540D21-E917-46E7-92C3-5BBB14C06E71}"/>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0" name="テキスト ボックス 849">
          <a:extLst>
            <a:ext uri="{FF2B5EF4-FFF2-40B4-BE49-F238E27FC236}">
              <a16:creationId xmlns:a16="http://schemas.microsoft.com/office/drawing/2014/main" id="{A75C7D17-40CB-4C7D-95EF-8B4B968CE553}"/>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1" name="直線コネクタ 850">
          <a:extLst>
            <a:ext uri="{FF2B5EF4-FFF2-40B4-BE49-F238E27FC236}">
              <a16:creationId xmlns:a16="http://schemas.microsoft.com/office/drawing/2014/main" id="{012B4CCD-B94B-45ED-866C-B220DBD38DEB}"/>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2" name="テキスト ボックス 851">
          <a:extLst>
            <a:ext uri="{FF2B5EF4-FFF2-40B4-BE49-F238E27FC236}">
              <a16:creationId xmlns:a16="http://schemas.microsoft.com/office/drawing/2014/main" id="{DC706538-E64D-47D2-AA62-D783560E9732}"/>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3" name="直線コネクタ 852">
          <a:extLst>
            <a:ext uri="{FF2B5EF4-FFF2-40B4-BE49-F238E27FC236}">
              <a16:creationId xmlns:a16="http://schemas.microsoft.com/office/drawing/2014/main" id="{E45CDE2C-76DC-4208-9501-27427B9F2935}"/>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4" name="テキスト ボックス 853">
          <a:extLst>
            <a:ext uri="{FF2B5EF4-FFF2-40B4-BE49-F238E27FC236}">
              <a16:creationId xmlns:a16="http://schemas.microsoft.com/office/drawing/2014/main" id="{015F4931-1175-4F48-ADFE-D8A207560C93}"/>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5" name="直線コネクタ 854">
          <a:extLst>
            <a:ext uri="{FF2B5EF4-FFF2-40B4-BE49-F238E27FC236}">
              <a16:creationId xmlns:a16="http://schemas.microsoft.com/office/drawing/2014/main" id="{ECE2B9BF-6A04-4EE1-9D86-FAD94DA9192A}"/>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6" name="テキスト ボックス 855">
          <a:extLst>
            <a:ext uri="{FF2B5EF4-FFF2-40B4-BE49-F238E27FC236}">
              <a16:creationId xmlns:a16="http://schemas.microsoft.com/office/drawing/2014/main" id="{AC37E1EA-D7BF-4434-8EB4-3CFB87D4273B}"/>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7" name="直線コネクタ 856">
          <a:extLst>
            <a:ext uri="{FF2B5EF4-FFF2-40B4-BE49-F238E27FC236}">
              <a16:creationId xmlns:a16="http://schemas.microsoft.com/office/drawing/2014/main" id="{CDC280B3-8A4C-4F04-B49D-B02B174E691B}"/>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8" name="テキスト ボックス 857">
          <a:extLst>
            <a:ext uri="{FF2B5EF4-FFF2-40B4-BE49-F238E27FC236}">
              <a16:creationId xmlns:a16="http://schemas.microsoft.com/office/drawing/2014/main" id="{8091E477-271F-482C-9D04-172332F22AD1}"/>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1106C6B4-54BD-4463-B26A-9E8A47F4C585}"/>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E2EF40E3-6A51-4F8F-B462-D76A11FDE2BB}"/>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7B47B387-359C-4FBA-BC5B-BB6174635D6F}"/>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2" name="直線コネクタ 861">
          <a:extLst>
            <a:ext uri="{FF2B5EF4-FFF2-40B4-BE49-F238E27FC236}">
              <a16:creationId xmlns:a16="http://schemas.microsoft.com/office/drawing/2014/main" id="{EB49E601-3CA3-4F0E-9CA2-E980CFBB9D41}"/>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3" name="【庁舎】&#10;有形固定資産減価償却率最小値テキスト">
          <a:extLst>
            <a:ext uri="{FF2B5EF4-FFF2-40B4-BE49-F238E27FC236}">
              <a16:creationId xmlns:a16="http://schemas.microsoft.com/office/drawing/2014/main" id="{0280BB34-7F58-4DFB-BB57-00451AF03210}"/>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4" name="直線コネクタ 863">
          <a:extLst>
            <a:ext uri="{FF2B5EF4-FFF2-40B4-BE49-F238E27FC236}">
              <a16:creationId xmlns:a16="http://schemas.microsoft.com/office/drawing/2014/main" id="{74EB7528-87E9-4A19-9AF8-D866550DA861}"/>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5" name="【庁舎】&#10;有形固定資産減価償却率最大値テキスト">
          <a:extLst>
            <a:ext uri="{FF2B5EF4-FFF2-40B4-BE49-F238E27FC236}">
              <a16:creationId xmlns:a16="http://schemas.microsoft.com/office/drawing/2014/main" id="{220BCE92-C6E1-497C-BA06-A63D0962DB46}"/>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6" name="直線コネクタ 865">
          <a:extLst>
            <a:ext uri="{FF2B5EF4-FFF2-40B4-BE49-F238E27FC236}">
              <a16:creationId xmlns:a16="http://schemas.microsoft.com/office/drawing/2014/main" id="{91FF94DE-F279-474E-92BD-F3A275032095}"/>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67" name="【庁舎】&#10;有形固定資産減価償却率平均値テキスト">
          <a:extLst>
            <a:ext uri="{FF2B5EF4-FFF2-40B4-BE49-F238E27FC236}">
              <a16:creationId xmlns:a16="http://schemas.microsoft.com/office/drawing/2014/main" id="{FC8F7E23-03BE-4CF4-9EF7-3CDE220EFB5A}"/>
            </a:ext>
          </a:extLst>
        </xdr:cNvPr>
        <xdr:cNvSpPr txBox="1"/>
      </xdr:nvSpPr>
      <xdr:spPr>
        <a:xfrm>
          <a:off x="14735175" y="1670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68" name="フローチャート: 判断 867">
          <a:extLst>
            <a:ext uri="{FF2B5EF4-FFF2-40B4-BE49-F238E27FC236}">
              <a16:creationId xmlns:a16="http://schemas.microsoft.com/office/drawing/2014/main" id="{0451DCC2-65A6-4E49-876E-F9719A322B75}"/>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69" name="フローチャート: 判断 868">
          <a:extLst>
            <a:ext uri="{FF2B5EF4-FFF2-40B4-BE49-F238E27FC236}">
              <a16:creationId xmlns:a16="http://schemas.microsoft.com/office/drawing/2014/main" id="{3807F531-0A0D-4E3A-8F99-F8CA6563F25D}"/>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0" name="フローチャート: 判断 869">
          <a:extLst>
            <a:ext uri="{FF2B5EF4-FFF2-40B4-BE49-F238E27FC236}">
              <a16:creationId xmlns:a16="http://schemas.microsoft.com/office/drawing/2014/main" id="{FAEC0867-0E89-457F-ADA4-5BF743DE7525}"/>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1" name="フローチャート: 判断 870">
          <a:extLst>
            <a:ext uri="{FF2B5EF4-FFF2-40B4-BE49-F238E27FC236}">
              <a16:creationId xmlns:a16="http://schemas.microsoft.com/office/drawing/2014/main" id="{E981B89C-520D-44E0-9931-3A70459D7A69}"/>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2" name="フローチャート: 判断 871">
          <a:extLst>
            <a:ext uri="{FF2B5EF4-FFF2-40B4-BE49-F238E27FC236}">
              <a16:creationId xmlns:a16="http://schemas.microsoft.com/office/drawing/2014/main" id="{A638E678-2009-4A6F-ABDD-8D466578EEA5}"/>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17525E7-1536-4DCF-A126-D966A63C5726}"/>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62F1654-BF8D-41AC-8D1F-10E0EB4C1BCB}"/>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D19B242-64F8-40B6-9DC7-75B6B23323A6}"/>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28D13CD-F659-44FF-AC64-A4F8D49480FC}"/>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3E9A796-E07B-4C68-8756-2ED0FF32BF05}"/>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55118</xdr:rowOff>
    </xdr:from>
    <xdr:to>
      <xdr:col>85</xdr:col>
      <xdr:colOff>177800</xdr:colOff>
      <xdr:row>107</xdr:row>
      <xdr:rowOff>156718</xdr:rowOff>
    </xdr:to>
    <xdr:sp macro="" textlink="">
      <xdr:nvSpPr>
        <xdr:cNvPr id="878" name="楕円 877">
          <a:extLst>
            <a:ext uri="{FF2B5EF4-FFF2-40B4-BE49-F238E27FC236}">
              <a16:creationId xmlns:a16="http://schemas.microsoft.com/office/drawing/2014/main" id="{12FC50D6-42F6-4834-A0E0-FEEEC95FC13B}"/>
            </a:ext>
          </a:extLst>
        </xdr:cNvPr>
        <xdr:cNvSpPr/>
      </xdr:nvSpPr>
      <xdr:spPr>
        <a:xfrm>
          <a:off x="14649450" y="1738109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141495</xdr:rowOff>
    </xdr:from>
    <xdr:ext cx="405111" cy="259045"/>
    <xdr:sp macro="" textlink="">
      <xdr:nvSpPr>
        <xdr:cNvPr id="879" name="【庁舎】&#10;有形固定資産減価償却率該当値テキスト">
          <a:extLst>
            <a:ext uri="{FF2B5EF4-FFF2-40B4-BE49-F238E27FC236}">
              <a16:creationId xmlns:a16="http://schemas.microsoft.com/office/drawing/2014/main" id="{33FB3CB1-996F-4608-815B-4D96B79DDBCE}"/>
            </a:ext>
          </a:extLst>
        </xdr:cNvPr>
        <xdr:cNvSpPr txBox="1"/>
      </xdr:nvSpPr>
      <xdr:spPr>
        <a:xfrm>
          <a:off x="14735175" y="1730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144272</xdr:rowOff>
    </xdr:from>
    <xdr:to>
      <xdr:col>81</xdr:col>
      <xdr:colOff>101600</xdr:colOff>
      <xdr:row>107</xdr:row>
      <xdr:rowOff>74422</xdr:rowOff>
    </xdr:to>
    <xdr:sp macro="" textlink="">
      <xdr:nvSpPr>
        <xdr:cNvPr id="880" name="楕円 879">
          <a:extLst>
            <a:ext uri="{FF2B5EF4-FFF2-40B4-BE49-F238E27FC236}">
              <a16:creationId xmlns:a16="http://schemas.microsoft.com/office/drawing/2014/main" id="{32AD58D6-6D03-4FF2-9758-94880BE73BD3}"/>
            </a:ext>
          </a:extLst>
        </xdr:cNvPr>
        <xdr:cNvSpPr/>
      </xdr:nvSpPr>
      <xdr:spPr>
        <a:xfrm>
          <a:off x="13887450" y="1730514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23622</xdr:rowOff>
    </xdr:from>
    <xdr:to>
      <xdr:col>85</xdr:col>
      <xdr:colOff>127000</xdr:colOff>
      <xdr:row>107</xdr:row>
      <xdr:rowOff>105918</xdr:rowOff>
    </xdr:to>
    <xdr:cxnSp macro="">
      <xdr:nvCxnSpPr>
        <xdr:cNvPr id="881" name="直線コネクタ 880">
          <a:extLst>
            <a:ext uri="{FF2B5EF4-FFF2-40B4-BE49-F238E27FC236}">
              <a16:creationId xmlns:a16="http://schemas.microsoft.com/office/drawing/2014/main" id="{33E8A364-4C1A-4EB4-AE14-4B0F6934954E}"/>
            </a:ext>
          </a:extLst>
        </xdr:cNvPr>
        <xdr:cNvCxnSpPr/>
      </xdr:nvCxnSpPr>
      <xdr:spPr>
        <a:xfrm>
          <a:off x="13935075" y="17352772"/>
          <a:ext cx="762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882" name="楕円 881">
          <a:extLst>
            <a:ext uri="{FF2B5EF4-FFF2-40B4-BE49-F238E27FC236}">
              <a16:creationId xmlns:a16="http://schemas.microsoft.com/office/drawing/2014/main" id="{F68C8974-B6CF-40EC-9FDD-5E34B8932176}"/>
            </a:ext>
          </a:extLst>
        </xdr:cNvPr>
        <xdr:cNvSpPr/>
      </xdr:nvSpPr>
      <xdr:spPr>
        <a:xfrm>
          <a:off x="13096875" y="172808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23622</xdr:rowOff>
    </xdr:to>
    <xdr:cxnSp macro="">
      <xdr:nvCxnSpPr>
        <xdr:cNvPr id="883" name="直線コネクタ 882">
          <a:extLst>
            <a:ext uri="{FF2B5EF4-FFF2-40B4-BE49-F238E27FC236}">
              <a16:creationId xmlns:a16="http://schemas.microsoft.com/office/drawing/2014/main" id="{420521CB-D52A-439A-83FB-ECBE5E7C69E7}"/>
            </a:ext>
          </a:extLst>
        </xdr:cNvPr>
        <xdr:cNvCxnSpPr/>
      </xdr:nvCxnSpPr>
      <xdr:spPr>
        <a:xfrm>
          <a:off x="13144500" y="17328514"/>
          <a:ext cx="790575"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87122</xdr:rowOff>
    </xdr:from>
    <xdr:to>
      <xdr:col>72</xdr:col>
      <xdr:colOff>38100</xdr:colOff>
      <xdr:row>106</xdr:row>
      <xdr:rowOff>17272</xdr:rowOff>
    </xdr:to>
    <xdr:sp macro="" textlink="">
      <xdr:nvSpPr>
        <xdr:cNvPr id="884" name="楕円 883">
          <a:extLst>
            <a:ext uri="{FF2B5EF4-FFF2-40B4-BE49-F238E27FC236}">
              <a16:creationId xmlns:a16="http://schemas.microsoft.com/office/drawing/2014/main" id="{FF204581-C3BE-42E0-BE86-7206136F9524}"/>
            </a:ext>
          </a:extLst>
        </xdr:cNvPr>
        <xdr:cNvSpPr/>
      </xdr:nvSpPr>
      <xdr:spPr>
        <a:xfrm>
          <a:off x="12296775" y="170860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137922</xdr:rowOff>
    </xdr:from>
    <xdr:to>
      <xdr:col>76</xdr:col>
      <xdr:colOff>114300</xdr:colOff>
      <xdr:row>106</xdr:row>
      <xdr:rowOff>167639</xdr:rowOff>
    </xdr:to>
    <xdr:cxnSp macro="">
      <xdr:nvCxnSpPr>
        <xdr:cNvPr id="885" name="直線コネクタ 884">
          <a:extLst>
            <a:ext uri="{FF2B5EF4-FFF2-40B4-BE49-F238E27FC236}">
              <a16:creationId xmlns:a16="http://schemas.microsoft.com/office/drawing/2014/main" id="{9F42CCF4-9135-45F8-9DF8-13A81C550852}"/>
            </a:ext>
          </a:extLst>
        </xdr:cNvPr>
        <xdr:cNvCxnSpPr/>
      </xdr:nvCxnSpPr>
      <xdr:spPr>
        <a:xfrm>
          <a:off x="12344400" y="17143222"/>
          <a:ext cx="800100" cy="18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xdr:rowOff>
    </xdr:from>
    <xdr:to>
      <xdr:col>67</xdr:col>
      <xdr:colOff>101600</xdr:colOff>
      <xdr:row>105</xdr:row>
      <xdr:rowOff>101854</xdr:rowOff>
    </xdr:to>
    <xdr:sp macro="" textlink="">
      <xdr:nvSpPr>
        <xdr:cNvPr id="886" name="楕円 885">
          <a:extLst>
            <a:ext uri="{FF2B5EF4-FFF2-40B4-BE49-F238E27FC236}">
              <a16:creationId xmlns:a16="http://schemas.microsoft.com/office/drawing/2014/main" id="{EAB2B568-C591-446C-B0AF-297B91267F45}"/>
            </a:ext>
          </a:extLst>
        </xdr:cNvPr>
        <xdr:cNvSpPr/>
      </xdr:nvSpPr>
      <xdr:spPr>
        <a:xfrm>
          <a:off x="11487150" y="1700237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51054</xdr:rowOff>
    </xdr:from>
    <xdr:to>
      <xdr:col>71</xdr:col>
      <xdr:colOff>177800</xdr:colOff>
      <xdr:row>105</xdr:row>
      <xdr:rowOff>137922</xdr:rowOff>
    </xdr:to>
    <xdr:cxnSp macro="">
      <xdr:nvCxnSpPr>
        <xdr:cNvPr id="887" name="直線コネクタ 886">
          <a:extLst>
            <a:ext uri="{FF2B5EF4-FFF2-40B4-BE49-F238E27FC236}">
              <a16:creationId xmlns:a16="http://schemas.microsoft.com/office/drawing/2014/main" id="{C1C03B31-222E-497F-9C98-C5962C95A43F}"/>
            </a:ext>
          </a:extLst>
        </xdr:cNvPr>
        <xdr:cNvCxnSpPr/>
      </xdr:nvCxnSpPr>
      <xdr:spPr>
        <a:xfrm>
          <a:off x="11534775" y="17050004"/>
          <a:ext cx="809625"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888" name="n_1aveValue【庁舎】&#10;有形固定資産減価償却率">
          <a:extLst>
            <a:ext uri="{FF2B5EF4-FFF2-40B4-BE49-F238E27FC236}">
              <a16:creationId xmlns:a16="http://schemas.microsoft.com/office/drawing/2014/main" id="{A5C5FE40-DA53-47D0-8C6F-D809E1D1907E}"/>
            </a:ext>
          </a:extLst>
        </xdr:cNvPr>
        <xdr:cNvSpPr txBox="1"/>
      </xdr:nvSpPr>
      <xdr:spPr>
        <a:xfrm>
          <a:off x="13745219"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889" name="n_2aveValue【庁舎】&#10;有形固定資産減価償却率">
          <a:extLst>
            <a:ext uri="{FF2B5EF4-FFF2-40B4-BE49-F238E27FC236}">
              <a16:creationId xmlns:a16="http://schemas.microsoft.com/office/drawing/2014/main" id="{C1321581-006D-4216-9858-17095085661C}"/>
            </a:ext>
          </a:extLst>
        </xdr:cNvPr>
        <xdr:cNvSpPr txBox="1"/>
      </xdr:nvSpPr>
      <xdr:spPr>
        <a:xfrm>
          <a:off x="12964169" y="1665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61231</xdr:rowOff>
    </xdr:from>
    <xdr:ext cx="405111" cy="259045"/>
    <xdr:sp macro="" textlink="">
      <xdr:nvSpPr>
        <xdr:cNvPr id="890" name="n_3aveValue【庁舎】&#10;有形固定資産減価償却率">
          <a:extLst>
            <a:ext uri="{FF2B5EF4-FFF2-40B4-BE49-F238E27FC236}">
              <a16:creationId xmlns:a16="http://schemas.microsoft.com/office/drawing/2014/main" id="{FAD3CEA3-6570-4703-902C-C40808144C8E}"/>
            </a:ext>
          </a:extLst>
        </xdr:cNvPr>
        <xdr:cNvSpPr txBox="1"/>
      </xdr:nvSpPr>
      <xdr:spPr>
        <a:xfrm>
          <a:off x="12164069" y="1658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1" name="n_4aveValue【庁舎】&#10;有形固定資産減価償却率">
          <a:extLst>
            <a:ext uri="{FF2B5EF4-FFF2-40B4-BE49-F238E27FC236}">
              <a16:creationId xmlns:a16="http://schemas.microsoft.com/office/drawing/2014/main" id="{75E343DF-034A-4A5E-B62F-169CAA6C2F07}"/>
            </a:ext>
          </a:extLst>
        </xdr:cNvPr>
        <xdr:cNvSpPr txBox="1"/>
      </xdr:nvSpPr>
      <xdr:spPr>
        <a:xfrm>
          <a:off x="11354444"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65549</xdr:rowOff>
    </xdr:from>
    <xdr:ext cx="405111" cy="259045"/>
    <xdr:sp macro="" textlink="">
      <xdr:nvSpPr>
        <xdr:cNvPr id="892" name="n_1mainValue【庁舎】&#10;有形固定資産減価償却率">
          <a:extLst>
            <a:ext uri="{FF2B5EF4-FFF2-40B4-BE49-F238E27FC236}">
              <a16:creationId xmlns:a16="http://schemas.microsoft.com/office/drawing/2014/main" id="{2FED0114-7D2E-4127-A240-8938F52459AC}"/>
            </a:ext>
          </a:extLst>
        </xdr:cNvPr>
        <xdr:cNvSpPr txBox="1"/>
      </xdr:nvSpPr>
      <xdr:spPr>
        <a:xfrm>
          <a:off x="13745219" y="1739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893" name="n_2mainValue【庁舎】&#10;有形固定資産減価償却率">
          <a:extLst>
            <a:ext uri="{FF2B5EF4-FFF2-40B4-BE49-F238E27FC236}">
              <a16:creationId xmlns:a16="http://schemas.microsoft.com/office/drawing/2014/main" id="{1C733ECC-07C0-467E-9275-035B8B53870B}"/>
            </a:ext>
          </a:extLst>
        </xdr:cNvPr>
        <xdr:cNvSpPr txBox="1"/>
      </xdr:nvSpPr>
      <xdr:spPr>
        <a:xfrm>
          <a:off x="12964169" y="1736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8399</xdr:rowOff>
    </xdr:from>
    <xdr:ext cx="405111" cy="259045"/>
    <xdr:sp macro="" textlink="">
      <xdr:nvSpPr>
        <xdr:cNvPr id="894" name="n_3mainValue【庁舎】&#10;有形固定資産減価償却率">
          <a:extLst>
            <a:ext uri="{FF2B5EF4-FFF2-40B4-BE49-F238E27FC236}">
              <a16:creationId xmlns:a16="http://schemas.microsoft.com/office/drawing/2014/main" id="{A0682596-C789-4DA1-B525-37C7323E70FE}"/>
            </a:ext>
          </a:extLst>
        </xdr:cNvPr>
        <xdr:cNvSpPr txBox="1"/>
      </xdr:nvSpPr>
      <xdr:spPr>
        <a:xfrm>
          <a:off x="12164069" y="1717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118381</xdr:rowOff>
    </xdr:from>
    <xdr:ext cx="405111" cy="259045"/>
    <xdr:sp macro="" textlink="">
      <xdr:nvSpPr>
        <xdr:cNvPr id="895" name="n_4mainValue【庁舎】&#10;有形固定資産減価償却率">
          <a:extLst>
            <a:ext uri="{FF2B5EF4-FFF2-40B4-BE49-F238E27FC236}">
              <a16:creationId xmlns:a16="http://schemas.microsoft.com/office/drawing/2014/main" id="{61491F87-DA92-4CA3-B952-8B31A35A6D2E}"/>
            </a:ext>
          </a:extLst>
        </xdr:cNvPr>
        <xdr:cNvSpPr txBox="1"/>
      </xdr:nvSpPr>
      <xdr:spPr>
        <a:xfrm>
          <a:off x="11354444" y="16799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6E2194CB-B0A5-4EE0-93A3-CE7FB24108C9}"/>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9A652A4-D2A6-4432-AB4B-A8D2431EA3CB}"/>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3E179F8F-0E2F-44FD-B898-2C5321ECA3C7}"/>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BCFFEC5B-2902-4C6F-868D-F0660F24857E}"/>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F8BEA740-8182-4437-B0AC-FD5D3CC34650}"/>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B7DA84FF-9BAD-4CB2-89A8-9596DDC1992E}"/>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D575B55C-1732-4511-85B3-31BB8DA5FEF3}"/>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EF80BC95-2FC3-48A3-981D-20BC1C4FCC3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B860BDE5-3622-47C7-908F-4DA2A00BB7BB}"/>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CE0B7A99-7BA3-4ADB-BD6F-64A8AC1EF6A4}"/>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a:extLst>
            <a:ext uri="{FF2B5EF4-FFF2-40B4-BE49-F238E27FC236}">
              <a16:creationId xmlns:a16="http://schemas.microsoft.com/office/drawing/2014/main" id="{2EAD44FA-F092-45A7-BC13-220CAEE374AF}"/>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7" name="直線コネクタ 906">
          <a:extLst>
            <a:ext uri="{FF2B5EF4-FFF2-40B4-BE49-F238E27FC236}">
              <a16:creationId xmlns:a16="http://schemas.microsoft.com/office/drawing/2014/main" id="{F9AED859-EA54-460E-BCC0-9F3CBA3F57BA}"/>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8" name="テキスト ボックス 907">
          <a:extLst>
            <a:ext uri="{FF2B5EF4-FFF2-40B4-BE49-F238E27FC236}">
              <a16:creationId xmlns:a16="http://schemas.microsoft.com/office/drawing/2014/main" id="{12BEFA37-9D51-4DD5-9072-6997E20E5162}"/>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9" name="直線コネクタ 908">
          <a:extLst>
            <a:ext uri="{FF2B5EF4-FFF2-40B4-BE49-F238E27FC236}">
              <a16:creationId xmlns:a16="http://schemas.microsoft.com/office/drawing/2014/main" id="{63C5A712-5287-47C2-80D3-E527C900B6B2}"/>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0" name="テキスト ボックス 909">
          <a:extLst>
            <a:ext uri="{FF2B5EF4-FFF2-40B4-BE49-F238E27FC236}">
              <a16:creationId xmlns:a16="http://schemas.microsoft.com/office/drawing/2014/main" id="{34BB301D-C9D5-4DA0-8367-0D3291A8EB37}"/>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1" name="直線コネクタ 910">
          <a:extLst>
            <a:ext uri="{FF2B5EF4-FFF2-40B4-BE49-F238E27FC236}">
              <a16:creationId xmlns:a16="http://schemas.microsoft.com/office/drawing/2014/main" id="{DE43DFBC-E34B-473E-8838-160B0CB41ECF}"/>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2" name="テキスト ボックス 911">
          <a:extLst>
            <a:ext uri="{FF2B5EF4-FFF2-40B4-BE49-F238E27FC236}">
              <a16:creationId xmlns:a16="http://schemas.microsoft.com/office/drawing/2014/main" id="{4A1838F2-CCFD-4823-9B0A-1E7192E7A2FE}"/>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CDE77642-51B2-45F3-9355-12321C5FD337}"/>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6071A331-2D78-486A-BE4C-FB6B33EB119D}"/>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5" name="直線コネクタ 914">
          <a:extLst>
            <a:ext uri="{FF2B5EF4-FFF2-40B4-BE49-F238E27FC236}">
              <a16:creationId xmlns:a16="http://schemas.microsoft.com/office/drawing/2014/main" id="{D0FDDE5C-8B05-4711-8D7B-11BC60D336C1}"/>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6" name="テキスト ボックス 915">
          <a:extLst>
            <a:ext uri="{FF2B5EF4-FFF2-40B4-BE49-F238E27FC236}">
              <a16:creationId xmlns:a16="http://schemas.microsoft.com/office/drawing/2014/main" id="{F7D5BF45-3413-4021-9B9E-60347E42EBC8}"/>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45AA4671-320A-4142-ADEC-B05437BAEB0F}"/>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519D38EF-1466-4097-A7F7-E853834E91D2}"/>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9" name="直線コネクタ 918">
          <a:extLst>
            <a:ext uri="{FF2B5EF4-FFF2-40B4-BE49-F238E27FC236}">
              <a16:creationId xmlns:a16="http://schemas.microsoft.com/office/drawing/2014/main" id="{68DDA10C-36FF-49A4-BF8F-2DF6A8453084}"/>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0" name="テキスト ボックス 919">
          <a:extLst>
            <a:ext uri="{FF2B5EF4-FFF2-40B4-BE49-F238E27FC236}">
              <a16:creationId xmlns:a16="http://schemas.microsoft.com/office/drawing/2014/main" id="{C03130F2-5E44-4660-B568-0A4934B98D53}"/>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93911C8-D40E-470E-AD5E-A3763063A66F}"/>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C8642CAC-1A4E-4B02-9F42-1CF89EE30D42}"/>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7ED2F6F7-0F57-482B-AFD9-CF353E6E74F2}"/>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4" name="直線コネクタ 923">
          <a:extLst>
            <a:ext uri="{FF2B5EF4-FFF2-40B4-BE49-F238E27FC236}">
              <a16:creationId xmlns:a16="http://schemas.microsoft.com/office/drawing/2014/main" id="{095C5B73-CDD4-4E2F-BA84-1219E3BDECBB}"/>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5" name="【庁舎】&#10;一人当たり面積最小値テキスト">
          <a:extLst>
            <a:ext uri="{FF2B5EF4-FFF2-40B4-BE49-F238E27FC236}">
              <a16:creationId xmlns:a16="http://schemas.microsoft.com/office/drawing/2014/main" id="{FFA1A4C5-7991-43CD-B082-6F002CE08FF1}"/>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6" name="直線コネクタ 925">
          <a:extLst>
            <a:ext uri="{FF2B5EF4-FFF2-40B4-BE49-F238E27FC236}">
              <a16:creationId xmlns:a16="http://schemas.microsoft.com/office/drawing/2014/main" id="{7986E036-A025-431F-9139-EDAD708E8A73}"/>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7" name="【庁舎】&#10;一人当たり面積最大値テキスト">
          <a:extLst>
            <a:ext uri="{FF2B5EF4-FFF2-40B4-BE49-F238E27FC236}">
              <a16:creationId xmlns:a16="http://schemas.microsoft.com/office/drawing/2014/main" id="{20F0F407-7037-428F-9424-9418E070C57F}"/>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28" name="直線コネクタ 927">
          <a:extLst>
            <a:ext uri="{FF2B5EF4-FFF2-40B4-BE49-F238E27FC236}">
              <a16:creationId xmlns:a16="http://schemas.microsoft.com/office/drawing/2014/main" id="{C9714654-5174-4DD3-A228-489187515878}"/>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929" name="【庁舎】&#10;一人当たり面積平均値テキスト">
          <a:extLst>
            <a:ext uri="{FF2B5EF4-FFF2-40B4-BE49-F238E27FC236}">
              <a16:creationId xmlns:a16="http://schemas.microsoft.com/office/drawing/2014/main" id="{20924B30-0BED-4DFA-AE64-A9D3B8669EFD}"/>
            </a:ext>
          </a:extLst>
        </xdr:cNvPr>
        <xdr:cNvSpPr txBox="1"/>
      </xdr:nvSpPr>
      <xdr:spPr>
        <a:xfrm>
          <a:off x="19992975" y="16923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0" name="フローチャート: 判断 929">
          <a:extLst>
            <a:ext uri="{FF2B5EF4-FFF2-40B4-BE49-F238E27FC236}">
              <a16:creationId xmlns:a16="http://schemas.microsoft.com/office/drawing/2014/main" id="{5C359CFE-7434-47CA-9B1D-FF89017B1E60}"/>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1" name="フローチャート: 判断 930">
          <a:extLst>
            <a:ext uri="{FF2B5EF4-FFF2-40B4-BE49-F238E27FC236}">
              <a16:creationId xmlns:a16="http://schemas.microsoft.com/office/drawing/2014/main" id="{E5192126-C97F-4DA2-9EC7-CFAC070EA97A}"/>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2" name="フローチャート: 判断 931">
          <a:extLst>
            <a:ext uri="{FF2B5EF4-FFF2-40B4-BE49-F238E27FC236}">
              <a16:creationId xmlns:a16="http://schemas.microsoft.com/office/drawing/2014/main" id="{3670475C-D0FA-4399-8167-5E64D0D3E6F2}"/>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3" name="フローチャート: 判断 932">
          <a:extLst>
            <a:ext uri="{FF2B5EF4-FFF2-40B4-BE49-F238E27FC236}">
              <a16:creationId xmlns:a16="http://schemas.microsoft.com/office/drawing/2014/main" id="{D69707DD-129A-4924-86DF-8BF616B8B45F}"/>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4" name="フローチャート: 判断 933">
          <a:extLst>
            <a:ext uri="{FF2B5EF4-FFF2-40B4-BE49-F238E27FC236}">
              <a16:creationId xmlns:a16="http://schemas.microsoft.com/office/drawing/2014/main" id="{CCCBF713-1C68-402E-A323-E192D3539674}"/>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9C303EC-27A8-4429-BAB4-1CCDE48F911A}"/>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3C3AF60-F345-40C6-84B5-9BB0D74A3E37}"/>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3A38143A-0123-48C7-BCAE-FA2826B8AA4E}"/>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74FA6FA-4730-4B90-BB65-DA4179688E63}"/>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4BAA77AB-D62C-481A-AFB6-4A24EE310071}"/>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40" name="楕円 939">
          <a:extLst>
            <a:ext uri="{FF2B5EF4-FFF2-40B4-BE49-F238E27FC236}">
              <a16:creationId xmlns:a16="http://schemas.microsoft.com/office/drawing/2014/main" id="{3F61DFFD-35C7-46FA-B35D-C6D44AA0DBD3}"/>
            </a:ext>
          </a:extLst>
        </xdr:cNvPr>
        <xdr:cNvSpPr/>
      </xdr:nvSpPr>
      <xdr:spPr>
        <a:xfrm>
          <a:off x="19897725" y="17125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99077</xdr:rowOff>
    </xdr:from>
    <xdr:ext cx="469744" cy="259045"/>
    <xdr:sp macro="" textlink="">
      <xdr:nvSpPr>
        <xdr:cNvPr id="941" name="【庁舎】&#10;一人当たり面積該当値テキスト">
          <a:extLst>
            <a:ext uri="{FF2B5EF4-FFF2-40B4-BE49-F238E27FC236}">
              <a16:creationId xmlns:a16="http://schemas.microsoft.com/office/drawing/2014/main" id="{0F9E292F-9849-4154-9058-323A7E71AC47}"/>
            </a:ext>
          </a:extLst>
        </xdr:cNvPr>
        <xdr:cNvSpPr txBox="1"/>
      </xdr:nvSpPr>
      <xdr:spPr>
        <a:xfrm>
          <a:off x="19992975" y="171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942" name="楕円 941">
          <a:extLst>
            <a:ext uri="{FF2B5EF4-FFF2-40B4-BE49-F238E27FC236}">
              <a16:creationId xmlns:a16="http://schemas.microsoft.com/office/drawing/2014/main" id="{FE999B8B-C867-420E-BBA5-461D75691A42}"/>
            </a:ext>
          </a:extLst>
        </xdr:cNvPr>
        <xdr:cNvSpPr/>
      </xdr:nvSpPr>
      <xdr:spPr>
        <a:xfrm>
          <a:off x="19154775" y="171259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0</xdr:rowOff>
    </xdr:to>
    <xdr:cxnSp macro="">
      <xdr:nvCxnSpPr>
        <xdr:cNvPr id="943" name="直線コネクタ 942">
          <a:extLst>
            <a:ext uri="{FF2B5EF4-FFF2-40B4-BE49-F238E27FC236}">
              <a16:creationId xmlns:a16="http://schemas.microsoft.com/office/drawing/2014/main" id="{D6A959DF-2DB6-4AAB-8FDB-B568A07A992C}"/>
            </a:ext>
          </a:extLst>
        </xdr:cNvPr>
        <xdr:cNvCxnSpPr/>
      </xdr:nvCxnSpPr>
      <xdr:spPr>
        <a:xfrm>
          <a:off x="19202400" y="171640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44" name="楕円 943">
          <a:extLst>
            <a:ext uri="{FF2B5EF4-FFF2-40B4-BE49-F238E27FC236}">
              <a16:creationId xmlns:a16="http://schemas.microsoft.com/office/drawing/2014/main" id="{D1DD124E-9271-4FFC-98EE-7858445C1DC8}"/>
            </a:ext>
          </a:extLst>
        </xdr:cNvPr>
        <xdr:cNvSpPr/>
      </xdr:nvSpPr>
      <xdr:spPr>
        <a:xfrm>
          <a:off x="18345150" y="17125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0</xdr:rowOff>
    </xdr:to>
    <xdr:cxnSp macro="">
      <xdr:nvCxnSpPr>
        <xdr:cNvPr id="945" name="直線コネクタ 944">
          <a:extLst>
            <a:ext uri="{FF2B5EF4-FFF2-40B4-BE49-F238E27FC236}">
              <a16:creationId xmlns:a16="http://schemas.microsoft.com/office/drawing/2014/main" id="{2577736B-BC80-4AE0-A1D2-95996C27CAE7}"/>
            </a:ext>
          </a:extLst>
        </xdr:cNvPr>
        <xdr:cNvCxnSpPr/>
      </xdr:nvCxnSpPr>
      <xdr:spPr>
        <a:xfrm>
          <a:off x="18392775" y="171640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946" name="楕円 945">
          <a:extLst>
            <a:ext uri="{FF2B5EF4-FFF2-40B4-BE49-F238E27FC236}">
              <a16:creationId xmlns:a16="http://schemas.microsoft.com/office/drawing/2014/main" id="{2A5E4ABE-58A5-4555-BF7E-68F6851932B1}"/>
            </a:ext>
          </a:extLst>
        </xdr:cNvPr>
        <xdr:cNvSpPr/>
      </xdr:nvSpPr>
      <xdr:spPr>
        <a:xfrm>
          <a:off x="17554575" y="17164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38100</xdr:rowOff>
    </xdr:to>
    <xdr:cxnSp macro="">
      <xdr:nvCxnSpPr>
        <xdr:cNvPr id="947" name="直線コネクタ 946">
          <a:extLst>
            <a:ext uri="{FF2B5EF4-FFF2-40B4-BE49-F238E27FC236}">
              <a16:creationId xmlns:a16="http://schemas.microsoft.com/office/drawing/2014/main" id="{311DCB72-7909-4449-A721-68E4DBF6B951}"/>
            </a:ext>
          </a:extLst>
        </xdr:cNvPr>
        <xdr:cNvCxnSpPr/>
      </xdr:nvCxnSpPr>
      <xdr:spPr>
        <a:xfrm flipV="1">
          <a:off x="17602200" y="1716405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149225</xdr:rowOff>
    </xdr:from>
    <xdr:to>
      <xdr:col>98</xdr:col>
      <xdr:colOff>38100</xdr:colOff>
      <xdr:row>106</xdr:row>
      <xdr:rowOff>79375</xdr:rowOff>
    </xdr:to>
    <xdr:sp macro="" textlink="">
      <xdr:nvSpPr>
        <xdr:cNvPr id="948" name="楕円 947">
          <a:extLst>
            <a:ext uri="{FF2B5EF4-FFF2-40B4-BE49-F238E27FC236}">
              <a16:creationId xmlns:a16="http://schemas.microsoft.com/office/drawing/2014/main" id="{2F017E8D-1653-42EA-9656-2116E9F1E050}"/>
            </a:ext>
          </a:extLst>
        </xdr:cNvPr>
        <xdr:cNvSpPr/>
      </xdr:nvSpPr>
      <xdr:spPr>
        <a:xfrm>
          <a:off x="16754475" y="171513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28575</xdr:rowOff>
    </xdr:from>
    <xdr:to>
      <xdr:col>102</xdr:col>
      <xdr:colOff>114300</xdr:colOff>
      <xdr:row>106</xdr:row>
      <xdr:rowOff>38100</xdr:rowOff>
    </xdr:to>
    <xdr:cxnSp macro="">
      <xdr:nvCxnSpPr>
        <xdr:cNvPr id="949" name="直線コネクタ 948">
          <a:extLst>
            <a:ext uri="{FF2B5EF4-FFF2-40B4-BE49-F238E27FC236}">
              <a16:creationId xmlns:a16="http://schemas.microsoft.com/office/drawing/2014/main" id="{8505ACD8-1FF7-4FE8-83A2-A6BF226B87DB}"/>
            </a:ext>
          </a:extLst>
        </xdr:cNvPr>
        <xdr:cNvCxnSpPr/>
      </xdr:nvCxnSpPr>
      <xdr:spPr>
        <a:xfrm>
          <a:off x="16802100" y="1718945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50" name="n_1aveValue【庁舎】&#10;一人当たり面積">
          <a:extLst>
            <a:ext uri="{FF2B5EF4-FFF2-40B4-BE49-F238E27FC236}">
              <a16:creationId xmlns:a16="http://schemas.microsoft.com/office/drawing/2014/main" id="{12292504-2B84-48E1-914A-397BA4399A43}"/>
            </a:ext>
          </a:extLst>
        </xdr:cNvPr>
        <xdr:cNvSpPr txBox="1"/>
      </xdr:nvSpPr>
      <xdr:spPr>
        <a:xfrm>
          <a:off x="18983402" y="168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51" name="n_2aveValue【庁舎】&#10;一人当たり面積">
          <a:extLst>
            <a:ext uri="{FF2B5EF4-FFF2-40B4-BE49-F238E27FC236}">
              <a16:creationId xmlns:a16="http://schemas.microsoft.com/office/drawing/2014/main" id="{EBA7CFC4-FB23-472F-AC46-14A620D66A41}"/>
            </a:ext>
          </a:extLst>
        </xdr:cNvPr>
        <xdr:cNvSpPr txBox="1"/>
      </xdr:nvSpPr>
      <xdr:spPr>
        <a:xfrm>
          <a:off x="18183302"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76852</xdr:rowOff>
    </xdr:from>
    <xdr:ext cx="469744" cy="259045"/>
    <xdr:sp macro="" textlink="">
      <xdr:nvSpPr>
        <xdr:cNvPr id="952" name="n_3aveValue【庁舎】&#10;一人当たり面積">
          <a:extLst>
            <a:ext uri="{FF2B5EF4-FFF2-40B4-BE49-F238E27FC236}">
              <a16:creationId xmlns:a16="http://schemas.microsoft.com/office/drawing/2014/main" id="{46BD301A-59E9-48A4-8657-FF6A5D9BB4D7}"/>
            </a:ext>
          </a:extLst>
        </xdr:cNvPr>
        <xdr:cNvSpPr txBox="1"/>
      </xdr:nvSpPr>
      <xdr:spPr>
        <a:xfrm>
          <a:off x="17383202" y="1691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53" name="n_4aveValue【庁舎】&#10;一人当たり面積">
          <a:extLst>
            <a:ext uri="{FF2B5EF4-FFF2-40B4-BE49-F238E27FC236}">
              <a16:creationId xmlns:a16="http://schemas.microsoft.com/office/drawing/2014/main" id="{474CEF61-595C-4322-8D81-AEC9AD1F473F}"/>
            </a:ext>
          </a:extLst>
        </xdr:cNvPr>
        <xdr:cNvSpPr txBox="1"/>
      </xdr:nvSpPr>
      <xdr:spPr>
        <a:xfrm>
          <a:off x="16592627"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41927</xdr:rowOff>
    </xdr:from>
    <xdr:ext cx="469744" cy="259045"/>
    <xdr:sp macro="" textlink="">
      <xdr:nvSpPr>
        <xdr:cNvPr id="954" name="n_1mainValue【庁舎】&#10;一人当たり面積">
          <a:extLst>
            <a:ext uri="{FF2B5EF4-FFF2-40B4-BE49-F238E27FC236}">
              <a16:creationId xmlns:a16="http://schemas.microsoft.com/office/drawing/2014/main" id="{FB45C55B-4386-47D5-B59A-0C64DD69336B}"/>
            </a:ext>
          </a:extLst>
        </xdr:cNvPr>
        <xdr:cNvSpPr txBox="1"/>
      </xdr:nvSpPr>
      <xdr:spPr>
        <a:xfrm>
          <a:off x="189834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55" name="n_2mainValue【庁舎】&#10;一人当たり面積">
          <a:extLst>
            <a:ext uri="{FF2B5EF4-FFF2-40B4-BE49-F238E27FC236}">
              <a16:creationId xmlns:a16="http://schemas.microsoft.com/office/drawing/2014/main" id="{28FE08B2-071A-444D-BCB1-2C1929667CA8}"/>
            </a:ext>
          </a:extLst>
        </xdr:cNvPr>
        <xdr:cNvSpPr txBox="1"/>
      </xdr:nvSpPr>
      <xdr:spPr>
        <a:xfrm>
          <a:off x="181833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956" name="n_3mainValue【庁舎】&#10;一人当たり面積">
          <a:extLst>
            <a:ext uri="{FF2B5EF4-FFF2-40B4-BE49-F238E27FC236}">
              <a16:creationId xmlns:a16="http://schemas.microsoft.com/office/drawing/2014/main" id="{AB2BBA06-9A9B-489B-8162-2282C6939223}"/>
            </a:ext>
          </a:extLst>
        </xdr:cNvPr>
        <xdr:cNvSpPr txBox="1"/>
      </xdr:nvSpPr>
      <xdr:spPr>
        <a:xfrm>
          <a:off x="17383202" y="172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70502</xdr:rowOff>
    </xdr:from>
    <xdr:ext cx="469744" cy="259045"/>
    <xdr:sp macro="" textlink="">
      <xdr:nvSpPr>
        <xdr:cNvPr id="957" name="n_4mainValue【庁舎】&#10;一人当たり面積">
          <a:extLst>
            <a:ext uri="{FF2B5EF4-FFF2-40B4-BE49-F238E27FC236}">
              <a16:creationId xmlns:a16="http://schemas.microsoft.com/office/drawing/2014/main" id="{ED49793A-3D18-456B-836F-E3C2D6DC4B37}"/>
            </a:ext>
          </a:extLst>
        </xdr:cNvPr>
        <xdr:cNvSpPr txBox="1"/>
      </xdr:nvSpPr>
      <xdr:spPr>
        <a:xfrm>
          <a:off x="165926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2248A66F-F1F5-4834-83ED-AACCFA97FF2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5E7DA0D3-0F3B-4CEA-9291-57C18F2B2BAF}"/>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95DD59B-2FA2-4C85-91C2-73381DA74FA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（分析表①　施設情報の分析欄のつづき）</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については、一人当たり有形固定資産（償却資産）額は高い水準となっており、償却率に関しても、ごみ処理施設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の主要棟の平均築年数が約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年となっていることなどから高い水準となっている。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今後とも、「名古屋市アセットマネジメント推進プラン」等に基づき、施設の長寿命化による経費の抑制と平準化を進めるとともに、市設建築物の保有資産量の適正化</a:t>
          </a:r>
          <a:r>
            <a:rPr kumimoji="1" lang="ja-JP" altLang="en-US" sz="1300">
              <a:latin typeface="ＭＳ Ｐゴシック" panose="020B0600070205080204" pitchFamily="50" charset="-128"/>
              <a:ea typeface="ＭＳ Ｐゴシック" panose="020B0600070205080204" pitchFamily="50" charset="-128"/>
            </a:rPr>
            <a:t>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2,301,639
2,213,372
326.50
1,229,419,968
1,217,190,222
7,856,083
646,827,243
1,378,105,703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令和元年度の財政力指数は、地方税の増などにより基準財政収入額が増加傾向にあるものの、社会保障関係経費の増などにより基準財政需要額も増加傾向にあるため、前年度並となっている。</a:t>
          </a:r>
        </a:p>
        <a:p>
          <a:r>
            <a:rPr kumimoji="1" lang="ja-JP" altLang="en-US" sz="1300">
              <a:latin typeface="ＭＳ Ｐゴシック" panose="020B0600070205080204" pitchFamily="50" charset="-128"/>
              <a:ea typeface="ＭＳ Ｐゴシック" panose="020B0600070205080204" pitchFamily="50" charset="-128"/>
            </a:rPr>
            <a:t>　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を下回っているものの、類似団体内平均値を上回っている。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137160</xdr:rowOff>
    </xdr:from>
    <xdr:to>
      <xdr:col>23</xdr:col>
      <xdr:colOff>133350</xdr:colOff>
      <xdr:row>36</xdr:row>
      <xdr:rowOff>137160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309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137160</xdr:rowOff>
    </xdr:from>
    <xdr:to>
      <xdr:col>19</xdr:col>
      <xdr:colOff>133350</xdr:colOff>
      <xdr:row>36</xdr:row>
      <xdr:rowOff>137160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309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137160</xdr:rowOff>
    </xdr:from>
    <xdr:to>
      <xdr:col>15</xdr:col>
      <xdr:colOff>82550</xdr:colOff>
      <xdr:row>36</xdr:row>
      <xdr:rowOff>137160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309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137160</xdr:rowOff>
    </xdr:from>
    <xdr:to>
      <xdr:col>11</xdr:col>
      <xdr:colOff>31750</xdr:colOff>
      <xdr:row>36</xdr:row>
      <xdr:rowOff>137160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309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86360</xdr:rowOff>
    </xdr:from>
    <xdr:to>
      <xdr:col>23</xdr:col>
      <xdr:colOff>184150</xdr:colOff>
      <xdr:row>37</xdr:row>
      <xdr:rowOff>16510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102887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86360</xdr:rowOff>
    </xdr:from>
    <xdr:to>
      <xdr:col>19</xdr:col>
      <xdr:colOff>184150</xdr:colOff>
      <xdr:row>37</xdr:row>
      <xdr:rowOff>16510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26687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86360</xdr:rowOff>
    </xdr:from>
    <xdr:to>
      <xdr:col>15</xdr:col>
      <xdr:colOff>133350</xdr:colOff>
      <xdr:row>37</xdr:row>
      <xdr:rowOff>16510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26687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86360</xdr:rowOff>
    </xdr:from>
    <xdr:to>
      <xdr:col>11</xdr:col>
      <xdr:colOff>82550</xdr:colOff>
      <xdr:row>37</xdr:row>
      <xdr:rowOff>16510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26687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86360</xdr:rowOff>
    </xdr:from>
    <xdr:to>
      <xdr:col>7</xdr:col>
      <xdr:colOff>31750</xdr:colOff>
      <xdr:row>37</xdr:row>
      <xdr:rowOff>16510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26687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令和元年度の経常収支比率は、歳入において市税は増加したものの、県税交付金や臨時財政対策債が減少したことや、歳出において人件費や扶助費が増加したことなどにより前年度に比べて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99.6</a:t>
          </a:r>
          <a:r>
            <a:rPr kumimoji="1" lang="ja-JP" altLang="en-US" sz="1100">
              <a:latin typeface="ＭＳ Ｐゴシック" panose="020B0600070205080204" pitchFamily="50" charset="-128"/>
              <a:ea typeface="ＭＳ Ｐゴシック" panose="020B0600070205080204" pitchFamily="50" charset="-128"/>
            </a:rPr>
            <a:t>％となり、依然として高い水準にある。これは、都市基盤整備の進捗に伴い新規の投資的経費の支出割合が低くなっている一方で、過去の整備に伴う元利償還である公債費への支出割合が高止まりとなっていることや、少子高齢化の進展や社会保障施策の拡充に伴い保育や障害福祉、医療などへの支出割合が高まっていることなど、社会構造、都市構造の変化を主な要因とするものであり、成熟度の高い都市の特徴であると考えられ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90311</xdr:rowOff>
    </xdr:from>
    <xdr:to>
      <xdr:col>23</xdr:col>
      <xdr:colOff>133350</xdr:colOff>
      <xdr:row>65</xdr:row>
      <xdr:rowOff>133350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63111"/>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90311</xdr:rowOff>
    </xdr:from>
    <xdr:to>
      <xdr:col>19</xdr:col>
      <xdr:colOff>133350</xdr:colOff>
      <xdr:row>65</xdr:row>
      <xdr:rowOff>79728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631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79728</xdr:rowOff>
    </xdr:from>
    <xdr:to>
      <xdr:col>15</xdr:col>
      <xdr:colOff>82550</xdr:colOff>
      <xdr:row>65</xdr:row>
      <xdr:rowOff>160161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239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65</xdr:row>
      <xdr:rowOff>160161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96083"/>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39511</xdr:rowOff>
    </xdr:from>
    <xdr:to>
      <xdr:col>19</xdr:col>
      <xdr:colOff>184150</xdr:colOff>
      <xdr:row>64</xdr:row>
      <xdr:rowOff>141111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125888</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9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28928</xdr:rowOff>
    </xdr:from>
    <xdr:to>
      <xdr:col>15</xdr:col>
      <xdr:colOff>133350</xdr:colOff>
      <xdr:row>65</xdr:row>
      <xdr:rowOff>130528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115305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109361</xdr:rowOff>
    </xdr:from>
    <xdr:to>
      <xdr:col>11</xdr:col>
      <xdr:colOff>82550</xdr:colOff>
      <xdr:row>66</xdr:row>
      <xdr:rowOff>39511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24288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人当たり人件費・物件費等決算額は、地域経済活性化推進事業助成が増加したことにより物件費などが増加し、前年度に比べて</a:t>
          </a:r>
          <a:r>
            <a:rPr kumimoji="1" lang="en-US" altLang="ja-JP" sz="1300">
              <a:latin typeface="ＭＳ Ｐゴシック" panose="020B0600070205080204" pitchFamily="50" charset="-128"/>
              <a:ea typeface="ＭＳ Ｐゴシック" panose="020B0600070205080204" pitchFamily="50" charset="-128"/>
            </a:rPr>
            <a:t>4,210</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なお本市において、人件費については、定員管理の方針に基づき、計画的に職員数の見直しなどを行っており、物件費等については、内部管理事務経費や施設の維持管理費を精査することなどにより、経費の削減に努め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162046</xdr:rowOff>
    </xdr:from>
    <xdr:to>
      <xdr:col>23</xdr:col>
      <xdr:colOff>133350</xdr:colOff>
      <xdr:row>87</xdr:row>
      <xdr:rowOff>75251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906746"/>
          <a:ext cx="838200" cy="8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137272</xdr:rowOff>
    </xdr:from>
    <xdr:to>
      <xdr:col>19</xdr:col>
      <xdr:colOff>133350</xdr:colOff>
      <xdr:row>86</xdr:row>
      <xdr:rowOff>162046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81972"/>
          <a:ext cx="889000" cy="2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39892</xdr:rowOff>
    </xdr:from>
    <xdr:to>
      <xdr:col>15</xdr:col>
      <xdr:colOff>82550</xdr:colOff>
      <xdr:row>86</xdr:row>
      <xdr:rowOff>137272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98792"/>
          <a:ext cx="889000" cy="78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39892</xdr:rowOff>
    </xdr:from>
    <xdr:to>
      <xdr:col>11</xdr:col>
      <xdr:colOff>31750</xdr:colOff>
      <xdr:row>82</xdr:row>
      <xdr:rowOff>51978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98792"/>
          <a:ext cx="8890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24451</xdr:rowOff>
    </xdr:from>
    <xdr:to>
      <xdr:col>23</xdr:col>
      <xdr:colOff>184150</xdr:colOff>
      <xdr:row>87</xdr:row>
      <xdr:rowOff>126051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167978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1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111246</xdr:rowOff>
    </xdr:from>
    <xdr:to>
      <xdr:col>19</xdr:col>
      <xdr:colOff>184150</xdr:colOff>
      <xdr:row>87</xdr:row>
      <xdr:rowOff>41396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26173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94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86472</xdr:rowOff>
    </xdr:from>
    <xdr:to>
      <xdr:col>15</xdr:col>
      <xdr:colOff>133350</xdr:colOff>
      <xdr:row>87</xdr:row>
      <xdr:rowOff>16622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91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160542</xdr:rowOff>
    </xdr:from>
    <xdr:to>
      <xdr:col>11</xdr:col>
      <xdr:colOff>82550</xdr:colOff>
      <xdr:row>82</xdr:row>
      <xdr:rowOff>90692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75469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1178</xdr:rowOff>
    </xdr:from>
    <xdr:to>
      <xdr:col>7</xdr:col>
      <xdr:colOff>31750</xdr:colOff>
      <xdr:row>82</xdr:row>
      <xdr:rowOff>102778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87555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日から国に準じ給与制度の総合的見直しを実施し、本市においては給料表の水準の平均</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の引下げ及び国と同率の地域手当の支給割合の見直し等に取組んだ後は、人員構成や給与改定の差異の影響はあるものの、ほぼ横ばいで推移している。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642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142875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162984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年度から人口千人あたり職員数が増加した主な要因は、平成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日に県から本市に小中学校等の教職員</a:t>
          </a:r>
          <a:r>
            <a:rPr kumimoji="1" lang="en-US" altLang="ja-JP" sz="900">
              <a:latin typeface="ＭＳ Ｐゴシック" panose="020B0600070205080204" pitchFamily="50" charset="-128"/>
              <a:ea typeface="ＭＳ Ｐゴシック" panose="020B0600070205080204" pitchFamily="50" charset="-128"/>
            </a:rPr>
            <a:t>9,636</a:t>
          </a:r>
          <a:r>
            <a:rPr kumimoji="1" lang="ja-JP" altLang="en-US" sz="900">
              <a:latin typeface="ＭＳ Ｐゴシック" panose="020B0600070205080204" pitchFamily="50" charset="-128"/>
              <a:ea typeface="ＭＳ Ｐゴシック" panose="020B0600070205080204" pitchFamily="50" charset="-128"/>
            </a:rPr>
            <a:t>人が移管されたためである。</a:t>
          </a:r>
        </a:p>
        <a:p>
          <a:r>
            <a:rPr kumimoji="1" lang="ja-JP" altLang="en-US" sz="900">
              <a:latin typeface="ＭＳ Ｐゴシック" panose="020B0600070205080204" pitchFamily="50" charset="-128"/>
              <a:ea typeface="ＭＳ Ｐゴシック" panose="020B0600070205080204" pitchFamily="50" charset="-128"/>
            </a:rPr>
            <a:t>　小中学校等の教職員の移管という特殊事情を除いた部分については、平成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月に策定した「平成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度定員管理の方針」に基づき事務の集約化や施設のあり方の見直し、事務の委託化・嘱託化等により職員数を見直し、必要度・重要度のより高い事務事業へ重点的に職員を配置しているが、人口当たり職員数は類似団体内平均値を上回っている。これは市立教育機関や保育所等の直営福祉施設の差が主な要因であると考えられる。同方針で掲げていた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年度職員数に対し、平成</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年度当初までに</a:t>
          </a:r>
          <a:r>
            <a:rPr kumimoji="1" lang="en-US" altLang="ja-JP" sz="900">
              <a:latin typeface="ＭＳ Ｐゴシック" panose="020B0600070205080204" pitchFamily="50" charset="-128"/>
              <a:ea typeface="ＭＳ Ｐゴシック" panose="020B0600070205080204" pitchFamily="50" charset="-128"/>
            </a:rPr>
            <a:t>100</a:t>
          </a:r>
          <a:r>
            <a:rPr kumimoji="1" lang="ja-JP" altLang="en-US" sz="900">
              <a:latin typeface="ＭＳ Ｐゴシック" panose="020B0600070205080204" pitchFamily="50" charset="-128"/>
              <a:ea typeface="ＭＳ Ｐゴシック" panose="020B0600070205080204" pitchFamily="50" charset="-128"/>
            </a:rPr>
            <a:t>人程度の純減（公営企業及び県から移管された小中学校等の教職員等を除く）は達成した。</a:t>
          </a:r>
        </a:p>
        <a:p>
          <a:r>
            <a:rPr kumimoji="1" lang="ja-JP" altLang="en-US" sz="900">
              <a:latin typeface="ＭＳ Ｐゴシック" panose="020B0600070205080204" pitchFamily="50" charset="-128"/>
              <a:ea typeface="ＭＳ Ｐゴシック" panose="020B0600070205080204" pitchFamily="50" charset="-128"/>
            </a:rPr>
            <a:t>　今後は「令和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年度定員管理の方針」に基づき、令和元年度職員数に対し、</a:t>
          </a:r>
          <a:r>
            <a:rPr kumimoji="1" lang="en-US" altLang="ja-JP" sz="900">
              <a:latin typeface="ＭＳ Ｐゴシック" panose="020B0600070205080204" pitchFamily="50" charset="-128"/>
              <a:ea typeface="ＭＳ Ｐゴシック" panose="020B0600070205080204" pitchFamily="50" charset="-128"/>
            </a:rPr>
            <a:t>100</a:t>
          </a:r>
          <a:r>
            <a:rPr kumimoji="1" lang="ja-JP" altLang="en-US" sz="900">
              <a:latin typeface="ＭＳ Ｐゴシック" panose="020B0600070205080204" pitchFamily="50" charset="-128"/>
              <a:ea typeface="ＭＳ Ｐゴシック" panose="020B0600070205080204" pitchFamily="50" charset="-128"/>
            </a:rPr>
            <a:t>人以上の純減（公営企業を除く）を目指し、施設の民営化や業務の委託化等を進め、定員の再配分を積極的に行うことにより、効率的・効果的な行政運営に努める。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84963</xdr:rowOff>
    </xdr:from>
    <xdr:to>
      <xdr:col>81</xdr:col>
      <xdr:colOff>44450</xdr:colOff>
      <xdr:row>66</xdr:row>
      <xdr:rowOff>138049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400663"/>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82550</xdr:rowOff>
    </xdr:from>
    <xdr:to>
      <xdr:col>77</xdr:col>
      <xdr:colOff>44450</xdr:colOff>
      <xdr:row>66</xdr:row>
      <xdr:rowOff>84963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39825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77724</xdr:rowOff>
    </xdr:from>
    <xdr:to>
      <xdr:col>72</xdr:col>
      <xdr:colOff>203200</xdr:colOff>
      <xdr:row>66</xdr:row>
      <xdr:rowOff>82550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3934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90551</xdr:rowOff>
    </xdr:from>
    <xdr:to>
      <xdr:col>68</xdr:col>
      <xdr:colOff>152400</xdr:colOff>
      <xdr:row>66</xdr:row>
      <xdr:rowOff>77724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77551"/>
          <a:ext cx="889000" cy="10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87249</xdr:rowOff>
    </xdr:from>
    <xdr:to>
      <xdr:col>81</xdr:col>
      <xdr:colOff>95250</xdr:colOff>
      <xdr:row>67</xdr:row>
      <xdr:rowOff>17399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154576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29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34163</xdr:rowOff>
    </xdr:from>
    <xdr:to>
      <xdr:col>77</xdr:col>
      <xdr:colOff>95250</xdr:colOff>
      <xdr:row>66</xdr:row>
      <xdr:rowOff>135763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120540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43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31750</xdr:rowOff>
    </xdr:from>
    <xdr:to>
      <xdr:col>73</xdr:col>
      <xdr:colOff>44450</xdr:colOff>
      <xdr:row>66</xdr:row>
      <xdr:rowOff>133350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118127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26924</xdr:rowOff>
    </xdr:from>
    <xdr:to>
      <xdr:col>68</xdr:col>
      <xdr:colOff>203200</xdr:colOff>
      <xdr:row>66</xdr:row>
      <xdr:rowOff>128524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113301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39751</xdr:rowOff>
    </xdr:from>
    <xdr:to>
      <xdr:col>64</xdr:col>
      <xdr:colOff>152400</xdr:colOff>
      <xdr:row>60</xdr:row>
      <xdr:rowOff>141351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126128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令和元年度の実質公債費比率は、類似団体内平均値と比べて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ポイント高いが、前年度と比べて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か年平均の指標であるため令和元年度と平成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年度決算を比較すると、義務教育教員等の給与負担の権限移譲に伴う財源措置等により、分母となる標準財政規模が増加したことに加え、分子となる元利償還金が減少していること等による。</a:t>
          </a: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19755</xdr:rowOff>
    </xdr:from>
    <xdr:to>
      <xdr:col>81</xdr:col>
      <xdr:colOff>44450</xdr:colOff>
      <xdr:row>41</xdr:row>
      <xdr:rowOff>9172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7775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3862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159455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86083"/>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43</xdr:row>
      <xdr:rowOff>108655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603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112482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9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129822</xdr:rowOff>
    </xdr:from>
    <xdr:to>
      <xdr:col>77</xdr:col>
      <xdr:colOff>95250</xdr:colOff>
      <xdr:row>41</xdr:row>
      <xdr:rowOff>59972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44749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108655</xdr:rowOff>
    </xdr:from>
    <xdr:to>
      <xdr:col>68</xdr:col>
      <xdr:colOff>203200</xdr:colOff>
      <xdr:row>43</xdr:row>
      <xdr:rowOff>38805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57855</xdr:rowOff>
    </xdr:from>
    <xdr:to>
      <xdr:col>64</xdr:col>
      <xdr:colOff>152400</xdr:colOff>
      <xdr:row>43</xdr:row>
      <xdr:rowOff>159455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144232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令和元年度の将来負担比率は、類似団体内平均値と比べて</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ポイント高いが、前年度と比べて</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これは、地方債現在高が減少したことや、北名古屋工場の建設・運営に係る債務負担行為に基づく支出予定額が減少したこと等による。</a:t>
          </a: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127508</xdr:rowOff>
    </xdr:from>
    <xdr:to>
      <xdr:col>81</xdr:col>
      <xdr:colOff>44450</xdr:colOff>
      <xdr:row>19</xdr:row>
      <xdr:rowOff>63839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213608"/>
          <a:ext cx="8382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63839</xdr:rowOff>
    </xdr:from>
    <xdr:to>
      <xdr:col>77</xdr:col>
      <xdr:colOff>44450</xdr:colOff>
      <xdr:row>19</xdr:row>
      <xdr:rowOff>118533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321389"/>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118533</xdr:rowOff>
    </xdr:from>
    <xdr:to>
      <xdr:col>72</xdr:col>
      <xdr:colOff>203200</xdr:colOff>
      <xdr:row>20</xdr:row>
      <xdr:rowOff>58081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376083"/>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58081</xdr:rowOff>
    </xdr:from>
    <xdr:to>
      <xdr:col>68</xdr:col>
      <xdr:colOff>152400</xdr:colOff>
      <xdr:row>20</xdr:row>
      <xdr:rowOff>127254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487081"/>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76708</xdr:rowOff>
    </xdr:from>
    <xdr:to>
      <xdr:col>81</xdr:col>
      <xdr:colOff>95250</xdr:colOff>
      <xdr:row>19</xdr:row>
      <xdr:rowOff>6858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48785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1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13039</xdr:rowOff>
    </xdr:from>
    <xdr:to>
      <xdr:col>77</xdr:col>
      <xdr:colOff>95250</xdr:colOff>
      <xdr:row>19</xdr:row>
      <xdr:rowOff>114639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99416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35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67733</xdr:rowOff>
    </xdr:from>
    <xdr:to>
      <xdr:col>73</xdr:col>
      <xdr:colOff>44450</xdr:colOff>
      <xdr:row>19</xdr:row>
      <xdr:rowOff>169333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154110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7281</xdr:rowOff>
    </xdr:from>
    <xdr:to>
      <xdr:col>68</xdr:col>
      <xdr:colOff>203200</xdr:colOff>
      <xdr:row>20</xdr:row>
      <xdr:rowOff>108881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93658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5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76454</xdr:rowOff>
    </xdr:from>
    <xdr:to>
      <xdr:col>64</xdr:col>
      <xdr:colOff>152400</xdr:colOff>
      <xdr:row>21</xdr:row>
      <xdr:rowOff>6604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162831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2,301,639
2,213,372
326.50
1,229,419,968
1,217,190,222
7,856,083
646,827,243
1,378,105,703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人件費については、定員管理の方針に基づき、計画的に職員数の見直しなどを行っているが、平成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年度は、発達障害対応支援員の拡充などにより増加した。平成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年度は、県が負担していた義務教育等に係る教職員の給与等を本市が負担することになったことなどにより増加した。令和元年度は、前年度に比べて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32.7</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また、次頁の人件費及び人件費に準ずる費用の人口１人当たりの歳出決算額は、依然として類似団体内平均値を上回っている。その理由及び分析については、（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）市町村財政比較表の「定員管理の状況」分析欄を参照。</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67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39</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39</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27700"/>
          <a:ext cx="889000" cy="9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152400</xdr:rowOff>
    </xdr:from>
    <xdr:to>
      <xdr:col>11</xdr:col>
      <xdr:colOff>9525</xdr:colOff>
      <xdr:row>33</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3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139700</xdr:rowOff>
    </xdr:from>
    <xdr:to>
      <xdr:col>15</xdr:col>
      <xdr:colOff>149225</xdr:colOff>
      <xdr:row>39</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101600</xdr:rowOff>
    </xdr:from>
    <xdr:to>
      <xdr:col>6</xdr:col>
      <xdr:colOff>171450</xdr:colOff>
      <xdr:row>33</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年度は、県費負担教職員に係る給与負担等が本市へ移譲されたことに伴い経常一般財源等が増加したため</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％となった。また、平成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％前後で推移しており、類似団体内平均値と比べて低い水準を維持している。これは施設運営の効率化や光熱水費の削減などに努めてきた結果であると考えられる。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8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6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63500</xdr:rowOff>
    </xdr:from>
    <xdr:to>
      <xdr:col>73</xdr:col>
      <xdr:colOff>180975</xdr:colOff>
      <xdr:row>17</xdr:row>
      <xdr:rowOff>44450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0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17</xdr:row>
      <xdr:rowOff>44450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165100</xdr:rowOff>
    </xdr:from>
    <xdr:to>
      <xdr:col>69</xdr:col>
      <xdr:colOff>142875</xdr:colOff>
      <xdr:row>17</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令和元年度の扶助費に係る経常収支比率は</a:t>
          </a:r>
          <a:r>
            <a:rPr kumimoji="1" lang="en-US" altLang="ja-JP" sz="1200">
              <a:latin typeface="ＭＳ Ｐゴシック" panose="020B0600070205080204" pitchFamily="50" charset="-128"/>
              <a:ea typeface="ＭＳ Ｐゴシック" panose="020B0600070205080204" pitchFamily="50" charset="-128"/>
            </a:rPr>
            <a:t>17.3</a:t>
          </a:r>
          <a:r>
            <a:rPr kumimoji="1" lang="ja-JP" altLang="en-US" sz="1200">
              <a:latin typeface="ＭＳ Ｐゴシック" panose="020B0600070205080204" pitchFamily="50" charset="-128"/>
              <a:ea typeface="ＭＳ Ｐゴシック" panose="020B0600070205080204" pitchFamily="50" charset="-128"/>
            </a:rPr>
            <a:t>％と類似団体内平均値と比べて高い水準にある。平成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年度は、県費負担教職員に係る給与負担等が本市へ移譲されたことに伴う経常一般財源等が増加したことなどにより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ポイント減少したものの、平成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年度は、障害者福祉施策に係る経費や児童福祉施策に係る経費が増加したことなどにより、前年度に比べて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ポイント増加した。令和元年度においては幼児教育・保育の無償化や障害者福祉施策に係る経費の増などにより、前年度に比べて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200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59</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54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110672</xdr:rowOff>
    </xdr:from>
    <xdr:to>
      <xdr:col>15</xdr:col>
      <xdr:colOff>98425</xdr:colOff>
      <xdr:row>59</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547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200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51707</xdr:rowOff>
    </xdr:from>
    <xdr:to>
      <xdr:col>24</xdr:col>
      <xdr:colOff>76200</xdr:colOff>
      <xdr:row>59</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23784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59872</xdr:rowOff>
    </xdr:from>
    <xdr:to>
      <xdr:col>15</xdr:col>
      <xdr:colOff>149225</xdr:colOff>
      <xdr:row>58</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令和元年度のその他の経費に係る経常収支比率は</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上回った。これは、その他の経費のうち繰出金が増加したことに加え、歳入において県税交付金や臨時財政対策債といった経常一般財源等が減少したことなどによるもの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94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令和元年度の補助費等に係る経常収支比率は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これは地下鉄特例債元金償還補助金が減少したことなどによるものである。また、類似団体内平均値と比べて高い水準にある。これは公営企業などへの繰出が多額になっていること及び名古屋港を管理する一部事務組合を設置し、負担金を支出していることが主な要因であると考え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39</xdr:row>
      <xdr:rowOff>151493</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123570</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1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151493</xdr:rowOff>
    </xdr:from>
    <xdr:to>
      <xdr:col>82</xdr:col>
      <xdr:colOff>196850</xdr:colOff>
      <xdr:row>39</xdr:row>
      <xdr:rowOff>151493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83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110672</xdr:rowOff>
    </xdr:from>
    <xdr:to>
      <xdr:col>82</xdr:col>
      <xdr:colOff>107950</xdr:colOff>
      <xdr:row>39</xdr:row>
      <xdr:rowOff>37193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6257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60070</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60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43543</xdr:rowOff>
    </xdr:from>
    <xdr:to>
      <xdr:col>82</xdr:col>
      <xdr:colOff>158750</xdr:colOff>
      <xdr:row>36</xdr:row>
      <xdr:rowOff>145143</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37193</xdr:rowOff>
    </xdr:from>
    <xdr:to>
      <xdr:col>78</xdr:col>
      <xdr:colOff>69850</xdr:colOff>
      <xdr:row>39</xdr:row>
      <xdr:rowOff>135165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23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135165</xdr:rowOff>
    </xdr:from>
    <xdr:to>
      <xdr:col>73</xdr:col>
      <xdr:colOff>180975</xdr:colOff>
      <xdr:row>41</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8217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108857</xdr:rowOff>
    </xdr:from>
    <xdr:to>
      <xdr:col>74</xdr:col>
      <xdr:colOff>31750</xdr:colOff>
      <xdr:row>37</xdr:row>
      <xdr:rowOff>39007</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49184</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4535</xdr:rowOff>
    </xdr:from>
    <xdr:to>
      <xdr:col>69</xdr:col>
      <xdr:colOff>92075</xdr:colOff>
      <xdr:row>41</xdr:row>
      <xdr:rowOff>69850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7033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133350</xdr:rowOff>
    </xdr:from>
    <xdr:to>
      <xdr:col>69</xdr:col>
      <xdr:colOff>142875</xdr:colOff>
      <xdr:row>38</xdr:row>
      <xdr:rowOff>63500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73677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59872</xdr:rowOff>
    </xdr:from>
    <xdr:to>
      <xdr:col>82</xdr:col>
      <xdr:colOff>158750</xdr:colOff>
      <xdr:row>38</xdr:row>
      <xdr:rowOff>161472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31949</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157843</xdr:rowOff>
    </xdr:from>
    <xdr:to>
      <xdr:col>78</xdr:col>
      <xdr:colOff>120650</xdr:colOff>
      <xdr:row>39</xdr:row>
      <xdr:rowOff>87993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72770</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84365</xdr:rowOff>
    </xdr:from>
    <xdr:to>
      <xdr:col>74</xdr:col>
      <xdr:colOff>31750</xdr:colOff>
      <xdr:row>40</xdr:row>
      <xdr:rowOff>14515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170742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19050</xdr:rowOff>
    </xdr:from>
    <xdr:to>
      <xdr:col>69</xdr:col>
      <xdr:colOff>142875</xdr:colOff>
      <xdr:row>41</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125185</xdr:rowOff>
    </xdr:from>
    <xdr:to>
      <xdr:col>65</xdr:col>
      <xdr:colOff>53975</xdr:colOff>
      <xdr:row>41</xdr:row>
      <xdr:rowOff>55335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40112</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で、類似団体内平均値と比べて低い水準を維持している。また、前年度から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年度以降、利率の低下に伴い利子支払額が減少したことが主な要因であると考えられる。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　今後も地方債発行にあたり、実質公債費比率や地方債現在高等に注視しながら、将来世代に過度の負担を残さないように十分留意する必要がある。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13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12700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80</xdr:row>
      <xdr:rowOff>69850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2143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69850</xdr:rowOff>
    </xdr:from>
    <xdr:to>
      <xdr:col>11</xdr:col>
      <xdr:colOff>9525</xdr:colOff>
      <xdr:row>80</xdr:row>
      <xdr:rowOff>88900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78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73677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19050</xdr:rowOff>
    </xdr:from>
    <xdr:to>
      <xdr:col>11</xdr:col>
      <xdr:colOff>60325</xdr:colOff>
      <xdr:row>80</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38100</xdr:rowOff>
    </xdr:from>
    <xdr:to>
      <xdr:col>6</xdr:col>
      <xdr:colOff>171450</xdr:colOff>
      <xdr:row>80</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年度は県税交付金などが減少したため、平成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年度に比べ</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ポイント増加した。平成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年度は、県が負担していた義務教育等に係る教職員の給与等を本市が負担することになったことなどの影響により、</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ポイント増加した。平成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年度については、市税などが増加したため、</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ポイント減少したが、令和元年度は歳入において県税交付金や臨時財政対策債が減少したことと、歳出において人件費、扶助費などが増加したことなどにより</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ポイント増加した。類似団体内平均値と比べて高い水準にあり、これは人件費、扶助費及び補助費等が類似団体内平均値と比べて高いためである。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人件費、扶助費及び補助費等の分析欄を参照</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18143</xdr:rowOff>
    </xdr:from>
    <xdr:to>
      <xdr:col>82</xdr:col>
      <xdr:colOff>107950</xdr:colOff>
      <xdr:row>79</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3912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18143</xdr:rowOff>
    </xdr:from>
    <xdr:to>
      <xdr:col>78</xdr:col>
      <xdr:colOff>69850</xdr:colOff>
      <xdr:row>78</xdr:row>
      <xdr:rowOff>116114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391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26307</xdr:rowOff>
    </xdr:from>
    <xdr:to>
      <xdr:col>73</xdr:col>
      <xdr:colOff>180975</xdr:colOff>
      <xdr:row>78</xdr:row>
      <xdr:rowOff>116114</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279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77</xdr:row>
      <xdr:rowOff>26307</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9667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138793</xdr:rowOff>
    </xdr:from>
    <xdr:to>
      <xdr:col>78</xdr:col>
      <xdr:colOff>120650</xdr:colOff>
      <xdr:row>78</xdr:row>
      <xdr:rowOff>68943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53720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65314</xdr:rowOff>
    </xdr:from>
    <xdr:to>
      <xdr:col>74</xdr:col>
      <xdr:colOff>31750</xdr:colOff>
      <xdr:row>78</xdr:row>
      <xdr:rowOff>166914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151691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146957</xdr:rowOff>
    </xdr:from>
    <xdr:to>
      <xdr:col>69</xdr:col>
      <xdr:colOff>142875</xdr:colOff>
      <xdr:row>77</xdr:row>
      <xdr:rowOff>77107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61884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3472</xdr:rowOff>
    </xdr:from>
    <xdr:to>
      <xdr:col>29</xdr:col>
      <xdr:colOff>127000</xdr:colOff>
      <xdr:row>13</xdr:row>
      <xdr:rowOff>20914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79947"/>
          <a:ext cx="647700" cy="1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20914</xdr:rowOff>
    </xdr:from>
    <xdr:to>
      <xdr:col>26</xdr:col>
      <xdr:colOff>50800</xdr:colOff>
      <xdr:row>13</xdr:row>
      <xdr:rowOff>27292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97389"/>
          <a:ext cx="6985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27292</xdr:rowOff>
    </xdr:from>
    <xdr:to>
      <xdr:col>22</xdr:col>
      <xdr:colOff>114300</xdr:colOff>
      <xdr:row>18</xdr:row>
      <xdr:rowOff>47729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03767"/>
          <a:ext cx="698500" cy="87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47729</xdr:rowOff>
    </xdr:from>
    <xdr:to>
      <xdr:col>18</xdr:col>
      <xdr:colOff>177800</xdr:colOff>
      <xdr:row>18</xdr:row>
      <xdr:rowOff>48529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81454"/>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124122</xdr:rowOff>
    </xdr:from>
    <xdr:to>
      <xdr:col>29</xdr:col>
      <xdr:colOff>177800</xdr:colOff>
      <xdr:row>13</xdr:row>
      <xdr:rowOff>54272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2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32699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3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141564</xdr:rowOff>
    </xdr:from>
    <xdr:to>
      <xdr:col>26</xdr:col>
      <xdr:colOff>101600</xdr:colOff>
      <xdr:row>13</xdr:row>
      <xdr:rowOff>71714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46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81891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1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147942</xdr:rowOff>
    </xdr:from>
    <xdr:to>
      <xdr:col>22</xdr:col>
      <xdr:colOff>165100</xdr:colOff>
      <xdr:row>13</xdr:row>
      <xdr:rowOff>78092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5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88269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2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168379</xdr:rowOff>
    </xdr:from>
    <xdr:to>
      <xdr:col>19</xdr:col>
      <xdr:colOff>38100</xdr:colOff>
      <xdr:row>18</xdr:row>
      <xdr:rowOff>98529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3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108706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9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169179</xdr:rowOff>
    </xdr:from>
    <xdr:to>
      <xdr:col>15</xdr:col>
      <xdr:colOff>101600</xdr:colOff>
      <xdr:row>18</xdr:row>
      <xdr:rowOff>99329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3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109506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0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236454</xdr:rowOff>
    </xdr:from>
    <xdr:to>
      <xdr:col>29</xdr:col>
      <xdr:colOff>127000</xdr:colOff>
      <xdr:row>35</xdr:row>
      <xdr:rowOff>10688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03904"/>
          <a:ext cx="647700" cy="1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236454</xdr:rowOff>
    </xdr:from>
    <xdr:to>
      <xdr:col>26</xdr:col>
      <xdr:colOff>50800</xdr:colOff>
      <xdr:row>34</xdr:row>
      <xdr:rowOff>252136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03904"/>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175966</xdr:rowOff>
    </xdr:from>
    <xdr:to>
      <xdr:col>22</xdr:col>
      <xdr:colOff>114300</xdr:colOff>
      <xdr:row>34</xdr:row>
      <xdr:rowOff>252136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443416"/>
          <a:ext cx="698500" cy="7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93716</xdr:rowOff>
    </xdr:from>
    <xdr:to>
      <xdr:col>18</xdr:col>
      <xdr:colOff>177800</xdr:colOff>
      <xdr:row>34</xdr:row>
      <xdr:rowOff>175966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361166"/>
          <a:ext cx="6985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302788</xdr:rowOff>
    </xdr:from>
    <xdr:to>
      <xdr:col>29</xdr:col>
      <xdr:colOff>177800</xdr:colOff>
      <xdr:row>35</xdr:row>
      <xdr:rowOff>61488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70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147865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1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185654</xdr:rowOff>
    </xdr:from>
    <xdr:to>
      <xdr:col>26</xdr:col>
      <xdr:colOff>101600</xdr:colOff>
      <xdr:row>34</xdr:row>
      <xdr:rowOff>287254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5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297431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2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201336</xdr:rowOff>
    </xdr:from>
    <xdr:to>
      <xdr:col>22</xdr:col>
      <xdr:colOff>165100</xdr:colOff>
      <xdr:row>34</xdr:row>
      <xdr:rowOff>302936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6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313113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125166</xdr:rowOff>
    </xdr:from>
    <xdr:to>
      <xdr:col>19</xdr:col>
      <xdr:colOff>38100</xdr:colOff>
      <xdr:row>34</xdr:row>
      <xdr:rowOff>226766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39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236943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6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42916</xdr:rowOff>
    </xdr:from>
    <xdr:to>
      <xdr:col>15</xdr:col>
      <xdr:colOff>101600</xdr:colOff>
      <xdr:row>34</xdr:row>
      <xdr:rowOff>144516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31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154693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0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2,301,639
2,213,372
326.50
1,229,419,968
1,217,190,222
7,856,083
646,827,243
1,378,105,703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135334</xdr:rowOff>
    </xdr:from>
    <xdr:to>
      <xdr:col>24</xdr:col>
      <xdr:colOff>63500</xdr:colOff>
      <xdr:row>31</xdr:row>
      <xdr:rowOff>159771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450284"/>
          <a:ext cx="8382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159771</xdr:rowOff>
    </xdr:from>
    <xdr:to>
      <xdr:col>19</xdr:col>
      <xdr:colOff>177800</xdr:colOff>
      <xdr:row>31</xdr:row>
      <xdr:rowOff>171361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74721"/>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171361</xdr:rowOff>
    </xdr:from>
    <xdr:to>
      <xdr:col>15</xdr:col>
      <xdr:colOff>50800</xdr:colOff>
      <xdr:row>37</xdr:row>
      <xdr:rowOff>63645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86311"/>
          <a:ext cx="889000" cy="9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63645</xdr:rowOff>
    </xdr:from>
    <xdr:to>
      <xdr:col>10</xdr:col>
      <xdr:colOff>114300</xdr:colOff>
      <xdr:row>37</xdr:row>
      <xdr:rowOff>65588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07295"/>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84534</xdr:rowOff>
    </xdr:from>
    <xdr:to>
      <xdr:col>24</xdr:col>
      <xdr:colOff>114300</xdr:colOff>
      <xdr:row>32</xdr:row>
      <xdr:rowOff>14684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107411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5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108971</xdr:rowOff>
    </xdr:from>
    <xdr:to>
      <xdr:col>20</xdr:col>
      <xdr:colOff>38100</xdr:colOff>
      <xdr:row>32</xdr:row>
      <xdr:rowOff>39121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55648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19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120561</xdr:rowOff>
    </xdr:from>
    <xdr:to>
      <xdr:col>15</xdr:col>
      <xdr:colOff>101600</xdr:colOff>
      <xdr:row>32</xdr:row>
      <xdr:rowOff>50711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67238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1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12845</xdr:rowOff>
    </xdr:from>
    <xdr:to>
      <xdr:col>10</xdr:col>
      <xdr:colOff>165100</xdr:colOff>
      <xdr:row>37</xdr:row>
      <xdr:rowOff>114445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130972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1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14788</xdr:rowOff>
    </xdr:from>
    <xdr:to>
      <xdr:col>6</xdr:col>
      <xdr:colOff>38100</xdr:colOff>
      <xdr:row>37</xdr:row>
      <xdr:rowOff>116388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132915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1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60604</xdr:rowOff>
    </xdr:from>
    <xdr:to>
      <xdr:col>24</xdr:col>
      <xdr:colOff>62865</xdr:colOff>
      <xdr:row>57</xdr:row>
      <xdr:rowOff>163188</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04554"/>
          <a:ext cx="1270" cy="1131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167015</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93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163188</xdr:rowOff>
    </xdr:from>
    <xdr:to>
      <xdr:col>24</xdr:col>
      <xdr:colOff>152400</xdr:colOff>
      <xdr:row>57</xdr:row>
      <xdr:rowOff>163188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93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7281</xdr:rowOff>
    </xdr:from>
    <xdr:ext cx="534377"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60604</xdr:rowOff>
    </xdr:from>
    <xdr:to>
      <xdr:col>24</xdr:col>
      <xdr:colOff>152400</xdr:colOff>
      <xdr:row>51</xdr:row>
      <xdr:rowOff>60604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0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63576</xdr:rowOff>
    </xdr:from>
    <xdr:to>
      <xdr:col>24</xdr:col>
      <xdr:colOff>63500</xdr:colOff>
      <xdr:row>58</xdr:row>
      <xdr:rowOff>102553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836226"/>
          <a:ext cx="838200" cy="2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150182</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237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127305</xdr:rowOff>
    </xdr:from>
    <xdr:to>
      <xdr:col>24</xdr:col>
      <xdr:colOff>114300</xdr:colOff>
      <xdr:row>55</xdr:row>
      <xdr:rowOff>57455</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38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102553</xdr:rowOff>
    </xdr:from>
    <xdr:to>
      <xdr:col>19</xdr:col>
      <xdr:colOff>177800</xdr:colOff>
      <xdr:row>58</xdr:row>
      <xdr:rowOff>117583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10046653"/>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81356</xdr:rowOff>
    </xdr:from>
    <xdr:to>
      <xdr:col>20</xdr:col>
      <xdr:colOff>38100</xdr:colOff>
      <xdr:row>56</xdr:row>
      <xdr:rowOff>11506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1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28033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28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117583</xdr:rowOff>
    </xdr:from>
    <xdr:to>
      <xdr:col>15</xdr:col>
      <xdr:colOff>50800</xdr:colOff>
      <xdr:row>58</xdr:row>
      <xdr:rowOff>149758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10061683"/>
          <a:ext cx="889000" cy="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46837</xdr:rowOff>
    </xdr:from>
    <xdr:to>
      <xdr:col>15</xdr:col>
      <xdr:colOff>101600</xdr:colOff>
      <xdr:row>55</xdr:row>
      <xdr:rowOff>148437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4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164964</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2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116325</xdr:rowOff>
    </xdr:from>
    <xdr:to>
      <xdr:col>10</xdr:col>
      <xdr:colOff>114300</xdr:colOff>
      <xdr:row>58</xdr:row>
      <xdr:rowOff>149758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10060425"/>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62782</xdr:rowOff>
    </xdr:from>
    <xdr:to>
      <xdr:col>10</xdr:col>
      <xdr:colOff>165100</xdr:colOff>
      <xdr:row>55</xdr:row>
      <xdr:rowOff>164382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49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9459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26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157080</xdr:rowOff>
    </xdr:from>
    <xdr:to>
      <xdr:col>6</xdr:col>
      <xdr:colOff>38100</xdr:colOff>
      <xdr:row>56</xdr:row>
      <xdr:rowOff>87230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103757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12776</xdr:rowOff>
    </xdr:from>
    <xdr:to>
      <xdr:col>24</xdr:col>
      <xdr:colOff>114300</xdr:colOff>
      <xdr:row>57</xdr:row>
      <xdr:rowOff>114376</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99153</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7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51753</xdr:rowOff>
    </xdr:from>
    <xdr:to>
      <xdr:col>20</xdr:col>
      <xdr:colOff>38100</xdr:colOff>
      <xdr:row>58</xdr:row>
      <xdr:rowOff>153353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99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144480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100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66783</xdr:rowOff>
    </xdr:from>
    <xdr:to>
      <xdr:col>15</xdr:col>
      <xdr:colOff>101600</xdr:colOff>
      <xdr:row>58</xdr:row>
      <xdr:rowOff>168383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100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159510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1010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98958</xdr:rowOff>
    </xdr:from>
    <xdr:to>
      <xdr:col>10</xdr:col>
      <xdr:colOff>165100</xdr:colOff>
      <xdr:row>59</xdr:row>
      <xdr:rowOff>29108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10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20235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101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65525</xdr:rowOff>
    </xdr:from>
    <xdr:to>
      <xdr:col>6</xdr:col>
      <xdr:colOff>38100</xdr:colOff>
      <xdr:row>58</xdr:row>
      <xdr:rowOff>167125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100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158252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101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64135</xdr:rowOff>
    </xdr:from>
    <xdr:to>
      <xdr:col>24</xdr:col>
      <xdr:colOff>63500</xdr:colOff>
      <xdr:row>73</xdr:row>
      <xdr:rowOff>81407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579985"/>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153433</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12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64135</xdr:rowOff>
    </xdr:from>
    <xdr:to>
      <xdr:col>19</xdr:col>
      <xdr:colOff>177800</xdr:colOff>
      <xdr:row>73</xdr:row>
      <xdr:rowOff>124714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579985"/>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82059</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1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124714</xdr:rowOff>
    </xdr:from>
    <xdr:to>
      <xdr:col>15</xdr:col>
      <xdr:colOff>50800</xdr:colOff>
      <xdr:row>73</xdr:row>
      <xdr:rowOff>142240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64056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129176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141478</xdr:rowOff>
    </xdr:from>
    <xdr:to>
      <xdr:col>10</xdr:col>
      <xdr:colOff>114300</xdr:colOff>
      <xdr:row>73</xdr:row>
      <xdr:rowOff>142240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6573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163974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1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2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30607</xdr:rowOff>
    </xdr:from>
    <xdr:to>
      <xdr:col>24</xdr:col>
      <xdr:colOff>114300</xdr:colOff>
      <xdr:row>73</xdr:row>
      <xdr:rowOff>132207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5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53484</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13335</xdr:rowOff>
    </xdr:from>
    <xdr:to>
      <xdr:col>20</xdr:col>
      <xdr:colOff>38100</xdr:colOff>
      <xdr:row>73</xdr:row>
      <xdr:rowOff>114935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131462</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30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73914</xdr:rowOff>
    </xdr:from>
    <xdr:to>
      <xdr:col>15</xdr:col>
      <xdr:colOff>101600</xdr:colOff>
      <xdr:row>74</xdr:row>
      <xdr:rowOff>4064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20591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3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91440</xdr:rowOff>
    </xdr:from>
    <xdr:to>
      <xdr:col>10</xdr:col>
      <xdr:colOff>165100</xdr:colOff>
      <xdr:row>74</xdr:row>
      <xdr:rowOff>21590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38117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3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90678</xdr:rowOff>
    </xdr:from>
    <xdr:to>
      <xdr:col>6</xdr:col>
      <xdr:colOff>38100</xdr:colOff>
      <xdr:row>74</xdr:row>
      <xdr:rowOff>20828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6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37355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3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117436</xdr:rowOff>
    </xdr:from>
    <xdr:to>
      <xdr:col>24</xdr:col>
      <xdr:colOff>63500</xdr:colOff>
      <xdr:row>96</xdr:row>
      <xdr:rowOff>28803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05186"/>
          <a:ext cx="838200" cy="8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28803</xdr:rowOff>
    </xdr:from>
    <xdr:to>
      <xdr:col>19</xdr:col>
      <xdr:colOff>177800</xdr:colOff>
      <xdr:row>96</xdr:row>
      <xdr:rowOff>46038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880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46038</xdr:rowOff>
    </xdr:from>
    <xdr:to>
      <xdr:col>15</xdr:col>
      <xdr:colOff>50800</xdr:colOff>
      <xdr:row>96</xdr:row>
      <xdr:rowOff>89688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05238"/>
          <a:ext cx="8890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89688</xdr:rowOff>
    </xdr:from>
    <xdr:to>
      <xdr:col>10</xdr:col>
      <xdr:colOff>114300</xdr:colOff>
      <xdr:row>96</xdr:row>
      <xdr:rowOff>154063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48888"/>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133938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66636</xdr:rowOff>
    </xdr:from>
    <xdr:to>
      <xdr:col>24</xdr:col>
      <xdr:colOff>114300</xdr:colOff>
      <xdr:row>95</xdr:row>
      <xdr:rowOff>168236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45063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3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149453</xdr:rowOff>
    </xdr:from>
    <xdr:to>
      <xdr:col>20</xdr:col>
      <xdr:colOff>38100</xdr:colOff>
      <xdr:row>96</xdr:row>
      <xdr:rowOff>79603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70730</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652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166688</xdr:rowOff>
    </xdr:from>
    <xdr:to>
      <xdr:col>15</xdr:col>
      <xdr:colOff>101600</xdr:colOff>
      <xdr:row>96</xdr:row>
      <xdr:rowOff>96838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87965</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65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38888</xdr:rowOff>
    </xdr:from>
    <xdr:to>
      <xdr:col>10</xdr:col>
      <xdr:colOff>165100</xdr:colOff>
      <xdr:row>96</xdr:row>
      <xdr:rowOff>140488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131615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59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103263</xdr:rowOff>
    </xdr:from>
    <xdr:to>
      <xdr:col>6</xdr:col>
      <xdr:colOff>38100</xdr:colOff>
      <xdr:row>97</xdr:row>
      <xdr:rowOff>33413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24540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6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12484</xdr:rowOff>
    </xdr:from>
    <xdr:to>
      <xdr:col>55</xdr:col>
      <xdr:colOff>0</xdr:colOff>
      <xdr:row>34</xdr:row>
      <xdr:rowOff>41554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841784"/>
          <a:ext cx="8382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147053</xdr:rowOff>
    </xdr:from>
    <xdr:to>
      <xdr:col>50</xdr:col>
      <xdr:colOff>114300</xdr:colOff>
      <xdr:row>34</xdr:row>
      <xdr:rowOff>41554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804903"/>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138024</xdr:rowOff>
    </xdr:from>
    <xdr:to>
      <xdr:col>45</xdr:col>
      <xdr:colOff>177800</xdr:colOff>
      <xdr:row>33</xdr:row>
      <xdr:rowOff>147053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5795874"/>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131089</xdr:rowOff>
    </xdr:from>
    <xdr:to>
      <xdr:col>41</xdr:col>
      <xdr:colOff>50800</xdr:colOff>
      <xdr:row>33</xdr:row>
      <xdr:rowOff>138024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5788939"/>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133134</xdr:rowOff>
    </xdr:from>
    <xdr:to>
      <xdr:col>55</xdr:col>
      <xdr:colOff>50800</xdr:colOff>
      <xdr:row>34</xdr:row>
      <xdr:rowOff>63284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7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156011</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6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162204</xdr:rowOff>
    </xdr:from>
    <xdr:to>
      <xdr:col>50</xdr:col>
      <xdr:colOff>165100</xdr:colOff>
      <xdr:row>34</xdr:row>
      <xdr:rowOff>92354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8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108881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55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96253</xdr:rowOff>
    </xdr:from>
    <xdr:to>
      <xdr:col>46</xdr:col>
      <xdr:colOff>38100</xdr:colOff>
      <xdr:row>34</xdr:row>
      <xdr:rowOff>26403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7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42930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55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87224</xdr:rowOff>
    </xdr:from>
    <xdr:to>
      <xdr:col>41</xdr:col>
      <xdr:colOff>101600</xdr:colOff>
      <xdr:row>34</xdr:row>
      <xdr:rowOff>17374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574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33901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552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80289</xdr:rowOff>
    </xdr:from>
    <xdr:to>
      <xdr:col>36</xdr:col>
      <xdr:colOff>165100</xdr:colOff>
      <xdr:row>34</xdr:row>
      <xdr:rowOff>10439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57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26966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55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114802</xdr:rowOff>
    </xdr:from>
    <xdr:to>
      <xdr:col>55</xdr:col>
      <xdr:colOff>0</xdr:colOff>
      <xdr:row>56</xdr:row>
      <xdr:rowOff>60928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44552"/>
          <a:ext cx="838200" cy="1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114802</xdr:rowOff>
    </xdr:from>
    <xdr:to>
      <xdr:col>50</xdr:col>
      <xdr:colOff>114300</xdr:colOff>
      <xdr:row>56</xdr:row>
      <xdr:rowOff>149130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544552"/>
          <a:ext cx="8890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149130</xdr:rowOff>
    </xdr:from>
    <xdr:to>
      <xdr:col>45</xdr:col>
      <xdr:colOff>177800</xdr:colOff>
      <xdr:row>56</xdr:row>
      <xdr:rowOff>157835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50330"/>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157835</xdr:rowOff>
    </xdr:from>
    <xdr:to>
      <xdr:col>41</xdr:col>
      <xdr:colOff>50800</xdr:colOff>
      <xdr:row>57</xdr:row>
      <xdr:rowOff>72701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59035"/>
          <a:ext cx="889000" cy="8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10128</xdr:rowOff>
    </xdr:from>
    <xdr:to>
      <xdr:col>55</xdr:col>
      <xdr:colOff>50800</xdr:colOff>
      <xdr:row>56</xdr:row>
      <xdr:rowOff>111728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160005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64002</xdr:rowOff>
    </xdr:from>
    <xdr:to>
      <xdr:col>50</xdr:col>
      <xdr:colOff>165100</xdr:colOff>
      <xdr:row>55</xdr:row>
      <xdr:rowOff>165602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156729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5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98330</xdr:rowOff>
    </xdr:from>
    <xdr:to>
      <xdr:col>46</xdr:col>
      <xdr:colOff>38100</xdr:colOff>
      <xdr:row>57</xdr:row>
      <xdr:rowOff>28480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19607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107035</xdr:rowOff>
    </xdr:from>
    <xdr:to>
      <xdr:col>41</xdr:col>
      <xdr:colOff>101600</xdr:colOff>
      <xdr:row>57</xdr:row>
      <xdr:rowOff>37185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28312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21901</xdr:rowOff>
    </xdr:from>
    <xdr:to>
      <xdr:col>36</xdr:col>
      <xdr:colOff>165100</xdr:colOff>
      <xdr:row>57</xdr:row>
      <xdr:rowOff>123501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114628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37712</xdr:rowOff>
    </xdr:from>
    <xdr:to>
      <xdr:col>55</xdr:col>
      <xdr:colOff>0</xdr:colOff>
      <xdr:row>77</xdr:row>
      <xdr:rowOff>108088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39362"/>
          <a:ext cx="8382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37712</xdr:rowOff>
    </xdr:from>
    <xdr:to>
      <xdr:col>50</xdr:col>
      <xdr:colOff>114300</xdr:colOff>
      <xdr:row>78</xdr:row>
      <xdr:rowOff>58906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39362"/>
          <a:ext cx="889000" cy="19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58906</xdr:rowOff>
    </xdr:from>
    <xdr:to>
      <xdr:col>45</xdr:col>
      <xdr:colOff>177800</xdr:colOff>
      <xdr:row>78</xdr:row>
      <xdr:rowOff>106781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32006"/>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81635</xdr:rowOff>
    </xdr:from>
    <xdr:to>
      <xdr:col>41</xdr:col>
      <xdr:colOff>50800</xdr:colOff>
      <xdr:row>78</xdr:row>
      <xdr:rowOff>106781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5473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57288</xdr:rowOff>
    </xdr:from>
    <xdr:to>
      <xdr:col>55</xdr:col>
      <xdr:colOff>50800</xdr:colOff>
      <xdr:row>77</xdr:row>
      <xdr:rowOff>158888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5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35715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3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158362</xdr:rowOff>
    </xdr:from>
    <xdr:to>
      <xdr:col>50</xdr:col>
      <xdr:colOff>165100</xdr:colOff>
      <xdr:row>77</xdr:row>
      <xdr:rowOff>88512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79639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8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8106</xdr:rowOff>
    </xdr:from>
    <xdr:to>
      <xdr:col>46</xdr:col>
      <xdr:colOff>38100</xdr:colOff>
      <xdr:row>78</xdr:row>
      <xdr:rowOff>109706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100833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47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55981</xdr:rowOff>
    </xdr:from>
    <xdr:to>
      <xdr:col>41</xdr:col>
      <xdr:colOff>101600</xdr:colOff>
      <xdr:row>78</xdr:row>
      <xdr:rowOff>157581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148708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2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30835</xdr:rowOff>
    </xdr:from>
    <xdr:to>
      <xdr:col>36</xdr:col>
      <xdr:colOff>165100</xdr:colOff>
      <xdr:row>78</xdr:row>
      <xdr:rowOff>132435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123562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43650</xdr:rowOff>
    </xdr:from>
    <xdr:to>
      <xdr:col>55</xdr:col>
      <xdr:colOff>0</xdr:colOff>
      <xdr:row>95</xdr:row>
      <xdr:rowOff>74625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331400"/>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74625</xdr:rowOff>
    </xdr:from>
    <xdr:to>
      <xdr:col>50</xdr:col>
      <xdr:colOff>114300</xdr:colOff>
      <xdr:row>96</xdr:row>
      <xdr:rowOff>85598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62375"/>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85598</xdr:rowOff>
    </xdr:from>
    <xdr:to>
      <xdr:col>45</xdr:col>
      <xdr:colOff>177800</xdr:colOff>
      <xdr:row>96</xdr:row>
      <xdr:rowOff>129603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544798"/>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129603</xdr:rowOff>
    </xdr:from>
    <xdr:to>
      <xdr:col>41</xdr:col>
      <xdr:colOff>50800</xdr:colOff>
      <xdr:row>96</xdr:row>
      <xdr:rowOff>155169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88803"/>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164300</xdr:rowOff>
    </xdr:from>
    <xdr:to>
      <xdr:col>55</xdr:col>
      <xdr:colOff>50800</xdr:colOff>
      <xdr:row>95</xdr:row>
      <xdr:rowOff>94450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142727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23825</xdr:rowOff>
    </xdr:from>
    <xdr:to>
      <xdr:col>50</xdr:col>
      <xdr:colOff>165100</xdr:colOff>
      <xdr:row>95</xdr:row>
      <xdr:rowOff>125425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141952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34798</xdr:rowOff>
    </xdr:from>
    <xdr:to>
      <xdr:col>46</xdr:col>
      <xdr:colOff>38100</xdr:colOff>
      <xdr:row>96</xdr:row>
      <xdr:rowOff>136398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127525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78803</xdr:rowOff>
    </xdr:from>
    <xdr:to>
      <xdr:col>41</xdr:col>
      <xdr:colOff>101600</xdr:colOff>
      <xdr:row>97</xdr:row>
      <xdr:rowOff>8953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104369</xdr:rowOff>
    </xdr:from>
    <xdr:to>
      <xdr:col>36</xdr:col>
      <xdr:colOff>165100</xdr:colOff>
      <xdr:row>97</xdr:row>
      <xdr:rowOff>34519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51046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23876</xdr:rowOff>
    </xdr:from>
    <xdr:to>
      <xdr:col>85</xdr:col>
      <xdr:colOff>127000</xdr:colOff>
      <xdr:row>39</xdr:row>
      <xdr:rowOff>43815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10426"/>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39</xdr:row>
      <xdr:rowOff>43815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43815</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3036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144526</xdr:rowOff>
    </xdr:from>
    <xdr:to>
      <xdr:col>85</xdr:col>
      <xdr:colOff>177800</xdr:colOff>
      <xdr:row>39</xdr:row>
      <xdr:rowOff>74676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59453</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85742</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164465</xdr:rowOff>
    </xdr:from>
    <xdr:to>
      <xdr:col>76</xdr:col>
      <xdr:colOff>165100</xdr:colOff>
      <xdr:row>39</xdr:row>
      <xdr:rowOff>94615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85742</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54584</xdr:rowOff>
    </xdr:from>
    <xdr:to>
      <xdr:col>85</xdr:col>
      <xdr:colOff>127000</xdr:colOff>
      <xdr:row>75</xdr:row>
      <xdr:rowOff>89294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913334"/>
          <a:ext cx="8382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165189</xdr:rowOff>
    </xdr:from>
    <xdr:to>
      <xdr:col>81</xdr:col>
      <xdr:colOff>50800</xdr:colOff>
      <xdr:row>75</xdr:row>
      <xdr:rowOff>54584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852489"/>
          <a:ext cx="889000" cy="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83350</xdr:rowOff>
    </xdr:from>
    <xdr:to>
      <xdr:col>76</xdr:col>
      <xdr:colOff>114300</xdr:colOff>
      <xdr:row>74</xdr:row>
      <xdr:rowOff>165189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770650"/>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15875</xdr:rowOff>
    </xdr:from>
    <xdr:to>
      <xdr:col>71</xdr:col>
      <xdr:colOff>177800</xdr:colOff>
      <xdr:row>74</xdr:row>
      <xdr:rowOff>83350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703175"/>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62336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38494</xdr:rowOff>
    </xdr:from>
    <xdr:to>
      <xdr:col>85</xdr:col>
      <xdr:colOff>177800</xdr:colOff>
      <xdr:row>75</xdr:row>
      <xdr:rowOff>140094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16921</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3784</xdr:rowOff>
    </xdr:from>
    <xdr:to>
      <xdr:col>81</xdr:col>
      <xdr:colOff>101600</xdr:colOff>
      <xdr:row>75</xdr:row>
      <xdr:rowOff>105384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96511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9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114389</xdr:rowOff>
    </xdr:from>
    <xdr:to>
      <xdr:col>76</xdr:col>
      <xdr:colOff>165100</xdr:colOff>
      <xdr:row>75</xdr:row>
      <xdr:rowOff>44539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61066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5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32550</xdr:rowOff>
    </xdr:from>
    <xdr:to>
      <xdr:col>72</xdr:col>
      <xdr:colOff>38100</xdr:colOff>
      <xdr:row>74</xdr:row>
      <xdr:rowOff>134150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150677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136525</xdr:rowOff>
    </xdr:from>
    <xdr:to>
      <xdr:col>67</xdr:col>
      <xdr:colOff>101600</xdr:colOff>
      <xdr:row>74</xdr:row>
      <xdr:rowOff>66675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83202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42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104896</xdr:rowOff>
    </xdr:from>
    <xdr:to>
      <xdr:col>85</xdr:col>
      <xdr:colOff>127000</xdr:colOff>
      <xdr:row>96</xdr:row>
      <xdr:rowOff>101752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392646"/>
          <a:ext cx="838200" cy="1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101752</xdr:rowOff>
    </xdr:from>
    <xdr:to>
      <xdr:col>81</xdr:col>
      <xdr:colOff>50800</xdr:colOff>
      <xdr:row>97</xdr:row>
      <xdr:rowOff>161761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560952"/>
          <a:ext cx="889000" cy="2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154787</xdr:rowOff>
    </xdr:from>
    <xdr:to>
      <xdr:col>76</xdr:col>
      <xdr:colOff>114300</xdr:colOff>
      <xdr:row>97</xdr:row>
      <xdr:rowOff>161761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85437"/>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39573</xdr:rowOff>
    </xdr:from>
    <xdr:to>
      <xdr:col>71</xdr:col>
      <xdr:colOff>177800</xdr:colOff>
      <xdr:row>97</xdr:row>
      <xdr:rowOff>154787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70223"/>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54096</xdr:rowOff>
    </xdr:from>
    <xdr:to>
      <xdr:col>85</xdr:col>
      <xdr:colOff>177800</xdr:colOff>
      <xdr:row>95</xdr:row>
      <xdr:rowOff>155696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76973</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1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50952</xdr:rowOff>
    </xdr:from>
    <xdr:to>
      <xdr:col>81</xdr:col>
      <xdr:colOff>101600</xdr:colOff>
      <xdr:row>96</xdr:row>
      <xdr:rowOff>152552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169079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2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110961</xdr:rowOff>
    </xdr:from>
    <xdr:to>
      <xdr:col>76</xdr:col>
      <xdr:colOff>165100</xdr:colOff>
      <xdr:row>98</xdr:row>
      <xdr:rowOff>41111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32238</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3017" y="16834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103987</xdr:rowOff>
    </xdr:from>
    <xdr:to>
      <xdr:col>72</xdr:col>
      <xdr:colOff>38100</xdr:colOff>
      <xdr:row>98</xdr:row>
      <xdr:rowOff>34137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25264</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4017" y="16827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160223</xdr:rowOff>
    </xdr:from>
    <xdr:to>
      <xdr:col>67</xdr:col>
      <xdr:colOff>101600</xdr:colOff>
      <xdr:row>97</xdr:row>
      <xdr:rowOff>90373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81500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71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105084</xdr:rowOff>
    </xdr:from>
    <xdr:to>
      <xdr:col>116</xdr:col>
      <xdr:colOff>63500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105834"/>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52305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05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131536</xdr:rowOff>
    </xdr:from>
    <xdr:to>
      <xdr:col>111</xdr:col>
      <xdr:colOff>177800</xdr:colOff>
      <xdr:row>36</xdr:row>
      <xdr:rowOff>157008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132286"/>
          <a:ext cx="889000" cy="19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132516</xdr:rowOff>
    </xdr:from>
    <xdr:to>
      <xdr:col>107</xdr:col>
      <xdr:colOff>50800</xdr:colOff>
      <xdr:row>36</xdr:row>
      <xdr:rowOff>157008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3047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61649</xdr:rowOff>
    </xdr:from>
    <xdr:to>
      <xdr:col>102</xdr:col>
      <xdr:colOff>114300</xdr:colOff>
      <xdr:row>36</xdr:row>
      <xdr:rowOff>132516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23384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54284</xdr:rowOff>
    </xdr:from>
    <xdr:to>
      <xdr:col>116</xdr:col>
      <xdr:colOff>114300</xdr:colOff>
      <xdr:row>35</xdr:row>
      <xdr:rowOff>155884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77161</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90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80736</xdr:rowOff>
    </xdr:from>
    <xdr:to>
      <xdr:col>112</xdr:col>
      <xdr:colOff>38100</xdr:colOff>
      <xdr:row>36</xdr:row>
      <xdr:rowOff>10886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2013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7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106208</xdr:rowOff>
    </xdr:from>
    <xdr:to>
      <xdr:col>107</xdr:col>
      <xdr:colOff>101600</xdr:colOff>
      <xdr:row>37</xdr:row>
      <xdr:rowOff>36358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27485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81716</xdr:rowOff>
    </xdr:from>
    <xdr:to>
      <xdr:col>102</xdr:col>
      <xdr:colOff>165100</xdr:colOff>
      <xdr:row>37</xdr:row>
      <xdr:rowOff>11866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2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2993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34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10849</xdr:rowOff>
    </xdr:from>
    <xdr:to>
      <xdr:col>98</xdr:col>
      <xdr:colOff>38100</xdr:colOff>
      <xdr:row>36</xdr:row>
      <xdr:rowOff>112449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103576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7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5577</xdr:rowOff>
    </xdr:from>
    <xdr:to>
      <xdr:col>116</xdr:col>
      <xdr:colOff>63500</xdr:colOff>
      <xdr:row>53</xdr:row>
      <xdr:rowOff>42251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092427"/>
          <a:ext cx="8382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47047</xdr:rowOff>
    </xdr:from>
    <xdr:ext cx="534377"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47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5577</xdr:rowOff>
    </xdr:from>
    <xdr:to>
      <xdr:col>111</xdr:col>
      <xdr:colOff>177800</xdr:colOff>
      <xdr:row>53</xdr:row>
      <xdr:rowOff>7373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092427"/>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144267</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56111"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152012</xdr:rowOff>
    </xdr:from>
    <xdr:to>
      <xdr:col>107</xdr:col>
      <xdr:colOff>50800</xdr:colOff>
      <xdr:row>53</xdr:row>
      <xdr:rowOff>7373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06741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71769</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67111" y="9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135096</xdr:rowOff>
    </xdr:from>
    <xdr:to>
      <xdr:col>102</xdr:col>
      <xdr:colOff>114300</xdr:colOff>
      <xdr:row>52</xdr:row>
      <xdr:rowOff>152012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05049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29445</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9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146194</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389111" y="94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162901</xdr:rowOff>
    </xdr:from>
    <xdr:to>
      <xdr:col>116</xdr:col>
      <xdr:colOff>114300</xdr:colOff>
      <xdr:row>53</xdr:row>
      <xdr:rowOff>93051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0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14328</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89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126227</xdr:rowOff>
    </xdr:from>
    <xdr:to>
      <xdr:col>112</xdr:col>
      <xdr:colOff>38100</xdr:colOff>
      <xdr:row>53</xdr:row>
      <xdr:rowOff>56377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04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72904</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881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128023</xdr:rowOff>
    </xdr:from>
    <xdr:to>
      <xdr:col>107</xdr:col>
      <xdr:colOff>101600</xdr:colOff>
      <xdr:row>53</xdr:row>
      <xdr:rowOff>58173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0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74700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8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101212</xdr:rowOff>
    </xdr:from>
    <xdr:to>
      <xdr:col>102</xdr:col>
      <xdr:colOff>165100</xdr:colOff>
      <xdr:row>53</xdr:row>
      <xdr:rowOff>31362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0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47889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879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84296</xdr:rowOff>
    </xdr:from>
    <xdr:to>
      <xdr:col>98</xdr:col>
      <xdr:colOff>38100</xdr:colOff>
      <xdr:row>53</xdr:row>
      <xdr:rowOff>14446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899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30973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877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144691</xdr:rowOff>
    </xdr:from>
    <xdr:to>
      <xdr:col>116</xdr:col>
      <xdr:colOff>63500</xdr:colOff>
      <xdr:row>76</xdr:row>
      <xdr:rowOff>12522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03441"/>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8065</xdr:rowOff>
    </xdr:from>
    <xdr:to>
      <xdr:col>111</xdr:col>
      <xdr:colOff>177800</xdr:colOff>
      <xdr:row>76</xdr:row>
      <xdr:rowOff>12522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38265"/>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169532</xdr:rowOff>
    </xdr:from>
    <xdr:to>
      <xdr:col>107</xdr:col>
      <xdr:colOff>50800</xdr:colOff>
      <xdr:row>76</xdr:row>
      <xdr:rowOff>8065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28282"/>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143967</xdr:rowOff>
    </xdr:from>
    <xdr:to>
      <xdr:col>102</xdr:col>
      <xdr:colOff>114300</xdr:colOff>
      <xdr:row>75</xdr:row>
      <xdr:rowOff>169532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002717"/>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48658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93891</xdr:rowOff>
    </xdr:from>
    <xdr:to>
      <xdr:col>116</xdr:col>
      <xdr:colOff>114300</xdr:colOff>
      <xdr:row>76</xdr:row>
      <xdr:rowOff>24042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5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72318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3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133172</xdr:rowOff>
    </xdr:from>
    <xdr:to>
      <xdr:col>112</xdr:col>
      <xdr:colOff>38100</xdr:colOff>
      <xdr:row>76</xdr:row>
      <xdr:rowOff>63323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91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54449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128715</xdr:rowOff>
    </xdr:from>
    <xdr:to>
      <xdr:col>107</xdr:col>
      <xdr:colOff>101600</xdr:colOff>
      <xdr:row>76</xdr:row>
      <xdr:rowOff>58865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49992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118732</xdr:rowOff>
    </xdr:from>
    <xdr:to>
      <xdr:col>102</xdr:col>
      <xdr:colOff>165100</xdr:colOff>
      <xdr:row>76</xdr:row>
      <xdr:rowOff>48882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65409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93167</xdr:rowOff>
    </xdr:from>
    <xdr:to>
      <xdr:col>98</xdr:col>
      <xdr:colOff>38100</xdr:colOff>
      <xdr:row>76</xdr:row>
      <xdr:rowOff>23316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519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14445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528,836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138,253</a:t>
          </a:r>
          <a:r>
            <a:rPr kumimoji="1" lang="ja-JP" altLang="en-US" sz="1300">
              <a:latin typeface="ＭＳ Ｐゴシック" panose="020B0600070205080204" pitchFamily="50" charset="-128"/>
              <a:ea typeface="ＭＳ Ｐゴシック" panose="020B0600070205080204" pitchFamily="50" charset="-128"/>
            </a:rPr>
            <a:t>円と類似団体内平均値と比べると低い水準にあるものの、近年増加し、令和元年度は前年度から比較すると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％増加している。これは障害者福祉や児童福祉などの経費が増加しているためである。もう一つの主な構成項目である人件費は、住民一人当たり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112,691</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円となっており、類似団体内平均値と比べても高い水準にある。平成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年度は県が負担していた義務教育等に係る教職員の給与等を本市が負担することになったことなどにより大幅に増加し、令和元年度は前年度から比較すると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％の増加となっている。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46,135</a:t>
          </a:r>
          <a:r>
            <a:rPr kumimoji="1" lang="ja-JP" altLang="en-US" sz="1300">
              <a:latin typeface="ＭＳ Ｐゴシック" panose="020B0600070205080204" pitchFamily="50" charset="-128"/>
              <a:ea typeface="ＭＳ Ｐゴシック" panose="020B0600070205080204" pitchFamily="50" charset="-128"/>
            </a:rPr>
            <a:t>円となっており、前年度から比較すると熱田区役所南側先行取得用地の取得や公会堂改修の減などにより減少している。普通建設事業費は類似団体内平均値と比べて低い水準にある一方で、維持補修費の支出割合は高くなってい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7,609</a:t>
          </a:r>
          <a:r>
            <a:rPr kumimoji="1" lang="ja-JP" altLang="en-US" sz="1300">
              <a:latin typeface="ＭＳ Ｐゴシック" panose="020B0600070205080204" pitchFamily="50" charset="-128"/>
              <a:ea typeface="ＭＳ Ｐゴシック" panose="020B0600070205080204" pitchFamily="50" charset="-128"/>
            </a:rPr>
            <a:t>円となっており、前年度から比較するとリニア関連名古屋駅周辺地区まちづくり基金やアジア競技大会基金の設置などにより大幅に増加している。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2,301,639
2,213,372
326.50
1,229,419,968
1,217,190,222
7,856,083
646,827,243
1,378,105,703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154396</xdr:rowOff>
    </xdr:from>
    <xdr:to>
      <xdr:col>24</xdr:col>
      <xdr:colOff>63500</xdr:colOff>
      <xdr:row>38</xdr:row>
      <xdr:rowOff>38463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9804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116840</xdr:rowOff>
    </xdr:from>
    <xdr:to>
      <xdr:col>19</xdr:col>
      <xdr:colOff>177800</xdr:colOff>
      <xdr:row>37</xdr:row>
      <xdr:rowOff>154396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604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87828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107043</xdr:rowOff>
    </xdr:from>
    <xdr:to>
      <xdr:col>15</xdr:col>
      <xdr:colOff>50800</xdr:colOff>
      <xdr:row>37</xdr:row>
      <xdr:rowOff>116840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506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74766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107043</xdr:rowOff>
    </xdr:from>
    <xdr:to>
      <xdr:col>10</xdr:col>
      <xdr:colOff>114300</xdr:colOff>
      <xdr:row>39</xdr:row>
      <xdr:rowOff>116840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50693"/>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158041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159113</xdr:rowOff>
    </xdr:from>
    <xdr:to>
      <xdr:col>24</xdr:col>
      <xdr:colOff>114300</xdr:colOff>
      <xdr:row>38</xdr:row>
      <xdr:rowOff>89263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137540</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8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103596</xdr:rowOff>
    </xdr:from>
    <xdr:to>
      <xdr:col>20</xdr:col>
      <xdr:colOff>38100</xdr:colOff>
      <xdr:row>38</xdr:row>
      <xdr:rowOff>33745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38</xdr:row>
      <xdr:rowOff>24873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66040</xdr:rowOff>
    </xdr:from>
    <xdr:to>
      <xdr:col>15</xdr:col>
      <xdr:colOff>101600</xdr:colOff>
      <xdr:row>37</xdr:row>
      <xdr:rowOff>167640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158767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56243</xdr:rowOff>
    </xdr:from>
    <xdr:to>
      <xdr:col>10</xdr:col>
      <xdr:colOff>165100</xdr:colOff>
      <xdr:row>37</xdr:row>
      <xdr:rowOff>157843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148970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9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66040</xdr:rowOff>
    </xdr:from>
    <xdr:to>
      <xdr:col>6</xdr:col>
      <xdr:colOff>38100</xdr:colOff>
      <xdr:row>39</xdr:row>
      <xdr:rowOff>167640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158767</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84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133109</xdr:rowOff>
    </xdr:from>
    <xdr:to>
      <xdr:col>24</xdr:col>
      <xdr:colOff>63500</xdr:colOff>
      <xdr:row>58</xdr:row>
      <xdr:rowOff>25095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05759"/>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133109</xdr:rowOff>
    </xdr:from>
    <xdr:to>
      <xdr:col>19</xdr:col>
      <xdr:colOff>177800</xdr:colOff>
      <xdr:row>58</xdr:row>
      <xdr:rowOff>91275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05759"/>
          <a:ext cx="889000" cy="1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73139</xdr:rowOff>
    </xdr:from>
    <xdr:to>
      <xdr:col>15</xdr:col>
      <xdr:colOff>50800</xdr:colOff>
      <xdr:row>58</xdr:row>
      <xdr:rowOff>91275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17239"/>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69024</xdr:rowOff>
    </xdr:from>
    <xdr:to>
      <xdr:col>10</xdr:col>
      <xdr:colOff>114300</xdr:colOff>
      <xdr:row>58</xdr:row>
      <xdr:rowOff>73139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1312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145745</xdr:rowOff>
    </xdr:from>
    <xdr:to>
      <xdr:col>24</xdr:col>
      <xdr:colOff>114300</xdr:colOff>
      <xdr:row>58</xdr:row>
      <xdr:rowOff>75895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60672</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82309</xdr:rowOff>
    </xdr:from>
    <xdr:to>
      <xdr:col>20</xdr:col>
      <xdr:colOff>38100</xdr:colOff>
      <xdr:row>58</xdr:row>
      <xdr:rowOff>12459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3586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9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40475</xdr:rowOff>
    </xdr:from>
    <xdr:to>
      <xdr:col>15</xdr:col>
      <xdr:colOff>101600</xdr:colOff>
      <xdr:row>58</xdr:row>
      <xdr:rowOff>142075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133202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22339</xdr:rowOff>
    </xdr:from>
    <xdr:to>
      <xdr:col>10</xdr:col>
      <xdr:colOff>165100</xdr:colOff>
      <xdr:row>58</xdr:row>
      <xdr:rowOff>123939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115066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0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18224</xdr:rowOff>
    </xdr:from>
    <xdr:to>
      <xdr:col>6</xdr:col>
      <xdr:colOff>38100</xdr:colOff>
      <xdr:row>58</xdr:row>
      <xdr:rowOff>119824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110951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1680</xdr:rowOff>
    </xdr:from>
    <xdr:to>
      <xdr:col>24</xdr:col>
      <xdr:colOff>63500</xdr:colOff>
      <xdr:row>75</xdr:row>
      <xdr:rowOff>71348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860430"/>
          <a:ext cx="8382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71348</xdr:rowOff>
    </xdr:from>
    <xdr:to>
      <xdr:col>19</xdr:col>
      <xdr:colOff>177800</xdr:colOff>
      <xdr:row>75</xdr:row>
      <xdr:rowOff>73134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93009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73134</xdr:rowOff>
    </xdr:from>
    <xdr:to>
      <xdr:col>15</xdr:col>
      <xdr:colOff>50800</xdr:colOff>
      <xdr:row>75</xdr:row>
      <xdr:rowOff>114565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931884"/>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114565</xdr:rowOff>
    </xdr:from>
    <xdr:to>
      <xdr:col>10</xdr:col>
      <xdr:colOff>114300</xdr:colOff>
      <xdr:row>75</xdr:row>
      <xdr:rowOff>168264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973315"/>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122330</xdr:rowOff>
    </xdr:from>
    <xdr:to>
      <xdr:col>24</xdr:col>
      <xdr:colOff>114300</xdr:colOff>
      <xdr:row>75</xdr:row>
      <xdr:rowOff>52480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100757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8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20548</xdr:rowOff>
    </xdr:from>
    <xdr:to>
      <xdr:col>20</xdr:col>
      <xdr:colOff>38100</xdr:colOff>
      <xdr:row>75</xdr:row>
      <xdr:rowOff>122148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8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113276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97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22334</xdr:rowOff>
    </xdr:from>
    <xdr:to>
      <xdr:col>15</xdr:col>
      <xdr:colOff>101600</xdr:colOff>
      <xdr:row>75</xdr:row>
      <xdr:rowOff>123934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8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115061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97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63765</xdr:rowOff>
    </xdr:from>
    <xdr:to>
      <xdr:col>10</xdr:col>
      <xdr:colOff>165100</xdr:colOff>
      <xdr:row>75</xdr:row>
      <xdr:rowOff>165365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9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156492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01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117464</xdr:rowOff>
    </xdr:from>
    <xdr:to>
      <xdr:col>6</xdr:col>
      <xdr:colOff>38100</xdr:colOff>
      <xdr:row>76</xdr:row>
      <xdr:rowOff>47614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38741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06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50509</xdr:rowOff>
    </xdr:from>
    <xdr:to>
      <xdr:col>24</xdr:col>
      <xdr:colOff>63500</xdr:colOff>
      <xdr:row>93</xdr:row>
      <xdr:rowOff>99580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995359"/>
          <a:ext cx="838200" cy="4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99580</xdr:rowOff>
    </xdr:from>
    <xdr:to>
      <xdr:col>19</xdr:col>
      <xdr:colOff>177800</xdr:colOff>
      <xdr:row>96</xdr:row>
      <xdr:rowOff>93904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044430"/>
          <a:ext cx="889000" cy="5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93904</xdr:rowOff>
    </xdr:from>
    <xdr:to>
      <xdr:col>15</xdr:col>
      <xdr:colOff>50800</xdr:colOff>
      <xdr:row>96</xdr:row>
      <xdr:rowOff>147434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553104"/>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147434</xdr:rowOff>
    </xdr:from>
    <xdr:to>
      <xdr:col>10</xdr:col>
      <xdr:colOff>114300</xdr:colOff>
      <xdr:row>97</xdr:row>
      <xdr:rowOff>14923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06634"/>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171159</xdr:rowOff>
    </xdr:from>
    <xdr:to>
      <xdr:col>24</xdr:col>
      <xdr:colOff>114300</xdr:colOff>
      <xdr:row>93</xdr:row>
      <xdr:rowOff>101309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9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22586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79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48780</xdr:rowOff>
    </xdr:from>
    <xdr:to>
      <xdr:col>20</xdr:col>
      <xdr:colOff>38100</xdr:colOff>
      <xdr:row>93</xdr:row>
      <xdr:rowOff>150380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166907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7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43104</xdr:rowOff>
    </xdr:from>
    <xdr:to>
      <xdr:col>15</xdr:col>
      <xdr:colOff>101600</xdr:colOff>
      <xdr:row>96</xdr:row>
      <xdr:rowOff>144704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135831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59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96634</xdr:rowOff>
    </xdr:from>
    <xdr:to>
      <xdr:col>10</xdr:col>
      <xdr:colOff>165100</xdr:colOff>
      <xdr:row>97</xdr:row>
      <xdr:rowOff>26784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17911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135573</xdr:rowOff>
    </xdr:from>
    <xdr:to>
      <xdr:col>6</xdr:col>
      <xdr:colOff>38100</xdr:colOff>
      <xdr:row>97</xdr:row>
      <xdr:rowOff>65723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56850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6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44603</xdr:rowOff>
    </xdr:from>
    <xdr:to>
      <xdr:col>55</xdr:col>
      <xdr:colOff>0</xdr:colOff>
      <xdr:row>38</xdr:row>
      <xdr:rowOff>47346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5970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40945</xdr:rowOff>
    </xdr:from>
    <xdr:to>
      <xdr:col>50</xdr:col>
      <xdr:colOff>114300</xdr:colOff>
      <xdr:row>38</xdr:row>
      <xdr:rowOff>47346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560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40945</xdr:rowOff>
    </xdr:from>
    <xdr:to>
      <xdr:col>45</xdr:col>
      <xdr:colOff>177800</xdr:colOff>
      <xdr:row>38</xdr:row>
      <xdr:rowOff>80264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56045"/>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80264</xdr:rowOff>
    </xdr:from>
    <xdr:to>
      <xdr:col>41</xdr:col>
      <xdr:colOff>50800</xdr:colOff>
      <xdr:row>38</xdr:row>
      <xdr:rowOff>83921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953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165253</xdr:rowOff>
    </xdr:from>
    <xdr:to>
      <xdr:col>55</xdr:col>
      <xdr:colOff>50800</xdr:colOff>
      <xdr:row>38</xdr:row>
      <xdr:rowOff>95403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80179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167996</xdr:rowOff>
    </xdr:from>
    <xdr:to>
      <xdr:col>50</xdr:col>
      <xdr:colOff>165100</xdr:colOff>
      <xdr:row>38</xdr:row>
      <xdr:rowOff>98146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89273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0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161595</xdr:rowOff>
    </xdr:from>
    <xdr:to>
      <xdr:col>46</xdr:col>
      <xdr:colOff>38100</xdr:colOff>
      <xdr:row>38</xdr:row>
      <xdr:rowOff>91745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82872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29464</xdr:rowOff>
    </xdr:from>
    <xdr:to>
      <xdr:col>41</xdr:col>
      <xdr:colOff>101600</xdr:colOff>
      <xdr:row>38</xdr:row>
      <xdr:rowOff>131064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122191</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637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33121</xdr:rowOff>
    </xdr:from>
    <xdr:to>
      <xdr:col>36</xdr:col>
      <xdr:colOff>165100</xdr:colOff>
      <xdr:row>38</xdr:row>
      <xdr:rowOff>134721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125848</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6409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141478</xdr:rowOff>
    </xdr:from>
    <xdr:to>
      <xdr:col>55</xdr:col>
      <xdr:colOff>0</xdr:colOff>
      <xdr:row>58</xdr:row>
      <xdr:rowOff>142621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8557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134874</xdr:rowOff>
    </xdr:from>
    <xdr:to>
      <xdr:col>50</xdr:col>
      <xdr:colOff>114300</xdr:colOff>
      <xdr:row>58</xdr:row>
      <xdr:rowOff>141478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78974"/>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134874</xdr:rowOff>
    </xdr:from>
    <xdr:to>
      <xdr:col>45</xdr:col>
      <xdr:colOff>177800</xdr:colOff>
      <xdr:row>58</xdr:row>
      <xdr:rowOff>141351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7897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140589</xdr:rowOff>
    </xdr:from>
    <xdr:to>
      <xdr:col>41</xdr:col>
      <xdr:colOff>50800</xdr:colOff>
      <xdr:row>58</xdr:row>
      <xdr:rowOff>141351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846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91821</xdr:rowOff>
    </xdr:from>
    <xdr:to>
      <xdr:col>55</xdr:col>
      <xdr:colOff>50800</xdr:colOff>
      <xdr:row>59</xdr:row>
      <xdr:rowOff>21971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6748</xdr:rowOff>
    </xdr:from>
    <xdr:ext cx="378565"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5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90678</xdr:rowOff>
    </xdr:from>
    <xdr:to>
      <xdr:col>50</xdr:col>
      <xdr:colOff>165100</xdr:colOff>
      <xdr:row>59</xdr:row>
      <xdr:rowOff>20828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11955</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50017" y="1012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84074</xdr:rowOff>
    </xdr:from>
    <xdr:to>
      <xdr:col>46</xdr:col>
      <xdr:colOff>38100</xdr:colOff>
      <xdr:row>59</xdr:row>
      <xdr:rowOff>14224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5351</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61017" y="1012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90551</xdr:rowOff>
    </xdr:from>
    <xdr:to>
      <xdr:col>41</xdr:col>
      <xdr:colOff>101600</xdr:colOff>
      <xdr:row>59</xdr:row>
      <xdr:rowOff>20701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11828</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2017" y="1012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89789</xdr:rowOff>
    </xdr:from>
    <xdr:to>
      <xdr:col>36</xdr:col>
      <xdr:colOff>165100</xdr:colOff>
      <xdr:row>59</xdr:row>
      <xdr:rowOff>19939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11066</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83017" y="10126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105525</xdr:rowOff>
    </xdr:from>
    <xdr:to>
      <xdr:col>55</xdr:col>
      <xdr:colOff>0</xdr:colOff>
      <xdr:row>73</xdr:row>
      <xdr:rowOff>114126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621375"/>
          <a:ext cx="8382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75728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3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16770</xdr:rowOff>
    </xdr:from>
    <xdr:to>
      <xdr:col>50</xdr:col>
      <xdr:colOff>114300</xdr:colOff>
      <xdr:row>73</xdr:row>
      <xdr:rowOff>105525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2532620"/>
          <a:ext cx="889000" cy="8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46525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0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16770</xdr:rowOff>
    </xdr:from>
    <xdr:to>
      <xdr:col>45</xdr:col>
      <xdr:colOff>177800</xdr:colOff>
      <xdr:row>73</xdr:row>
      <xdr:rowOff>49117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2532620"/>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20607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5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37659</xdr:rowOff>
    </xdr:from>
    <xdr:to>
      <xdr:col>41</xdr:col>
      <xdr:colOff>50800</xdr:colOff>
      <xdr:row>73</xdr:row>
      <xdr:rowOff>49117</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2553509"/>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148508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79729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9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63326</xdr:rowOff>
    </xdr:from>
    <xdr:to>
      <xdr:col>55</xdr:col>
      <xdr:colOff>50800</xdr:colOff>
      <xdr:row>73</xdr:row>
      <xdr:rowOff>164926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57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86203</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4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54725</xdr:rowOff>
    </xdr:from>
    <xdr:to>
      <xdr:col>50</xdr:col>
      <xdr:colOff>165100</xdr:colOff>
      <xdr:row>73</xdr:row>
      <xdr:rowOff>156325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1402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3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137420</xdr:rowOff>
    </xdr:from>
    <xdr:to>
      <xdr:col>46</xdr:col>
      <xdr:colOff>38100</xdr:colOff>
      <xdr:row>73</xdr:row>
      <xdr:rowOff>67570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84097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2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169767</xdr:rowOff>
    </xdr:from>
    <xdr:to>
      <xdr:col>41</xdr:col>
      <xdr:colOff>101600</xdr:colOff>
      <xdr:row>73</xdr:row>
      <xdr:rowOff>99917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5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116444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2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158309</xdr:rowOff>
    </xdr:from>
    <xdr:to>
      <xdr:col>36</xdr:col>
      <xdr:colOff>165100</xdr:colOff>
      <xdr:row>73</xdr:row>
      <xdr:rowOff>88459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25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104986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2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80068</xdr:rowOff>
    </xdr:from>
    <xdr:to>
      <xdr:col>55</xdr:col>
      <xdr:colOff>0</xdr:colOff>
      <xdr:row>93</xdr:row>
      <xdr:rowOff>108610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024918"/>
          <a:ext cx="8382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33726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0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80068</xdr:rowOff>
    </xdr:from>
    <xdr:to>
      <xdr:col>50</xdr:col>
      <xdr:colOff>114300</xdr:colOff>
      <xdr:row>93</xdr:row>
      <xdr:rowOff>148321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024918"/>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51133</xdr:rowOff>
    </xdr:from>
    <xdr:to>
      <xdr:col>45</xdr:col>
      <xdr:colOff>177800</xdr:colOff>
      <xdr:row>93</xdr:row>
      <xdr:rowOff>148321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5995983"/>
          <a:ext cx="889000" cy="9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51133</xdr:rowOff>
    </xdr:from>
    <xdr:to>
      <xdr:col>41</xdr:col>
      <xdr:colOff>50800</xdr:colOff>
      <xdr:row>93</xdr:row>
      <xdr:rowOff>99597</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5995983"/>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102564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57810</xdr:rowOff>
    </xdr:from>
    <xdr:to>
      <xdr:col>55</xdr:col>
      <xdr:colOff>50800</xdr:colOff>
      <xdr:row>93</xdr:row>
      <xdr:rowOff>159410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0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36237</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9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29268</xdr:rowOff>
    </xdr:from>
    <xdr:to>
      <xdr:col>50</xdr:col>
      <xdr:colOff>165100</xdr:colOff>
      <xdr:row>93</xdr:row>
      <xdr:rowOff>130868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9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121995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0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97521</xdr:rowOff>
    </xdr:from>
    <xdr:to>
      <xdr:col>46</xdr:col>
      <xdr:colOff>38100</xdr:colOff>
      <xdr:row>94</xdr:row>
      <xdr:rowOff>27671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0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18798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13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333</xdr:rowOff>
    </xdr:from>
    <xdr:to>
      <xdr:col>41</xdr:col>
      <xdr:colOff>101600</xdr:colOff>
      <xdr:row>93</xdr:row>
      <xdr:rowOff>101933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9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118460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72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48797</xdr:rowOff>
    </xdr:from>
    <xdr:to>
      <xdr:col>36</xdr:col>
      <xdr:colOff>165100</xdr:colOff>
      <xdr:row>93</xdr:row>
      <xdr:rowOff>150397</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9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141524</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08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74168</xdr:rowOff>
    </xdr:from>
    <xdr:to>
      <xdr:col>85</xdr:col>
      <xdr:colOff>127000</xdr:colOff>
      <xdr:row>35</xdr:row>
      <xdr:rowOff>37783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5560568"/>
          <a:ext cx="838200" cy="47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125984</xdr:rowOff>
    </xdr:from>
    <xdr:to>
      <xdr:col>81</xdr:col>
      <xdr:colOff>50800</xdr:colOff>
      <xdr:row>35</xdr:row>
      <xdr:rowOff>37783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5955284"/>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125984</xdr:rowOff>
    </xdr:from>
    <xdr:to>
      <xdr:col>76</xdr:col>
      <xdr:colOff>114300</xdr:colOff>
      <xdr:row>35</xdr:row>
      <xdr:rowOff>72834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5955284"/>
          <a:ext cx="8890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151511</xdr:rowOff>
    </xdr:from>
    <xdr:to>
      <xdr:col>71</xdr:col>
      <xdr:colOff>177800</xdr:colOff>
      <xdr:row>35</xdr:row>
      <xdr:rowOff>72834</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5466461"/>
          <a:ext cx="889000" cy="60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167149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23368</xdr:rowOff>
    </xdr:from>
    <xdr:to>
      <xdr:col>85</xdr:col>
      <xdr:colOff>177800</xdr:colOff>
      <xdr:row>32</xdr:row>
      <xdr:rowOff>124968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5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46245</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36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158433</xdr:rowOff>
    </xdr:from>
    <xdr:to>
      <xdr:col>81</xdr:col>
      <xdr:colOff>101600</xdr:colOff>
      <xdr:row>35</xdr:row>
      <xdr:rowOff>88583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9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79710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0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75184</xdr:rowOff>
    </xdr:from>
    <xdr:to>
      <xdr:col>76</xdr:col>
      <xdr:colOff>165100</xdr:colOff>
      <xdr:row>35</xdr:row>
      <xdr:rowOff>5334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167911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99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22034</xdr:rowOff>
    </xdr:from>
    <xdr:to>
      <xdr:col>72</xdr:col>
      <xdr:colOff>38100</xdr:colOff>
      <xdr:row>35</xdr:row>
      <xdr:rowOff>123634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114761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1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100711</xdr:rowOff>
    </xdr:from>
    <xdr:to>
      <xdr:col>67</xdr:col>
      <xdr:colOff>101600</xdr:colOff>
      <xdr:row>32</xdr:row>
      <xdr:rowOff>30861</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541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47388</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19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50112</xdr:rowOff>
    </xdr:from>
    <xdr:to>
      <xdr:col>85</xdr:col>
      <xdr:colOff>127000</xdr:colOff>
      <xdr:row>53</xdr:row>
      <xdr:rowOff>95855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136962"/>
          <a:ext cx="8382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91340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835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95855</xdr:rowOff>
    </xdr:from>
    <xdr:to>
      <xdr:col>81</xdr:col>
      <xdr:colOff>50800</xdr:colOff>
      <xdr:row>53</xdr:row>
      <xdr:rowOff>133368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182705"/>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81571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133368</xdr:rowOff>
    </xdr:from>
    <xdr:to>
      <xdr:col>76</xdr:col>
      <xdr:colOff>114300</xdr:colOff>
      <xdr:row>59</xdr:row>
      <xdr:rowOff>14290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220218"/>
          <a:ext cx="889000" cy="90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75582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14290</xdr:rowOff>
    </xdr:from>
    <xdr:to>
      <xdr:col>71</xdr:col>
      <xdr:colOff>177800</xdr:colOff>
      <xdr:row>59</xdr:row>
      <xdr:rowOff>29743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10129840"/>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170762</xdr:rowOff>
    </xdr:from>
    <xdr:to>
      <xdr:col>85</xdr:col>
      <xdr:colOff>177800</xdr:colOff>
      <xdr:row>53</xdr:row>
      <xdr:rowOff>100912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0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149189</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06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45055</xdr:rowOff>
    </xdr:from>
    <xdr:to>
      <xdr:col>81</xdr:col>
      <xdr:colOff>101600</xdr:colOff>
      <xdr:row>53</xdr:row>
      <xdr:rowOff>146655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1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137782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22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82568</xdr:rowOff>
    </xdr:from>
    <xdr:to>
      <xdr:col>76</xdr:col>
      <xdr:colOff>165100</xdr:colOff>
      <xdr:row>54</xdr:row>
      <xdr:rowOff>12718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1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3845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2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134940</xdr:rowOff>
    </xdr:from>
    <xdr:to>
      <xdr:col>72</xdr:col>
      <xdr:colOff>38100</xdr:colOff>
      <xdr:row>59</xdr:row>
      <xdr:rowOff>65090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100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56217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17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150393</xdr:rowOff>
    </xdr:from>
    <xdr:to>
      <xdr:col>67</xdr:col>
      <xdr:colOff>101600</xdr:colOff>
      <xdr:row>59</xdr:row>
      <xdr:rowOff>80543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100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71670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1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23876</xdr:rowOff>
    </xdr:from>
    <xdr:to>
      <xdr:col>85</xdr:col>
      <xdr:colOff>127000</xdr:colOff>
      <xdr:row>79</xdr:row>
      <xdr:rowOff>43814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68426"/>
          <a:ext cx="8382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43814</xdr:rowOff>
    </xdr:from>
    <xdr:to>
      <xdr:col>81</xdr:col>
      <xdr:colOff>50800</xdr:colOff>
      <xdr:row>79</xdr:row>
      <xdr:rowOff>43814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8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43814</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88364"/>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144526</xdr:rowOff>
    </xdr:from>
    <xdr:to>
      <xdr:col>85</xdr:col>
      <xdr:colOff>177800</xdr:colOff>
      <xdr:row>79</xdr:row>
      <xdr:rowOff>74676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59453</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3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164464</xdr:rowOff>
    </xdr:from>
    <xdr:to>
      <xdr:col>81</xdr:col>
      <xdr:colOff>101600</xdr:colOff>
      <xdr:row>79</xdr:row>
      <xdr:rowOff>94614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85741</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30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164464</xdr:rowOff>
    </xdr:from>
    <xdr:to>
      <xdr:col>76</xdr:col>
      <xdr:colOff>165100</xdr:colOff>
      <xdr:row>79</xdr:row>
      <xdr:rowOff>94614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85741</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30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47879</xdr:rowOff>
    </xdr:from>
    <xdr:to>
      <xdr:col>85</xdr:col>
      <xdr:colOff>127000</xdr:colOff>
      <xdr:row>95</xdr:row>
      <xdr:rowOff>82398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335629"/>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158598</xdr:rowOff>
    </xdr:from>
    <xdr:to>
      <xdr:col>81</xdr:col>
      <xdr:colOff>50800</xdr:colOff>
      <xdr:row>95</xdr:row>
      <xdr:rowOff>47879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274898"/>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76682</xdr:rowOff>
    </xdr:from>
    <xdr:to>
      <xdr:col>76</xdr:col>
      <xdr:colOff>114300</xdr:colOff>
      <xdr:row>94</xdr:row>
      <xdr:rowOff>158598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192982"/>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8826</xdr:rowOff>
    </xdr:from>
    <xdr:to>
      <xdr:col>71</xdr:col>
      <xdr:colOff>177800</xdr:colOff>
      <xdr:row>94</xdr:row>
      <xdr:rowOff>76682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125126"/>
          <a:ext cx="8890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54754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31598</xdr:rowOff>
    </xdr:from>
    <xdr:to>
      <xdr:col>85</xdr:col>
      <xdr:colOff>177800</xdr:colOff>
      <xdr:row>95</xdr:row>
      <xdr:rowOff>133198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3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10025</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2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168529</xdr:rowOff>
    </xdr:from>
    <xdr:to>
      <xdr:col>81</xdr:col>
      <xdr:colOff>101600</xdr:colOff>
      <xdr:row>95</xdr:row>
      <xdr:rowOff>98679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89806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107798</xdr:rowOff>
    </xdr:from>
    <xdr:to>
      <xdr:col>76</xdr:col>
      <xdr:colOff>165100</xdr:colOff>
      <xdr:row>95</xdr:row>
      <xdr:rowOff>37948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2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54475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99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25882</xdr:rowOff>
    </xdr:from>
    <xdr:to>
      <xdr:col>72</xdr:col>
      <xdr:colOff>38100</xdr:colOff>
      <xdr:row>94</xdr:row>
      <xdr:rowOff>127482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1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144009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129476</xdr:rowOff>
    </xdr:from>
    <xdr:to>
      <xdr:col>67</xdr:col>
      <xdr:colOff>101600</xdr:colOff>
      <xdr:row>94</xdr:row>
      <xdr:rowOff>59626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07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76153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8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97899</xdr:rowOff>
    </xdr:from>
    <xdr:to>
      <xdr:col>116</xdr:col>
      <xdr:colOff>62864</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412849"/>
          <a:ext cx="1269" cy="137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44576</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97899</xdr:rowOff>
    </xdr:from>
    <xdr:to>
      <xdr:col>116</xdr:col>
      <xdr:colOff>152400</xdr:colOff>
      <xdr:row>31</xdr:row>
      <xdr:rowOff>97899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41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25509</xdr:rowOff>
    </xdr:from>
    <xdr:to>
      <xdr:col>116</xdr:col>
      <xdr:colOff>63500</xdr:colOff>
      <xdr:row>31</xdr:row>
      <xdr:rowOff>97899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534045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16926</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360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38499</xdr:rowOff>
    </xdr:from>
    <xdr:to>
      <xdr:col>116</xdr:col>
      <xdr:colOff>114300</xdr:colOff>
      <xdr:row>37</xdr:row>
      <xdr:rowOff>140099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38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114663</xdr:rowOff>
    </xdr:from>
    <xdr:to>
      <xdr:col>111</xdr:col>
      <xdr:colOff>177800</xdr:colOff>
      <xdr:row>31</xdr:row>
      <xdr:rowOff>25509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525816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111942</xdr:rowOff>
    </xdr:from>
    <xdr:to>
      <xdr:col>107</xdr:col>
      <xdr:colOff>50800</xdr:colOff>
      <xdr:row>30</xdr:row>
      <xdr:rowOff>114663</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5255442"/>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152690</xdr:rowOff>
    </xdr:from>
    <xdr:to>
      <xdr:col>107</xdr:col>
      <xdr:colOff>101600</xdr:colOff>
      <xdr:row>37</xdr:row>
      <xdr:rowOff>82840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73967</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111942</xdr:rowOff>
    </xdr:from>
    <xdr:to>
      <xdr:col>102</xdr:col>
      <xdr:colOff>114300</xdr:colOff>
      <xdr:row>31</xdr:row>
      <xdr:rowOff>34979</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flipV="1">
          <a:off x="18656300" y="5255442"/>
          <a:ext cx="8890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129395</xdr:rowOff>
    </xdr:from>
    <xdr:to>
      <xdr:col>102</xdr:col>
      <xdr:colOff>165100</xdr:colOff>
      <xdr:row>37</xdr:row>
      <xdr:rowOff>59545</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50672</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69632</xdr:rowOff>
    </xdr:from>
    <xdr:to>
      <xdr:col>98</xdr:col>
      <xdr:colOff>38100</xdr:colOff>
      <xdr:row>36</xdr:row>
      <xdr:rowOff>171232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162359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47099</xdr:rowOff>
    </xdr:from>
    <xdr:to>
      <xdr:col>116</xdr:col>
      <xdr:colOff>114300</xdr:colOff>
      <xdr:row>31</xdr:row>
      <xdr:rowOff>148699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53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126</xdr:rowOff>
    </xdr:from>
    <xdr:ext cx="534377"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531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146159</xdr:rowOff>
    </xdr:from>
    <xdr:to>
      <xdr:col>112</xdr:col>
      <xdr:colOff>38100</xdr:colOff>
      <xdr:row>31</xdr:row>
      <xdr:rowOff>76309</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5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92836</xdr:rowOff>
    </xdr:from>
    <xdr:ext cx="534377"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056111" y="50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63863</xdr:rowOff>
    </xdr:from>
    <xdr:to>
      <xdr:col>107</xdr:col>
      <xdr:colOff>101600</xdr:colOff>
      <xdr:row>30</xdr:row>
      <xdr:rowOff>165463</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52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10540</xdr:rowOff>
    </xdr:from>
    <xdr:ext cx="534377"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167111" y="498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61142</xdr:rowOff>
    </xdr:from>
    <xdr:to>
      <xdr:col>102</xdr:col>
      <xdr:colOff>165100</xdr:colOff>
      <xdr:row>30</xdr:row>
      <xdr:rowOff>162742</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5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7819</xdr:rowOff>
    </xdr:from>
    <xdr:ext cx="534377"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278111" y="49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155629</xdr:rowOff>
    </xdr:from>
    <xdr:to>
      <xdr:col>98</xdr:col>
      <xdr:colOff>38100</xdr:colOff>
      <xdr:row>31</xdr:row>
      <xdr:rowOff>85779</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52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102306</xdr:rowOff>
    </xdr:from>
    <xdr:ext cx="534377"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389111" y="50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民生費は、類似団体内平均値と比べて低い水準にあるものの、近年増加しており、令和元年度は前年度から比較すると</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％増加している。これは保育施策等の児童福祉費が増加しているためである。</a:t>
          </a:r>
        </a:p>
        <a:p>
          <a:r>
            <a:rPr kumimoji="1" lang="ja-JP" altLang="en-US" sz="1300">
              <a:latin typeface="ＭＳ Ｐゴシック" panose="020B0600070205080204" pitchFamily="50" charset="-128"/>
              <a:ea typeface="ＭＳ Ｐゴシック" panose="020B0600070205080204" pitchFamily="50" charset="-128"/>
            </a:rPr>
            <a:t>衛生費は、類似団体内平均値と比べて高い水準にある。令和元年度は前年度から比較すると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％増加している。これは衛生研究所の移転改築などが増加したことなどによる。</a:t>
          </a:r>
        </a:p>
        <a:p>
          <a:r>
            <a:rPr kumimoji="1" lang="ja-JP" altLang="en-US" sz="1300">
              <a:latin typeface="ＭＳ Ｐゴシック" panose="020B0600070205080204" pitchFamily="50" charset="-128"/>
              <a:ea typeface="ＭＳ Ｐゴシック" panose="020B0600070205080204" pitchFamily="50" charset="-128"/>
            </a:rPr>
            <a:t>土木費は、類似団体内平均値と比べて低い水準の傾向にある。令和元年度は前年度から比較すると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％減少している。これは、熱田区役所南側先行取得用地の取得の減などによる。</a:t>
          </a:r>
        </a:p>
        <a:p>
          <a:r>
            <a:rPr kumimoji="1" lang="ja-JP" altLang="en-US" sz="1300">
              <a:latin typeface="ＭＳ Ｐゴシック" panose="020B0600070205080204" pitchFamily="50" charset="-128"/>
              <a:ea typeface="ＭＳ Ｐゴシック" panose="020B0600070205080204" pitchFamily="50" charset="-128"/>
            </a:rPr>
            <a:t>教育費は、類似団体内平均値と比べて低い水準の傾向にある。平成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が負担していた義務教育等に係る教職員の給与等を本市が負担することとなったことなどにより大幅に増加し、令和元年度は幼児教育・保育の無償化に係る経費が増加したことなどにより、前年度から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諸支出金は、類似団体内平均値と比べて高い水準にあり、これは交通事業への繰出が多額になっているためである。令和元年度は前年度から比較すると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％減少している。これは、地下鉄特例債元金償還補助などが減少したためである。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＜財政調整基金残高／標準財政規模＞</a:t>
          </a:r>
        </a:p>
        <a:p>
          <a:r>
            <a:rPr kumimoji="1" lang="ja-JP" altLang="en-US" sz="700">
              <a:latin typeface="ＭＳ ゴシック" pitchFamily="49" charset="-128"/>
              <a:ea typeface="ＭＳ ゴシック" pitchFamily="49" charset="-128"/>
            </a:rPr>
            <a:t>　令和元年度の財政調整基金残高は、他の特定目的基金への積立てのための取崩しなどを行った結果、決算剰余金等の積立てが取崩しを下回ったため、前年度に比べて約</a:t>
          </a:r>
          <a:r>
            <a:rPr kumimoji="1" lang="en-US" altLang="ja-JP" sz="700">
              <a:latin typeface="ＭＳ ゴシック" pitchFamily="49" charset="-128"/>
              <a:ea typeface="ＭＳ ゴシック" pitchFamily="49" charset="-128"/>
            </a:rPr>
            <a:t>42</a:t>
          </a:r>
          <a:r>
            <a:rPr kumimoji="1" lang="ja-JP" altLang="en-US" sz="700">
              <a:latin typeface="ＭＳ ゴシック" pitchFamily="49" charset="-128"/>
              <a:ea typeface="ＭＳ ゴシック" pitchFamily="49" charset="-128"/>
            </a:rPr>
            <a:t>億円減少し、約</a:t>
          </a:r>
          <a:r>
            <a:rPr kumimoji="1" lang="en-US" altLang="ja-JP" sz="700">
              <a:latin typeface="ＭＳ ゴシック" pitchFamily="49" charset="-128"/>
              <a:ea typeface="ＭＳ ゴシック" pitchFamily="49" charset="-128"/>
            </a:rPr>
            <a:t>124</a:t>
          </a:r>
          <a:r>
            <a:rPr kumimoji="1" lang="ja-JP" altLang="en-US" sz="700">
              <a:latin typeface="ＭＳ ゴシック" pitchFamily="49" charset="-128"/>
              <a:ea typeface="ＭＳ ゴシック" pitchFamily="49" charset="-128"/>
            </a:rPr>
            <a:t>億円となった。そのため、標準財政規模に対する割合は前年度に比べて</a:t>
          </a:r>
          <a:r>
            <a:rPr kumimoji="1" lang="en-US" altLang="ja-JP" sz="700">
              <a:latin typeface="ＭＳ ゴシック" pitchFamily="49" charset="-128"/>
              <a:ea typeface="ＭＳ ゴシック" pitchFamily="49" charset="-128"/>
            </a:rPr>
            <a:t>0.66</a:t>
          </a:r>
          <a:r>
            <a:rPr kumimoji="1" lang="ja-JP" altLang="en-US" sz="700">
              <a:latin typeface="ＭＳ ゴシック" pitchFamily="49" charset="-128"/>
              <a:ea typeface="ＭＳ ゴシック" pitchFamily="49" charset="-128"/>
            </a:rPr>
            <a:t>ポイント減少した。</a:t>
          </a:r>
        </a:p>
        <a:p>
          <a:r>
            <a:rPr kumimoji="1" lang="ja-JP" altLang="en-US" sz="700">
              <a:latin typeface="ＭＳ ゴシック" pitchFamily="49" charset="-128"/>
              <a:ea typeface="ＭＳ ゴシック" pitchFamily="49" charset="-128"/>
            </a:rPr>
            <a:t>＜実質収支額／標準財政規模＞</a:t>
          </a:r>
        </a:p>
        <a:p>
          <a:r>
            <a:rPr kumimoji="1" lang="ja-JP" altLang="en-US" sz="700">
              <a:latin typeface="ＭＳ ゴシック" pitchFamily="49" charset="-128"/>
              <a:ea typeface="ＭＳ ゴシック" pitchFamily="49" charset="-128"/>
            </a:rPr>
            <a:t>　令和元年度の歳入歳出差引は前年度に比べて約</a:t>
          </a:r>
          <a:r>
            <a:rPr kumimoji="1" lang="en-US" altLang="ja-JP" sz="700">
              <a:latin typeface="ＭＳ ゴシック" pitchFamily="49" charset="-128"/>
              <a:ea typeface="ＭＳ ゴシック" pitchFamily="49" charset="-128"/>
            </a:rPr>
            <a:t>38</a:t>
          </a:r>
          <a:r>
            <a:rPr kumimoji="1" lang="ja-JP" altLang="en-US" sz="700">
              <a:latin typeface="ＭＳ ゴシック" pitchFamily="49" charset="-128"/>
              <a:ea typeface="ＭＳ ゴシック" pitchFamily="49" charset="-128"/>
            </a:rPr>
            <a:t>億円増加し、翌年度に繰越すべき財源が前年度に比べて約</a:t>
          </a:r>
          <a:r>
            <a:rPr kumimoji="1" lang="en-US" altLang="ja-JP" sz="700">
              <a:latin typeface="ＭＳ ゴシック" pitchFamily="49" charset="-128"/>
              <a:ea typeface="ＭＳ ゴシック" pitchFamily="49" charset="-128"/>
            </a:rPr>
            <a:t>8</a:t>
          </a:r>
          <a:r>
            <a:rPr kumimoji="1" lang="ja-JP" altLang="en-US" sz="700">
              <a:latin typeface="ＭＳ ゴシック" pitchFamily="49" charset="-128"/>
              <a:ea typeface="ＭＳ ゴシック" pitchFamily="49" charset="-128"/>
            </a:rPr>
            <a:t>億円増加したことにより、実質収支は約</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億円増加し、約</a:t>
          </a:r>
          <a:r>
            <a:rPr kumimoji="1" lang="en-US" altLang="ja-JP" sz="700">
              <a:latin typeface="ＭＳ ゴシック" pitchFamily="49" charset="-128"/>
              <a:ea typeface="ＭＳ ゴシック" pitchFamily="49" charset="-128"/>
            </a:rPr>
            <a:t>79</a:t>
          </a:r>
          <a:r>
            <a:rPr kumimoji="1" lang="ja-JP" altLang="en-US" sz="700">
              <a:latin typeface="ＭＳ ゴシック" pitchFamily="49" charset="-128"/>
              <a:ea typeface="ＭＳ ゴシック" pitchFamily="49" charset="-128"/>
            </a:rPr>
            <a:t>億円となった。そのため、実質収支額が標準財政規模に占める割合は前年度に比べて</a:t>
          </a:r>
          <a:r>
            <a:rPr kumimoji="1" lang="en-US" altLang="ja-JP" sz="700">
              <a:latin typeface="ＭＳ ゴシック" pitchFamily="49" charset="-128"/>
              <a:ea typeface="ＭＳ ゴシック" pitchFamily="49" charset="-128"/>
            </a:rPr>
            <a:t>0.45</a:t>
          </a:r>
          <a:r>
            <a:rPr kumimoji="1" lang="ja-JP" altLang="en-US" sz="700">
              <a:latin typeface="ＭＳ ゴシック" pitchFamily="49" charset="-128"/>
              <a:ea typeface="ＭＳ ゴシック" pitchFamily="49" charset="-128"/>
            </a:rPr>
            <a:t>ポイント増加した。</a:t>
          </a:r>
        </a:p>
        <a:p>
          <a:r>
            <a:rPr kumimoji="1" lang="ja-JP" altLang="en-US" sz="700">
              <a:latin typeface="ＭＳ ゴシック" pitchFamily="49" charset="-128"/>
              <a:ea typeface="ＭＳ ゴシック" pitchFamily="49" charset="-128"/>
            </a:rPr>
            <a:t>＜実質単年度収支／標準財政規模＞</a:t>
          </a:r>
        </a:p>
        <a:p>
          <a:r>
            <a:rPr kumimoji="1" lang="ja-JP" altLang="en-US" sz="700">
              <a:latin typeface="ＭＳ ゴシック" pitchFamily="49" charset="-128"/>
              <a:ea typeface="ＭＳ ゴシック" pitchFamily="49" charset="-128"/>
            </a:rPr>
            <a:t>　令和元年度は、単年度収支は前年度に比べて約</a:t>
          </a:r>
          <a:r>
            <a:rPr kumimoji="1" lang="en-US" altLang="ja-JP" sz="700">
              <a:latin typeface="ＭＳ ゴシック" pitchFamily="49" charset="-128"/>
              <a:ea typeface="ＭＳ ゴシック" pitchFamily="49" charset="-128"/>
            </a:rPr>
            <a:t>12</a:t>
          </a:r>
          <a:r>
            <a:rPr kumimoji="1" lang="ja-JP" altLang="en-US" sz="700">
              <a:latin typeface="ＭＳ ゴシック" pitchFamily="49" charset="-128"/>
              <a:ea typeface="ＭＳ ゴシック" pitchFamily="49" charset="-128"/>
            </a:rPr>
            <a:t>億円増加したものの、他の特定目的基金への積立てのための財政調整基金からの取崩しが前年度に比べて約</a:t>
          </a:r>
          <a:r>
            <a:rPr kumimoji="1" lang="en-US" altLang="ja-JP" sz="700">
              <a:latin typeface="ＭＳ ゴシック" pitchFamily="49" charset="-128"/>
              <a:ea typeface="ＭＳ ゴシック" pitchFamily="49" charset="-128"/>
            </a:rPr>
            <a:t>16</a:t>
          </a:r>
          <a:r>
            <a:rPr kumimoji="1" lang="ja-JP" altLang="en-US" sz="700">
              <a:latin typeface="ＭＳ ゴシック" pitchFamily="49" charset="-128"/>
              <a:ea typeface="ＭＳ ゴシック" pitchFamily="49" charset="-128"/>
            </a:rPr>
            <a:t>億円増加し、同基金への積立てが約</a:t>
          </a:r>
          <a:r>
            <a:rPr kumimoji="1" lang="en-US" altLang="ja-JP" sz="700">
              <a:latin typeface="ＭＳ ゴシック" pitchFamily="49" charset="-128"/>
              <a:ea typeface="ＭＳ ゴシック" pitchFamily="49" charset="-128"/>
            </a:rPr>
            <a:t>45</a:t>
          </a:r>
          <a:r>
            <a:rPr kumimoji="1" lang="ja-JP" altLang="en-US" sz="700">
              <a:latin typeface="ＭＳ ゴシック" pitchFamily="49" charset="-128"/>
              <a:ea typeface="ＭＳ ゴシック" pitchFamily="49" charset="-128"/>
            </a:rPr>
            <a:t>億円減少したことなどにより、実質単年度収支は前年度と比べて約</a:t>
          </a:r>
          <a:r>
            <a:rPr kumimoji="1" lang="en-US" altLang="ja-JP" sz="700">
              <a:latin typeface="ＭＳ ゴシック" pitchFamily="49" charset="-128"/>
              <a:ea typeface="ＭＳ ゴシック" pitchFamily="49" charset="-128"/>
            </a:rPr>
            <a:t>47</a:t>
          </a:r>
          <a:r>
            <a:rPr kumimoji="1" lang="ja-JP" altLang="en-US" sz="700">
              <a:latin typeface="ＭＳ ゴシック" pitchFamily="49" charset="-128"/>
              <a:ea typeface="ＭＳ ゴシック" pitchFamily="49" charset="-128"/>
            </a:rPr>
            <a:t>億円減少した。そのため実質単年度収支が標準財政規模に占める割合は前年度に比べて</a:t>
          </a:r>
          <a:r>
            <a:rPr kumimoji="1" lang="en-US" altLang="ja-JP" sz="700">
              <a:latin typeface="ＭＳ ゴシック" pitchFamily="49" charset="-128"/>
              <a:ea typeface="ＭＳ ゴシック" pitchFamily="49" charset="-128"/>
            </a:rPr>
            <a:t>0.72</a:t>
          </a:r>
          <a:r>
            <a:rPr kumimoji="1" lang="ja-JP" altLang="en-US" sz="700">
              <a:latin typeface="ＭＳ ゴシック" pitchFamily="49" charset="-128"/>
              <a:ea typeface="ＭＳ ゴシック" pitchFamily="49" charset="-128"/>
            </a:rPr>
            <a:t>ポイント減少した。なお、令和元年度の実質単年度収支は約△</a:t>
          </a:r>
          <a:r>
            <a:rPr kumimoji="1" lang="en-US" altLang="ja-JP" sz="700">
              <a:latin typeface="ＭＳ ゴシック" pitchFamily="49" charset="-128"/>
              <a:ea typeface="ＭＳ ゴシック" pitchFamily="49" charset="-128"/>
            </a:rPr>
            <a:t>26</a:t>
          </a:r>
          <a:r>
            <a:rPr kumimoji="1" lang="ja-JP" altLang="en-US" sz="700">
              <a:latin typeface="ＭＳ ゴシック" pitchFamily="49" charset="-128"/>
              <a:ea typeface="ＭＳ ゴシック" pitchFamily="49" charset="-128"/>
            </a:rPr>
            <a:t>億円であり、財政調整基金の取崩しは約</a:t>
          </a:r>
          <a:r>
            <a:rPr kumimoji="1" lang="en-US" altLang="ja-JP" sz="700">
              <a:latin typeface="ＭＳ ゴシック" pitchFamily="49" charset="-128"/>
              <a:ea typeface="ＭＳ ゴシック" pitchFamily="49" charset="-128"/>
            </a:rPr>
            <a:t>67</a:t>
          </a:r>
          <a:r>
            <a:rPr kumimoji="1" lang="ja-JP" altLang="en-US" sz="700">
              <a:latin typeface="ＭＳ ゴシック" pitchFamily="49" charset="-128"/>
              <a:ea typeface="ＭＳ ゴシック" pitchFamily="49" charset="-128"/>
            </a:rPr>
            <a:t>億円であるが、このうち他の特定目的基金への積立てのための取崩しが</a:t>
          </a:r>
          <a:r>
            <a:rPr kumimoji="1" lang="en-US" altLang="ja-JP" sz="700">
              <a:latin typeface="ＭＳ ゴシック" pitchFamily="49" charset="-128"/>
              <a:ea typeface="ＭＳ ゴシック" pitchFamily="49" charset="-128"/>
            </a:rPr>
            <a:t>65</a:t>
          </a:r>
          <a:r>
            <a:rPr kumimoji="1" lang="ja-JP" altLang="en-US" sz="700">
              <a:latin typeface="ＭＳ ゴシック" pitchFamily="49" charset="-128"/>
              <a:ea typeface="ＭＳ ゴシック" pitchFamily="49" charset="-128"/>
            </a:rPr>
            <a:t>億円であることから、これを除いた実質単年度収支は約</a:t>
          </a:r>
          <a:r>
            <a:rPr kumimoji="1" lang="en-US" altLang="ja-JP" sz="700">
              <a:latin typeface="ＭＳ ゴシック" pitchFamily="49" charset="-128"/>
              <a:ea typeface="ＭＳ ゴシック" pitchFamily="49" charset="-128"/>
            </a:rPr>
            <a:t>39</a:t>
          </a:r>
          <a:r>
            <a:rPr kumimoji="1" lang="ja-JP" altLang="en-US" sz="700">
              <a:latin typeface="ＭＳ ゴシック" pitchFamily="49" charset="-128"/>
              <a:ea typeface="ＭＳ ゴシック" pitchFamily="49" charset="-128"/>
            </a:rPr>
            <a:t>億円となり、標準財政規模に占める割合は</a:t>
          </a:r>
          <a:r>
            <a:rPr kumimoji="1" lang="en-US" altLang="ja-JP" sz="700">
              <a:latin typeface="ＭＳ ゴシック" pitchFamily="49" charset="-128"/>
              <a:ea typeface="ＭＳ ゴシック" pitchFamily="49" charset="-128"/>
            </a:rPr>
            <a:t>0.60</a:t>
          </a:r>
          <a:r>
            <a:rPr kumimoji="1" lang="ja-JP" altLang="en-US" sz="700">
              <a:latin typeface="ＭＳ ゴシック" pitchFamily="49" charset="-128"/>
              <a:ea typeface="ＭＳ ゴシック" pitchFamily="49" charset="-128"/>
            </a:rPr>
            <a:t>ポイントとなる。</a:t>
          </a:r>
          <a:endParaRPr kumimoji="1" lang="en-US" altLang="ja-JP" sz="700">
            <a:latin typeface="ＭＳ ゴシック" pitchFamily="49" charset="-128"/>
            <a:ea typeface="ＭＳ ゴシック" pitchFamily="49" charset="-128"/>
          </a:endParaRPr>
        </a:p>
        <a:p>
          <a:endParaRPr kumimoji="1" lang="ja-JP" altLang="en-US" sz="700">
            <a:latin typeface="ＭＳ ゴシック" pitchFamily="49" charset="-128"/>
            <a:ea typeface="ＭＳ ゴシック" pitchFamily="49" charset="-128"/>
          </a:endParaRP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総括表の該当箇所を参照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令和元年度は、昨年度から引き続き、全会計が黒字会計のため、連結実質赤字比率は発生していない。前年度と比べると、標準財政規模に対する実質収支額と資金剰余額の合計額の割合については</a:t>
          </a:r>
          <a:r>
            <a:rPr kumimoji="1" lang="en-US" altLang="ja-JP" sz="1400">
              <a:latin typeface="ＭＳ ゴシック" pitchFamily="49" charset="-128"/>
              <a:ea typeface="ＭＳ ゴシック" pitchFamily="49" charset="-128"/>
            </a:rPr>
            <a:t>0.93</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これは、一般会計において実質収支額が増加したことや水道事業会計等において資金剰余額が増加したこと等によるものである。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1229419968</v>
      </c>
      <c r="BO4" s="431"/>
      <c r="BP4" s="431"/>
      <c r="BQ4" s="431"/>
      <c r="BR4" s="431"/>
      <c r="BS4" s="431"/>
      <c r="BT4" s="431"/>
      <c r="BU4" s="432"/>
      <c r="BV4" s="430">
        <v>1203621066</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1.2</v>
      </c>
      <c r="CU4" s="437"/>
      <c r="CV4" s="437"/>
      <c r="CW4" s="437"/>
      <c r="CX4" s="437"/>
      <c r="CY4" s="437"/>
      <c r="CZ4" s="437"/>
      <c r="DA4" s="438"/>
      <c r="DB4" s="436">
        <v>0.8</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1217190222</v>
      </c>
      <c r="BO5" s="468"/>
      <c r="BP5" s="468"/>
      <c r="BQ5" s="468"/>
      <c r="BR5" s="468"/>
      <c r="BS5" s="468"/>
      <c r="BT5" s="468"/>
      <c r="BU5" s="469"/>
      <c r="BV5" s="467">
        <v>1195202179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99.6</v>
      </c>
      <c r="CU5" s="465"/>
      <c r="CV5" s="465"/>
      <c r="CW5" s="465"/>
      <c r="CX5" s="465"/>
      <c r="CY5" s="465"/>
      <c r="CZ5" s="465"/>
      <c r="DA5" s="466"/>
      <c r="DB5" s="464">
        <v>98</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12229746</v>
      </c>
      <c r="BO6" s="468"/>
      <c r="BP6" s="468"/>
      <c r="BQ6" s="468"/>
      <c r="BR6" s="468"/>
      <c r="BS6" s="468"/>
      <c r="BT6" s="468"/>
      <c r="BU6" s="469"/>
      <c r="BV6" s="467">
        <v>8418887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101.5</v>
      </c>
      <c r="CU6" s="505"/>
      <c r="CV6" s="505"/>
      <c r="CW6" s="505"/>
      <c r="CX6" s="505"/>
      <c r="CY6" s="505"/>
      <c r="CZ6" s="505"/>
      <c r="DA6" s="506"/>
      <c r="DB6" s="504">
        <v>101.4</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4373663</v>
      </c>
      <c r="BO7" s="468"/>
      <c r="BP7" s="468"/>
      <c r="BQ7" s="468"/>
      <c r="BR7" s="468"/>
      <c r="BS7" s="468"/>
      <c r="BT7" s="468"/>
      <c r="BU7" s="469"/>
      <c r="BV7" s="467">
        <v>3525862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646827243</v>
      </c>
      <c r="CU7" s="468"/>
      <c r="CV7" s="468"/>
      <c r="CW7" s="468"/>
      <c r="CX7" s="468"/>
      <c r="CY7" s="468"/>
      <c r="CZ7" s="468"/>
      <c r="DA7" s="469"/>
      <c r="DB7" s="467">
        <v>644498894</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7856083</v>
      </c>
      <c r="BO8" s="468"/>
      <c r="BP8" s="468"/>
      <c r="BQ8" s="468"/>
      <c r="BR8" s="468"/>
      <c r="BS8" s="468"/>
      <c r="BT8" s="468"/>
      <c r="BU8" s="469"/>
      <c r="BV8" s="467">
        <v>4893025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0.99</v>
      </c>
      <c r="CU8" s="508"/>
      <c r="CV8" s="508"/>
      <c r="CW8" s="508"/>
      <c r="CX8" s="508"/>
      <c r="CY8" s="508"/>
      <c r="CZ8" s="508"/>
      <c r="DA8" s="509"/>
      <c r="DB8" s="507">
        <v>0.99</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2295638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2963058</v>
      </c>
      <c r="BO9" s="468"/>
      <c r="BP9" s="468"/>
      <c r="BQ9" s="468"/>
      <c r="BR9" s="468"/>
      <c r="BS9" s="468"/>
      <c r="BT9" s="468"/>
      <c r="BU9" s="469"/>
      <c r="BV9" s="467">
        <v>1759494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15.3</v>
      </c>
      <c r="CU9" s="465"/>
      <c r="CV9" s="465"/>
      <c r="CW9" s="465"/>
      <c r="CX9" s="465"/>
      <c r="CY9" s="465"/>
      <c r="CZ9" s="465"/>
      <c r="DA9" s="466"/>
      <c r="DB9" s="464">
        <v>15.8</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2263894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31834</v>
      </c>
      <c r="BO10" s="468"/>
      <c r="BP10" s="468"/>
      <c r="BQ10" s="468"/>
      <c r="BR10" s="468"/>
      <c r="BS10" s="468"/>
      <c r="BT10" s="468"/>
      <c r="BU10" s="469"/>
      <c r="BV10" s="467">
        <v>4532439</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1112525</v>
      </c>
      <c r="BO11" s="468"/>
      <c r="BP11" s="468"/>
      <c r="BQ11" s="468"/>
      <c r="BR11" s="468"/>
      <c r="BS11" s="468"/>
      <c r="BT11" s="468"/>
      <c r="BU11" s="469"/>
      <c r="BV11" s="467">
        <v>855869</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2301639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6718736</v>
      </c>
      <c r="BO12" s="468"/>
      <c r="BP12" s="468"/>
      <c r="BQ12" s="468"/>
      <c r="BR12" s="468"/>
      <c r="BS12" s="468"/>
      <c r="BT12" s="468"/>
      <c r="BU12" s="469"/>
      <c r="BV12" s="467">
        <v>5081977</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2213372</v>
      </c>
      <c r="S13" s="552"/>
      <c r="T13" s="552"/>
      <c r="U13" s="552"/>
      <c r="V13" s="553"/>
      <c r="W13" s="483" t="s">
        <v>140</v>
      </c>
      <c r="X13" s="484"/>
      <c r="Y13" s="484"/>
      <c r="Z13" s="484"/>
      <c r="AA13" s="484"/>
      <c r="AB13" s="474"/>
      <c r="AC13" s="518">
        <v>2747</v>
      </c>
      <c r="AD13" s="519"/>
      <c r="AE13" s="519"/>
      <c r="AF13" s="519"/>
      <c r="AG13" s="561"/>
      <c r="AH13" s="518">
        <v>2568</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-2611319</v>
      </c>
      <c r="BO13" s="468"/>
      <c r="BP13" s="468"/>
      <c r="BQ13" s="468"/>
      <c r="BR13" s="468"/>
      <c r="BS13" s="468"/>
      <c r="BT13" s="468"/>
      <c r="BU13" s="469"/>
      <c r="BV13" s="467">
        <v>2065825</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8.1999999999999993</v>
      </c>
      <c r="CU13" s="465"/>
      <c r="CV13" s="465"/>
      <c r="CW13" s="465"/>
      <c r="CX13" s="465"/>
      <c r="CY13" s="465"/>
      <c r="CZ13" s="465"/>
      <c r="DA13" s="466"/>
      <c r="DB13" s="464">
        <v>9.4</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145</v>
      </c>
      <c r="M14" s="549"/>
      <c r="N14" s="549"/>
      <c r="O14" s="549"/>
      <c r="P14" s="549"/>
      <c r="Q14" s="550"/>
      <c r="R14" s="551">
        <v>2294362</v>
      </c>
      <c r="S14" s="552"/>
      <c r="T14" s="552"/>
      <c r="U14" s="552"/>
      <c r="V14" s="553"/>
      <c r="W14" s="457"/>
      <c r="X14" s="458"/>
      <c r="Y14" s="458"/>
      <c r="Z14" s="458"/>
      <c r="AA14" s="458"/>
      <c r="AB14" s="447"/>
      <c r="AC14" s="554">
        <v>0.3</v>
      </c>
      <c r="AD14" s="555"/>
      <c r="AE14" s="555"/>
      <c r="AF14" s="555"/>
      <c r="AG14" s="556"/>
      <c r="AH14" s="554">
        <v>0.3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104.8</v>
      </c>
      <c r="CU14" s="566"/>
      <c r="CV14" s="566"/>
      <c r="CW14" s="566"/>
      <c r="CX14" s="566"/>
      <c r="CY14" s="566"/>
      <c r="CZ14" s="566"/>
      <c r="DA14" s="567"/>
      <c r="DB14" s="565">
        <v>118.2</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147</v>
      </c>
      <c r="N15" s="559"/>
      <c r="O15" s="559"/>
      <c r="P15" s="559"/>
      <c r="Q15" s="560"/>
      <c r="R15" s="551">
        <v>2211118</v>
      </c>
      <c r="S15" s="552"/>
      <c r="T15" s="552"/>
      <c r="U15" s="552"/>
      <c r="V15" s="553"/>
      <c r="W15" s="483" t="s">
        <v>148</v>
      </c>
      <c r="X15" s="484"/>
      <c r="Y15" s="484"/>
      <c r="Z15" s="484"/>
      <c r="AA15" s="484"/>
      <c r="AB15" s="474"/>
      <c r="AC15" s="518">
        <v>250784</v>
      </c>
      <c r="AD15" s="519"/>
      <c r="AE15" s="519"/>
      <c r="AF15" s="519"/>
      <c r="AG15" s="561"/>
      <c r="AH15" s="518">
        <v>242070</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494895380</v>
      </c>
      <c r="BO15" s="431"/>
      <c r="BP15" s="431"/>
      <c r="BQ15" s="431"/>
      <c r="BR15" s="431"/>
      <c r="BS15" s="431"/>
      <c r="BT15" s="431"/>
      <c r="BU15" s="432"/>
      <c r="BV15" s="430">
        <v>485160091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24.6</v>
      </c>
      <c r="AD16" s="555"/>
      <c r="AE16" s="555"/>
      <c r="AF16" s="555"/>
      <c r="AG16" s="556"/>
      <c r="AH16" s="554">
        <v>24.3</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500565137</v>
      </c>
      <c r="BO16" s="468"/>
      <c r="BP16" s="468"/>
      <c r="BQ16" s="468"/>
      <c r="BR16" s="468"/>
      <c r="BS16" s="468"/>
      <c r="BT16" s="468"/>
      <c r="BU16" s="469"/>
      <c r="BV16" s="467">
        <v>491838223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764435</v>
      </c>
      <c r="AD17" s="519"/>
      <c r="AE17" s="519"/>
      <c r="AF17" s="519"/>
      <c r="AG17" s="561"/>
      <c r="AH17" s="518">
        <v>752501</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629184842</v>
      </c>
      <c r="BO17" s="468"/>
      <c r="BP17" s="468"/>
      <c r="BQ17" s="468"/>
      <c r="BR17" s="468"/>
      <c r="BS17" s="468"/>
      <c r="BT17" s="468"/>
      <c r="BU17" s="469"/>
      <c r="BV17" s="467">
        <v>616397452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158</v>
      </c>
      <c r="C18" s="510"/>
      <c r="D18" s="510"/>
      <c r="E18" s="582"/>
      <c r="F18" s="582"/>
      <c r="G18" s="582"/>
      <c r="H18" s="582"/>
      <c r="I18" s="582"/>
      <c r="J18" s="582"/>
      <c r="K18" s="582"/>
      <c r="L18" s="583">
        <v>326.5</v>
      </c>
      <c r="M18" s="583"/>
      <c r="N18" s="583"/>
      <c r="O18" s="583"/>
      <c r="P18" s="583"/>
      <c r="Q18" s="583"/>
      <c r="R18" s="584"/>
      <c r="S18" s="584"/>
      <c r="T18" s="584"/>
      <c r="U18" s="584"/>
      <c r="V18" s="585"/>
      <c r="W18" s="485"/>
      <c r="X18" s="486"/>
      <c r="Y18" s="486"/>
      <c r="Z18" s="486"/>
      <c r="AA18" s="486"/>
      <c r="AB18" s="477"/>
      <c r="AC18" s="586">
        <v>75.099999999999994</v>
      </c>
      <c r="AD18" s="587"/>
      <c r="AE18" s="587"/>
      <c r="AF18" s="587"/>
      <c r="AG18" s="588"/>
      <c r="AH18" s="586">
        <v>75.5</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654984346</v>
      </c>
      <c r="BO18" s="468"/>
      <c r="BP18" s="468"/>
      <c r="BQ18" s="468"/>
      <c r="BR18" s="468"/>
      <c r="BS18" s="468"/>
      <c r="BT18" s="468"/>
      <c r="BU18" s="469"/>
      <c r="BV18" s="467">
        <v>647327368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160</v>
      </c>
      <c r="C19" s="510"/>
      <c r="D19" s="510"/>
      <c r="E19" s="582"/>
      <c r="F19" s="582"/>
      <c r="G19" s="582"/>
      <c r="H19" s="582"/>
      <c r="I19" s="582"/>
      <c r="J19" s="582"/>
      <c r="K19" s="582"/>
      <c r="L19" s="590">
        <v>7031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750862579</v>
      </c>
      <c r="BO19" s="468"/>
      <c r="BP19" s="468"/>
      <c r="BQ19" s="468"/>
      <c r="BR19" s="468"/>
      <c r="BS19" s="468"/>
      <c r="BT19" s="468"/>
      <c r="BU19" s="469"/>
      <c r="BV19" s="467">
        <v>733465815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162</v>
      </c>
      <c r="C20" s="510"/>
      <c r="D20" s="510"/>
      <c r="E20" s="582"/>
      <c r="F20" s="582"/>
      <c r="G20" s="582"/>
      <c r="H20" s="582"/>
      <c r="I20" s="582"/>
      <c r="J20" s="582"/>
      <c r="K20" s="582"/>
      <c r="L20" s="590">
        <v>1058497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1378105703</v>
      </c>
      <c r="BO23" s="468"/>
      <c r="BP23" s="468"/>
      <c r="BQ23" s="468"/>
      <c r="BR23" s="468"/>
      <c r="BS23" s="468"/>
      <c r="BT23" s="468"/>
      <c r="BU23" s="469"/>
      <c r="BV23" s="467">
        <v>1410358746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171</v>
      </c>
      <c r="F24" s="497"/>
      <c r="G24" s="497"/>
      <c r="H24" s="497"/>
      <c r="I24" s="497"/>
      <c r="J24" s="497"/>
      <c r="K24" s="498"/>
      <c r="L24" s="518">
        <v>1</v>
      </c>
      <c r="M24" s="519"/>
      <c r="N24" s="519"/>
      <c r="O24" s="519"/>
      <c r="P24" s="561"/>
      <c r="Q24" s="518">
        <v>5000</v>
      </c>
      <c r="R24" s="519"/>
      <c r="S24" s="519"/>
      <c r="T24" s="519"/>
      <c r="U24" s="519"/>
      <c r="V24" s="561"/>
      <c r="W24" s="620"/>
      <c r="X24" s="608"/>
      <c r="Y24" s="609"/>
      <c r="Z24" s="517" t="s">
        <v>172</v>
      </c>
      <c r="AA24" s="497"/>
      <c r="AB24" s="497"/>
      <c r="AC24" s="497"/>
      <c r="AD24" s="497"/>
      <c r="AE24" s="497"/>
      <c r="AF24" s="497"/>
      <c r="AG24" s="498"/>
      <c r="AH24" s="518">
        <v>15733</v>
      </c>
      <c r="AI24" s="519"/>
      <c r="AJ24" s="519"/>
      <c r="AK24" s="519"/>
      <c r="AL24" s="561"/>
      <c r="AM24" s="518">
        <v>49401620</v>
      </c>
      <c r="AN24" s="519"/>
      <c r="AO24" s="519"/>
      <c r="AP24" s="519"/>
      <c r="AQ24" s="519"/>
      <c r="AR24" s="561"/>
      <c r="AS24" s="518">
        <v>3140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246009203</v>
      </c>
      <c r="BO24" s="468"/>
      <c r="BP24" s="468"/>
      <c r="BQ24" s="468"/>
      <c r="BR24" s="468"/>
      <c r="BS24" s="468"/>
      <c r="BT24" s="468"/>
      <c r="BU24" s="469"/>
      <c r="BV24" s="467">
        <v>264976920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174</v>
      </c>
      <c r="F25" s="497"/>
      <c r="G25" s="497"/>
      <c r="H25" s="497"/>
      <c r="I25" s="497"/>
      <c r="J25" s="497"/>
      <c r="K25" s="498"/>
      <c r="L25" s="518">
        <v>3</v>
      </c>
      <c r="M25" s="519"/>
      <c r="N25" s="519"/>
      <c r="O25" s="519"/>
      <c r="P25" s="561"/>
      <c r="Q25" s="518">
        <v>9468</v>
      </c>
      <c r="R25" s="519"/>
      <c r="S25" s="519"/>
      <c r="T25" s="519"/>
      <c r="U25" s="519"/>
      <c r="V25" s="561"/>
      <c r="W25" s="620"/>
      <c r="X25" s="608"/>
      <c r="Y25" s="609"/>
      <c r="Z25" s="517" t="s">
        <v>175</v>
      </c>
      <c r="AA25" s="497"/>
      <c r="AB25" s="497"/>
      <c r="AC25" s="497"/>
      <c r="AD25" s="497"/>
      <c r="AE25" s="497"/>
      <c r="AF25" s="497"/>
      <c r="AG25" s="498"/>
      <c r="AH25" s="518">
        <v>2348</v>
      </c>
      <c r="AI25" s="519"/>
      <c r="AJ25" s="519"/>
      <c r="AK25" s="519"/>
      <c r="AL25" s="561"/>
      <c r="AM25" s="518">
        <v>7133224</v>
      </c>
      <c r="AN25" s="519"/>
      <c r="AO25" s="519"/>
      <c r="AP25" s="519"/>
      <c r="AQ25" s="519"/>
      <c r="AR25" s="561"/>
      <c r="AS25" s="518">
        <v>3038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159400491</v>
      </c>
      <c r="BO25" s="431"/>
      <c r="BP25" s="431"/>
      <c r="BQ25" s="431"/>
      <c r="BR25" s="431"/>
      <c r="BS25" s="431"/>
      <c r="BT25" s="431"/>
      <c r="BU25" s="432"/>
      <c r="BV25" s="430">
        <v>178761242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5685</v>
      </c>
      <c r="R26" s="519"/>
      <c r="S26" s="519"/>
      <c r="T26" s="519"/>
      <c r="U26" s="519"/>
      <c r="V26" s="561"/>
      <c r="W26" s="620"/>
      <c r="X26" s="608"/>
      <c r="Y26" s="609"/>
      <c r="Z26" s="517" t="s">
        <v>178</v>
      </c>
      <c r="AA26" s="630"/>
      <c r="AB26" s="630"/>
      <c r="AC26" s="630"/>
      <c r="AD26" s="630"/>
      <c r="AE26" s="630"/>
      <c r="AF26" s="630"/>
      <c r="AG26" s="631"/>
      <c r="AH26" s="518">
        <v>2282</v>
      </c>
      <c r="AI26" s="519"/>
      <c r="AJ26" s="519"/>
      <c r="AK26" s="519"/>
      <c r="AL26" s="561"/>
      <c r="AM26" s="518">
        <v>7578522</v>
      </c>
      <c r="AN26" s="519"/>
      <c r="AO26" s="519"/>
      <c r="AP26" s="519"/>
      <c r="AQ26" s="519"/>
      <c r="AR26" s="561"/>
      <c r="AS26" s="518">
        <v>3321</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v>8575377</v>
      </c>
      <c r="BO26" s="468"/>
      <c r="BP26" s="468"/>
      <c r="BQ26" s="468"/>
      <c r="BR26" s="468"/>
      <c r="BS26" s="468"/>
      <c r="BT26" s="468"/>
      <c r="BU26" s="469"/>
      <c r="BV26" s="467">
        <v>8492809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10413</v>
      </c>
      <c r="R27" s="519"/>
      <c r="S27" s="519"/>
      <c r="T27" s="519"/>
      <c r="U27" s="519"/>
      <c r="V27" s="561"/>
      <c r="W27" s="620"/>
      <c r="X27" s="608"/>
      <c r="Y27" s="609"/>
      <c r="Z27" s="517" t="s">
        <v>181</v>
      </c>
      <c r="AA27" s="497"/>
      <c r="AB27" s="497"/>
      <c r="AC27" s="497"/>
      <c r="AD27" s="497"/>
      <c r="AE27" s="497"/>
      <c r="AF27" s="497"/>
      <c r="AG27" s="498"/>
      <c r="AH27" s="518">
        <v>11275</v>
      </c>
      <c r="AI27" s="519"/>
      <c r="AJ27" s="519"/>
      <c r="AK27" s="519"/>
      <c r="AL27" s="561"/>
      <c r="AM27" s="518">
        <v>39936533</v>
      </c>
      <c r="AN27" s="519"/>
      <c r="AO27" s="519"/>
      <c r="AP27" s="519"/>
      <c r="AQ27" s="519"/>
      <c r="AR27" s="561"/>
      <c r="AS27" s="518">
        <v>3542</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2283000</v>
      </c>
      <c r="BO27" s="644"/>
      <c r="BP27" s="644"/>
      <c r="BQ27" s="644"/>
      <c r="BR27" s="644"/>
      <c r="BS27" s="644"/>
      <c r="BT27" s="644"/>
      <c r="BU27" s="645"/>
      <c r="BV27" s="643">
        <v>2283000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9163</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186</v>
      </c>
      <c r="AN28" s="519"/>
      <c r="AO28" s="519"/>
      <c r="AP28" s="519"/>
      <c r="AQ28" s="519"/>
      <c r="AR28" s="561"/>
      <c r="AS28" s="518" t="s">
        <v>185</v>
      </c>
      <c r="AT28" s="519"/>
      <c r="AU28" s="519"/>
      <c r="AV28" s="519"/>
      <c r="AW28" s="519"/>
      <c r="AX28" s="520"/>
      <c r="AY28" s="646" t="s">
        <v>187</v>
      </c>
      <c r="AZ28" s="647"/>
      <c r="BA28" s="647"/>
      <c r="BB28" s="648"/>
      <c r="BC28" s="427" t="s">
        <v>47</v>
      </c>
      <c r="BD28" s="428"/>
      <c r="BE28" s="428"/>
      <c r="BF28" s="428"/>
      <c r="BG28" s="428"/>
      <c r="BH28" s="428"/>
      <c r="BI28" s="428"/>
      <c r="BJ28" s="428"/>
      <c r="BK28" s="428"/>
      <c r="BL28" s="428"/>
      <c r="BM28" s="429"/>
      <c r="BN28" s="430">
        <v>12460599</v>
      </c>
      <c r="BO28" s="431"/>
      <c r="BP28" s="431"/>
      <c r="BQ28" s="431"/>
      <c r="BR28" s="431"/>
      <c r="BS28" s="431"/>
      <c r="BT28" s="431"/>
      <c r="BU28" s="432"/>
      <c r="BV28" s="430">
        <v>16687501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188</v>
      </c>
      <c r="F29" s="497"/>
      <c r="G29" s="497"/>
      <c r="H29" s="497"/>
      <c r="I29" s="497"/>
      <c r="J29" s="497"/>
      <c r="K29" s="498"/>
      <c r="L29" s="518">
        <v>66</v>
      </c>
      <c r="M29" s="519"/>
      <c r="N29" s="519"/>
      <c r="O29" s="519"/>
      <c r="P29" s="561"/>
      <c r="Q29" s="518">
        <v>8415</v>
      </c>
      <c r="R29" s="519"/>
      <c r="S29" s="519"/>
      <c r="T29" s="519"/>
      <c r="U29" s="519"/>
      <c r="V29" s="561"/>
      <c r="W29" s="621"/>
      <c r="X29" s="622"/>
      <c r="Y29" s="623"/>
      <c r="Z29" s="517" t="s">
        <v>189</v>
      </c>
      <c r="AA29" s="497"/>
      <c r="AB29" s="497"/>
      <c r="AC29" s="497"/>
      <c r="AD29" s="497"/>
      <c r="AE29" s="497"/>
      <c r="AF29" s="497"/>
      <c r="AG29" s="498"/>
      <c r="AH29" s="518">
        <v>27008</v>
      </c>
      <c r="AI29" s="519"/>
      <c r="AJ29" s="519"/>
      <c r="AK29" s="519"/>
      <c r="AL29" s="561"/>
      <c r="AM29" s="518">
        <v>89338153</v>
      </c>
      <c r="AN29" s="519"/>
      <c r="AO29" s="519"/>
      <c r="AP29" s="519"/>
      <c r="AQ29" s="519"/>
      <c r="AR29" s="561"/>
      <c r="AS29" s="518">
        <v>3308</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6500147</v>
      </c>
      <c r="BO29" s="468"/>
      <c r="BP29" s="468"/>
      <c r="BQ29" s="468"/>
      <c r="BR29" s="468"/>
      <c r="BS29" s="468"/>
      <c r="BT29" s="468"/>
      <c r="BU29" s="469"/>
      <c r="BV29" s="467">
        <v>8357226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33370360</v>
      </c>
      <c r="BO30" s="644"/>
      <c r="BP30" s="644"/>
      <c r="BQ30" s="644"/>
      <c r="BR30" s="644"/>
      <c r="BS30" s="644"/>
      <c r="BT30" s="644"/>
      <c r="BU30" s="645"/>
      <c r="BV30" s="643">
        <v>19044967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198</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8</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11</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f>IF(BG34="","",MAX(C34:D43,U34:V43,AM34:AN43)+1)</f>
        <v>17</v>
      </c>
      <c r="BF34" s="656"/>
      <c r="BG34" s="657" t="str">
        <f>IF('各会計、関係団体の財政状況及び健全化判断比率'!B37="","",'各会計、関係団体の財政状況及び健全化判断比率'!B37)</f>
        <v>市場及びと畜場特別会計</v>
      </c>
      <c r="BH34" s="657"/>
      <c r="BI34" s="657"/>
      <c r="BJ34" s="657"/>
      <c r="BK34" s="657"/>
      <c r="BL34" s="657"/>
      <c r="BM34" s="657"/>
      <c r="BN34" s="657"/>
      <c r="BO34" s="657"/>
      <c r="BP34" s="657"/>
      <c r="BQ34" s="657"/>
      <c r="BR34" s="657"/>
      <c r="BS34" s="657"/>
      <c r="BT34" s="657"/>
      <c r="BU34" s="657"/>
      <c r="BV34" s="214"/>
      <c r="BW34" s="656">
        <f>IF(BY34="","",MAX(C34:D43,U34:V43,AM34:AN43,BE34:BF43)+1)</f>
        <v>20</v>
      </c>
      <c r="BX34" s="656"/>
      <c r="BY34" s="657" t="str">
        <f>IF('各会計、関係団体の財政状況及び健全化判断比率'!B68="","",'各会計、関係団体の財政状況及び健全化判断比率'!B68)</f>
        <v>名古屋港管理組合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29</v>
      </c>
      <c r="CP34" s="656"/>
      <c r="CQ34" s="657" t="str">
        <f>IF('各会計、関係団体の財政状況及び健全化判断比率'!BS7="","",'各会計、関係団体の財政状況及び健全化判断比率'!BS7)</f>
        <v>名古屋国際センター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母子父子寡婦福祉資金貸付金特別会計</v>
      </c>
      <c r="F35" s="657"/>
      <c r="G35" s="657"/>
      <c r="H35" s="657"/>
      <c r="I35" s="657"/>
      <c r="J35" s="657"/>
      <c r="K35" s="657"/>
      <c r="L35" s="657"/>
      <c r="M35" s="657"/>
      <c r="N35" s="657"/>
      <c r="O35" s="657"/>
      <c r="P35" s="657"/>
      <c r="Q35" s="657"/>
      <c r="R35" s="657"/>
      <c r="S35" s="657"/>
      <c r="T35" s="214"/>
      <c r="U35" s="656">
        <f>IF(W35="","",U34+1)</f>
        <v>9</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12</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f t="shared" ref="BE35:BE43" si="1">IF(BG35="","",BE34+1)</f>
        <v>18</v>
      </c>
      <c r="BF35" s="656"/>
      <c r="BG35" s="657" t="str">
        <f>IF('各会計、関係団体の財政状況及び健全化判断比率'!B38="","",'各会計、関係団体の財政状況及び健全化判断比率'!B38)</f>
        <v>名古屋城天守閣特別会計</v>
      </c>
      <c r="BH35" s="657"/>
      <c r="BI35" s="657"/>
      <c r="BJ35" s="657"/>
      <c r="BK35" s="657"/>
      <c r="BL35" s="657"/>
      <c r="BM35" s="657"/>
      <c r="BN35" s="657"/>
      <c r="BO35" s="657"/>
      <c r="BP35" s="657"/>
      <c r="BQ35" s="657"/>
      <c r="BR35" s="657"/>
      <c r="BS35" s="657"/>
      <c r="BT35" s="657"/>
      <c r="BU35" s="657"/>
      <c r="BV35" s="214"/>
      <c r="BW35" s="656">
        <f t="shared" ref="BW35:BW43" si="2">IF(BY35="","",BW34+1)</f>
        <v>21</v>
      </c>
      <c r="BX35" s="656"/>
      <c r="BY35" s="657" t="str">
        <f>IF('各会計、関係団体の財政状況及び健全化判断比率'!B69="","",'各会計、関係団体の財政状況及び健全化判断比率'!B69)</f>
        <v>名古屋港管理組合　基金特別会計</v>
      </c>
      <c r="BZ35" s="657"/>
      <c r="CA35" s="657"/>
      <c r="CB35" s="657"/>
      <c r="CC35" s="657"/>
      <c r="CD35" s="657"/>
      <c r="CE35" s="657"/>
      <c r="CF35" s="657"/>
      <c r="CG35" s="657"/>
      <c r="CH35" s="657"/>
      <c r="CI35" s="657"/>
      <c r="CJ35" s="657"/>
      <c r="CK35" s="657"/>
      <c r="CL35" s="657"/>
      <c r="CM35" s="657"/>
      <c r="CN35" s="214"/>
      <c r="CO35" s="656">
        <f t="shared" ref="CO35:CO43" si="3">IF(CQ35="","",CO34+1)</f>
        <v>30</v>
      </c>
      <c r="CP35" s="656"/>
      <c r="CQ35" s="657" t="str">
        <f>IF('各会計、関係団体の財政状況及び健全化判断比率'!BS8="","",'各会計、関係団体の財政状況及び健全化判断比率'!BS8)</f>
        <v>名古屋市民休暇村管理公社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土地区画整理組合貸付金特別会計</v>
      </c>
      <c r="F36" s="657"/>
      <c r="G36" s="657"/>
      <c r="H36" s="657"/>
      <c r="I36" s="657"/>
      <c r="J36" s="657"/>
      <c r="K36" s="657"/>
      <c r="L36" s="657"/>
      <c r="M36" s="657"/>
      <c r="N36" s="657"/>
      <c r="O36" s="657"/>
      <c r="P36" s="657"/>
      <c r="Q36" s="657"/>
      <c r="R36" s="657"/>
      <c r="S36" s="657"/>
      <c r="T36" s="214"/>
      <c r="U36" s="656">
        <f t="shared" ref="U36:U43" si="4">IF(W36="","",U35+1)</f>
        <v>10</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13</v>
      </c>
      <c r="AN36" s="656"/>
      <c r="AO36" s="657" t="str">
        <f>IF('各会計、関係団体の財政状況及び健全化判断比率'!B33="","",'各会計、関係団体の財政状況及び健全化判断比率'!B33)</f>
        <v>工業用水道事業会計</v>
      </c>
      <c r="AP36" s="657"/>
      <c r="AQ36" s="657"/>
      <c r="AR36" s="657"/>
      <c r="AS36" s="657"/>
      <c r="AT36" s="657"/>
      <c r="AU36" s="657"/>
      <c r="AV36" s="657"/>
      <c r="AW36" s="657"/>
      <c r="AX36" s="657"/>
      <c r="AY36" s="657"/>
      <c r="AZ36" s="657"/>
      <c r="BA36" s="657"/>
      <c r="BB36" s="657"/>
      <c r="BC36" s="657"/>
      <c r="BD36" s="214"/>
      <c r="BE36" s="656">
        <f t="shared" si="1"/>
        <v>19</v>
      </c>
      <c r="BF36" s="656"/>
      <c r="BG36" s="657" t="str">
        <f>IF('各会計、関係団体の財政状況及び健全化判断比率'!B39="","",'各会計、関係団体の財政状況及び健全化判断比率'!B39)</f>
        <v>市街地再開発事業特別会計</v>
      </c>
      <c r="BH36" s="657"/>
      <c r="BI36" s="657"/>
      <c r="BJ36" s="657"/>
      <c r="BK36" s="657"/>
      <c r="BL36" s="657"/>
      <c r="BM36" s="657"/>
      <c r="BN36" s="657"/>
      <c r="BO36" s="657"/>
      <c r="BP36" s="657"/>
      <c r="BQ36" s="657"/>
      <c r="BR36" s="657"/>
      <c r="BS36" s="657"/>
      <c r="BT36" s="657"/>
      <c r="BU36" s="657"/>
      <c r="BV36" s="214"/>
      <c r="BW36" s="656">
        <f t="shared" si="2"/>
        <v>22</v>
      </c>
      <c r="BX36" s="656"/>
      <c r="BY36" s="657" t="str">
        <f>IF('各会計、関係団体の財政状況及び健全化判断比率'!B70="","",'各会計、関係団体の財政状況及び健全化判断比率'!B70)</f>
        <v>名古屋港管理組合　施設運営事業会計</v>
      </c>
      <c r="BZ36" s="657"/>
      <c r="CA36" s="657"/>
      <c r="CB36" s="657"/>
      <c r="CC36" s="657"/>
      <c r="CD36" s="657"/>
      <c r="CE36" s="657"/>
      <c r="CF36" s="657"/>
      <c r="CG36" s="657"/>
      <c r="CH36" s="657"/>
      <c r="CI36" s="657"/>
      <c r="CJ36" s="657"/>
      <c r="CK36" s="657"/>
      <c r="CL36" s="657"/>
      <c r="CM36" s="657"/>
      <c r="CN36" s="214"/>
      <c r="CO36" s="656">
        <f t="shared" si="3"/>
        <v>31</v>
      </c>
      <c r="CP36" s="656"/>
      <c r="CQ36" s="657" t="str">
        <f>IF('各会計、関係団体の財政状況及び健全化判断比率'!BS9="","",'各会計、関係団体の財政状況及び健全化判断比率'!BS9)</f>
        <v>名古屋フィルハーモニー交響楽団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f>IF(E37="","",C36+1)</f>
        <v>4</v>
      </c>
      <c r="D37" s="656"/>
      <c r="E37" s="657" t="str">
        <f>IF('各会計、関係団体の財政状況及び健全化判断比率'!B10="","",'各会計、関係団体の財政状況及び健全化判断比率'!B10)</f>
        <v>墓地公園整備事業特別会計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f t="shared" si="0"/>
        <v>14</v>
      </c>
      <c r="AN37" s="656"/>
      <c r="AO37" s="657" t="str">
        <f>IF('各会計、関係団体の財政状況及び健全化判断比率'!B34="","",'各会計、関係団体の財政状況及び健全化判断比率'!B34)</f>
        <v>下水道事業会計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23</v>
      </c>
      <c r="BX37" s="656"/>
      <c r="BY37" s="657" t="str">
        <f>IF('各会計、関係団体の財政状況及び健全化判断比率'!B71="","",'各会計、関係団体の財政状況及び健全化判断比率'!B71)</f>
        <v>名古屋港管理組合　埋立事業会計</v>
      </c>
      <c r="BZ37" s="657"/>
      <c r="CA37" s="657"/>
      <c r="CB37" s="657"/>
      <c r="CC37" s="657"/>
      <c r="CD37" s="657"/>
      <c r="CE37" s="657"/>
      <c r="CF37" s="657"/>
      <c r="CG37" s="657"/>
      <c r="CH37" s="657"/>
      <c r="CI37" s="657"/>
      <c r="CJ37" s="657"/>
      <c r="CK37" s="657"/>
      <c r="CL37" s="657"/>
      <c r="CM37" s="657"/>
      <c r="CN37" s="214"/>
      <c r="CO37" s="656">
        <f t="shared" si="3"/>
        <v>32</v>
      </c>
      <c r="CP37" s="656"/>
      <c r="CQ37" s="657" t="str">
        <f>IF('各会計、関係団体の財政状況及び健全化判断比率'!BS10="","",'各会計、関係団体の財政状況及び健全化判断比率'!BS10)</f>
        <v>名古屋市文化振興事業団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f t="shared" ref="C38:C43" si="5">IF(E38="","",C37+1)</f>
        <v>5</v>
      </c>
      <c r="D38" s="656"/>
      <c r="E38" s="657" t="str">
        <f>IF('各会計、関係団体の財政状況及び健全化判断比率'!B11="","",'各会計、関係団体の財政状況及び健全化判断比率'!B11)</f>
        <v>基金特別会計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f t="shared" si="0"/>
        <v>15</v>
      </c>
      <c r="AN38" s="656"/>
      <c r="AO38" s="657" t="str">
        <f>IF('各会計、関係団体の財政状況及び健全化判断比率'!B35="","",'各会計、関係団体の財政状況及び健全化判断比率'!B35)</f>
        <v>自動車運送事業会計</v>
      </c>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24</v>
      </c>
      <c r="BX38" s="656"/>
      <c r="BY38" s="657" t="str">
        <f>IF('各会計、関係団体の財政状況及び健全化判断比率'!B72="","",'各会計、関係団体の財政状況及び健全化判断比率'!B72)</f>
        <v>愛知県競馬組合</v>
      </c>
      <c r="BZ38" s="657"/>
      <c r="CA38" s="657"/>
      <c r="CB38" s="657"/>
      <c r="CC38" s="657"/>
      <c r="CD38" s="657"/>
      <c r="CE38" s="657"/>
      <c r="CF38" s="657"/>
      <c r="CG38" s="657"/>
      <c r="CH38" s="657"/>
      <c r="CI38" s="657"/>
      <c r="CJ38" s="657"/>
      <c r="CK38" s="657"/>
      <c r="CL38" s="657"/>
      <c r="CM38" s="657"/>
      <c r="CN38" s="214"/>
      <c r="CO38" s="656">
        <f t="shared" si="3"/>
        <v>33</v>
      </c>
      <c r="CP38" s="656"/>
      <c r="CQ38" s="657" t="str">
        <f>IF('各会計、関係団体の財政状況及び健全化判断比率'!BS11="","",'各会計、関係団体の財政状況及び健全化判断比率'!BS11)</f>
        <v>名古屋産業振興公社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v>
      </c>
      <c r="DH38" s="658"/>
      <c r="DI38" s="218"/>
      <c r="DJ38" s="186"/>
      <c r="DK38" s="186"/>
      <c r="DL38" s="186"/>
      <c r="DM38" s="186"/>
      <c r="DN38" s="186"/>
      <c r="DO38" s="186"/>
    </row>
    <row r="39" spans="1:119" ht="32.25" customHeight="1" x14ac:dyDescent="0.2">
      <c r="A39" s="187"/>
      <c r="B39" s="213"/>
      <c r="C39" s="656">
        <f t="shared" si="5"/>
        <v>6</v>
      </c>
      <c r="D39" s="656"/>
      <c r="E39" s="657" t="str">
        <f>IF('各会計、関係団体の財政状況及び健全化判断比率'!B12="","",'各会計、関係団体の財政状況及び健全化判断比率'!B12)</f>
        <v>用地先行取得特別会計</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f t="shared" si="0"/>
        <v>16</v>
      </c>
      <c r="AN39" s="656"/>
      <c r="AO39" s="657" t="str">
        <f>IF('各会計、関係団体の財政状況及び健全化判断比率'!B36="","",'各会計、関係団体の財政状況及び健全化判断比率'!B36)</f>
        <v>高速度鉄道事業会計</v>
      </c>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25</v>
      </c>
      <c r="BX39" s="656"/>
      <c r="BY39" s="657" t="str">
        <f>IF('各会計、関係団体の財政状況及び健全化判断比率'!B73="","",'各会計、関係団体の財政状況及び健全化判断比率'!B73)</f>
        <v>名古屋競輪組合　一般会計</v>
      </c>
      <c r="BZ39" s="657"/>
      <c r="CA39" s="657"/>
      <c r="CB39" s="657"/>
      <c r="CC39" s="657"/>
      <c r="CD39" s="657"/>
      <c r="CE39" s="657"/>
      <c r="CF39" s="657"/>
      <c r="CG39" s="657"/>
      <c r="CH39" s="657"/>
      <c r="CI39" s="657"/>
      <c r="CJ39" s="657"/>
      <c r="CK39" s="657"/>
      <c r="CL39" s="657"/>
      <c r="CM39" s="657"/>
      <c r="CN39" s="214"/>
      <c r="CO39" s="656">
        <f t="shared" si="3"/>
        <v>34</v>
      </c>
      <c r="CP39" s="656"/>
      <c r="CQ39" s="657" t="str">
        <f>IF('各会計、関係団体の財政状況及び健全化判断比率'!BS12="","",'各会計、関係団体の財政状況及び健全化判断比率'!BS12)</f>
        <v>名古屋市中小企業共済会</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f t="shared" si="5"/>
        <v>7</v>
      </c>
      <c r="D40" s="656"/>
      <c r="E40" s="657" t="str">
        <f>IF('各会計、関係団体の財政状況及び健全化判断比率'!B13="","",'各会計、関係団体の財政状況及び健全化判断比率'!B13)</f>
        <v>公債特別会計</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26</v>
      </c>
      <c r="BX40" s="656"/>
      <c r="BY40" s="657" t="str">
        <f>IF('各会計、関係団体の財政状況及び健全化判断比率'!B74="","",'各会計、関係団体の財政状況及び健全化判断比率'!B74)</f>
        <v>名古屋競輪組合　競輪事業特別会計</v>
      </c>
      <c r="BZ40" s="657"/>
      <c r="CA40" s="657"/>
      <c r="CB40" s="657"/>
      <c r="CC40" s="657"/>
      <c r="CD40" s="657"/>
      <c r="CE40" s="657"/>
      <c r="CF40" s="657"/>
      <c r="CG40" s="657"/>
      <c r="CH40" s="657"/>
      <c r="CI40" s="657"/>
      <c r="CJ40" s="657"/>
      <c r="CK40" s="657"/>
      <c r="CL40" s="657"/>
      <c r="CM40" s="657"/>
      <c r="CN40" s="214"/>
      <c r="CO40" s="656">
        <f t="shared" si="3"/>
        <v>35</v>
      </c>
      <c r="CP40" s="656"/>
      <c r="CQ40" s="657" t="str">
        <f>IF('各会計、関係団体の財政状況及び健全化判断比率'!BS13="","",'各会計、関係団体の財政状況及び健全化判断比率'!BS13)</f>
        <v>名古屋食肉公社</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27</v>
      </c>
      <c r="BX41" s="656"/>
      <c r="BY41" s="657" t="str">
        <f>IF('各会計、関係団体の財政状況及び健全化判断比率'!B75="","",'各会計、関係団体の財政状況及び健全化判断比率'!B75)</f>
        <v>愛知県後期高齢者医療広域連合　一般会計</v>
      </c>
      <c r="BZ41" s="657"/>
      <c r="CA41" s="657"/>
      <c r="CB41" s="657"/>
      <c r="CC41" s="657"/>
      <c r="CD41" s="657"/>
      <c r="CE41" s="657"/>
      <c r="CF41" s="657"/>
      <c r="CG41" s="657"/>
      <c r="CH41" s="657"/>
      <c r="CI41" s="657"/>
      <c r="CJ41" s="657"/>
      <c r="CK41" s="657"/>
      <c r="CL41" s="657"/>
      <c r="CM41" s="657"/>
      <c r="CN41" s="214"/>
      <c r="CO41" s="656">
        <f t="shared" si="3"/>
        <v>36</v>
      </c>
      <c r="CP41" s="656"/>
      <c r="CQ41" s="657" t="str">
        <f>IF('各会計、関係団体の財政状況及び健全化判断比率'!BS14="","",'各会計、関係団体の財政状況及び健全化判断比率'!BS14)</f>
        <v>名古屋市小規模事業金融公社</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28</v>
      </c>
      <c r="BX42" s="656"/>
      <c r="BY42" s="657" t="str">
        <f>IF('各会計、関係団体の財政状況及び健全化判断比率'!B76="","",'各会計、関係団体の財政状況及び健全化判断比率'!B76)</f>
        <v>愛知県後期高齢者医療広域連合　後期高齢者医療特別会計</v>
      </c>
      <c r="BZ42" s="657"/>
      <c r="CA42" s="657"/>
      <c r="CB42" s="657"/>
      <c r="CC42" s="657"/>
      <c r="CD42" s="657"/>
      <c r="CE42" s="657"/>
      <c r="CF42" s="657"/>
      <c r="CG42" s="657"/>
      <c r="CH42" s="657"/>
      <c r="CI42" s="657"/>
      <c r="CJ42" s="657"/>
      <c r="CK42" s="657"/>
      <c r="CL42" s="657"/>
      <c r="CM42" s="657"/>
      <c r="CN42" s="214"/>
      <c r="CO42" s="656">
        <f t="shared" si="3"/>
        <v>37</v>
      </c>
      <c r="CP42" s="656"/>
      <c r="CQ42" s="657" t="str">
        <f>IF('各会計、関係団体の財政状況及び健全化判断比率'!BS15="","",'各会計、関係団体の財政状況及び健全化判断比率'!BS15)</f>
        <v>名古屋観光コンベンションビューロー</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38</v>
      </c>
      <c r="CP43" s="656"/>
      <c r="CQ43" s="657" t="str">
        <f>IF('各会計、関係団体の財政状況及び健全化判断比率'!BS16="","",'各会計、関係団体の財政状況及び健全化判断比率'!BS16)</f>
        <v>名古屋まちづくり公社</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iO6bk3AX/SXBlzbKFbtvY6ZpgFxi83jd3RqUTTYL8fHwECwHHMbYv1qplOKumtIl+ARe4MaM/R/oAXt7XroVuw==" saltValue="tgOy4Wwf3T+NxO8oURUI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48" t="s">
        <v>573</v>
      </c>
      <c r="D34" s="1248"/>
      <c r="E34" s="1249"/>
      <c r="F34" s="32">
        <v>5.52</v>
      </c>
      <c r="G34" s="33">
        <v>5.59</v>
      </c>
      <c r="H34" s="33">
        <v>4.9400000000000004</v>
      </c>
      <c r="I34" s="33">
        <v>4.95</v>
      </c>
      <c r="J34" s="34">
        <v>5.37</v>
      </c>
      <c r="K34" s="22"/>
      <c r="L34" s="22"/>
      <c r="M34" s="22"/>
      <c r="N34" s="22"/>
      <c r="O34" s="22"/>
      <c r="P34" s="22"/>
    </row>
    <row r="35" spans="1:16" ht="39" customHeight="1" x14ac:dyDescent="0.2">
      <c r="A35" s="22"/>
      <c r="B35" s="35"/>
      <c r="C35" s="1242" t="s">
        <v>574</v>
      </c>
      <c r="D35" s="1243"/>
      <c r="E35" s="1244"/>
      <c r="F35" s="36">
        <v>4.2699999999999996</v>
      </c>
      <c r="G35" s="37">
        <v>3.96</v>
      </c>
      <c r="H35" s="37">
        <v>3.37</v>
      </c>
      <c r="I35" s="37">
        <v>3.9</v>
      </c>
      <c r="J35" s="38">
        <v>4.32</v>
      </c>
      <c r="K35" s="22"/>
      <c r="L35" s="22"/>
      <c r="M35" s="22"/>
      <c r="N35" s="22"/>
      <c r="O35" s="22"/>
      <c r="P35" s="22"/>
    </row>
    <row r="36" spans="1:16" ht="39" customHeight="1" x14ac:dyDescent="0.2">
      <c r="A36" s="22"/>
      <c r="B36" s="35"/>
      <c r="C36" s="1242" t="s">
        <v>575</v>
      </c>
      <c r="D36" s="1243"/>
      <c r="E36" s="1244"/>
      <c r="F36" s="36">
        <v>1.1100000000000001</v>
      </c>
      <c r="G36" s="37">
        <v>0.53</v>
      </c>
      <c r="H36" s="37">
        <v>0.48</v>
      </c>
      <c r="I36" s="37">
        <v>0.76</v>
      </c>
      <c r="J36" s="38">
        <v>1.22</v>
      </c>
      <c r="K36" s="22"/>
      <c r="L36" s="22"/>
      <c r="M36" s="22"/>
      <c r="N36" s="22"/>
      <c r="O36" s="22"/>
      <c r="P36" s="22"/>
    </row>
    <row r="37" spans="1:16" ht="39" customHeight="1" x14ac:dyDescent="0.2">
      <c r="A37" s="22"/>
      <c r="B37" s="35"/>
      <c r="C37" s="1242" t="s">
        <v>576</v>
      </c>
      <c r="D37" s="1243"/>
      <c r="E37" s="1244"/>
      <c r="F37" s="36" t="s">
        <v>577</v>
      </c>
      <c r="G37" s="37">
        <v>7.0000000000000007E-2</v>
      </c>
      <c r="H37" s="37">
        <v>0.23</v>
      </c>
      <c r="I37" s="37">
        <v>0.75</v>
      </c>
      <c r="J37" s="38">
        <v>0.86</v>
      </c>
      <c r="K37" s="22"/>
      <c r="L37" s="22"/>
      <c r="M37" s="22"/>
      <c r="N37" s="22"/>
      <c r="O37" s="22"/>
      <c r="P37" s="22"/>
    </row>
    <row r="38" spans="1:16" ht="39" customHeight="1" x14ac:dyDescent="0.2">
      <c r="A38" s="22"/>
      <c r="B38" s="35"/>
      <c r="C38" s="1242" t="s">
        <v>578</v>
      </c>
      <c r="D38" s="1243"/>
      <c r="E38" s="1244"/>
      <c r="F38" s="36">
        <v>0.21</v>
      </c>
      <c r="G38" s="37">
        <v>0.55000000000000004</v>
      </c>
      <c r="H38" s="37">
        <v>0.61</v>
      </c>
      <c r="I38" s="37">
        <v>0.86</v>
      </c>
      <c r="J38" s="38">
        <v>0.6</v>
      </c>
      <c r="K38" s="22"/>
      <c r="L38" s="22"/>
      <c r="M38" s="22"/>
      <c r="N38" s="22"/>
      <c r="O38" s="22"/>
      <c r="P38" s="22"/>
    </row>
    <row r="39" spans="1:16" ht="39" customHeight="1" x14ac:dyDescent="0.2">
      <c r="A39" s="22"/>
      <c r="B39" s="35"/>
      <c r="C39" s="1242" t="s">
        <v>579</v>
      </c>
      <c r="D39" s="1243"/>
      <c r="E39" s="1244"/>
      <c r="F39" s="36">
        <v>0.37</v>
      </c>
      <c r="G39" s="37">
        <v>0.34</v>
      </c>
      <c r="H39" s="37">
        <v>0.34</v>
      </c>
      <c r="I39" s="37">
        <v>0.36</v>
      </c>
      <c r="J39" s="38">
        <v>0.37</v>
      </c>
      <c r="K39" s="22"/>
      <c r="L39" s="22"/>
      <c r="M39" s="22"/>
      <c r="N39" s="22"/>
      <c r="O39" s="22"/>
      <c r="P39" s="22"/>
    </row>
    <row r="40" spans="1:16" ht="39" customHeight="1" x14ac:dyDescent="0.2">
      <c r="A40" s="22"/>
      <c r="B40" s="35"/>
      <c r="C40" s="1242" t="s">
        <v>580</v>
      </c>
      <c r="D40" s="1243"/>
      <c r="E40" s="1244"/>
      <c r="F40" s="36">
        <v>0.56000000000000005</v>
      </c>
      <c r="G40" s="37">
        <v>0.71</v>
      </c>
      <c r="H40" s="37">
        <v>0.49</v>
      </c>
      <c r="I40" s="37">
        <v>0.5</v>
      </c>
      <c r="J40" s="38">
        <v>0.34</v>
      </c>
      <c r="K40" s="22"/>
      <c r="L40" s="22"/>
      <c r="M40" s="22"/>
      <c r="N40" s="22"/>
      <c r="O40" s="22"/>
      <c r="P40" s="22"/>
    </row>
    <row r="41" spans="1:16" ht="39" customHeight="1" x14ac:dyDescent="0.2">
      <c r="A41" s="22"/>
      <c r="B41" s="35"/>
      <c r="C41" s="1242" t="s">
        <v>581</v>
      </c>
      <c r="D41" s="1243"/>
      <c r="E41" s="1244"/>
      <c r="F41" s="36">
        <v>0.18</v>
      </c>
      <c r="G41" s="37">
        <v>0.21</v>
      </c>
      <c r="H41" s="37">
        <v>0.18</v>
      </c>
      <c r="I41" s="37">
        <v>0.19</v>
      </c>
      <c r="J41" s="38">
        <v>0.19</v>
      </c>
      <c r="K41" s="22"/>
      <c r="L41" s="22"/>
      <c r="M41" s="22"/>
      <c r="N41" s="22"/>
      <c r="O41" s="22"/>
      <c r="P41" s="22"/>
    </row>
    <row r="42" spans="1:16" ht="39" customHeight="1" x14ac:dyDescent="0.2">
      <c r="A42" s="22"/>
      <c r="B42" s="39"/>
      <c r="C42" s="1242" t="s">
        <v>582</v>
      </c>
      <c r="D42" s="1243"/>
      <c r="E42" s="1244"/>
      <c r="F42" s="36" t="s">
        <v>583</v>
      </c>
      <c r="G42" s="37" t="s">
        <v>524</v>
      </c>
      <c r="H42" s="37" t="s">
        <v>524</v>
      </c>
      <c r="I42" s="37" t="s">
        <v>524</v>
      </c>
      <c r="J42" s="38" t="s">
        <v>524</v>
      </c>
      <c r="K42" s="22"/>
      <c r="L42" s="22"/>
      <c r="M42" s="22"/>
      <c r="N42" s="22"/>
      <c r="O42" s="22"/>
      <c r="P42" s="22"/>
    </row>
    <row r="43" spans="1:16" ht="39" customHeight="1" thickBot="1" x14ac:dyDescent="0.25">
      <c r="A43" s="22"/>
      <c r="B43" s="40"/>
      <c r="C43" s="1245" t="s">
        <v>584</v>
      </c>
      <c r="D43" s="1246"/>
      <c r="E43" s="1247"/>
      <c r="F43" s="41">
        <v>0</v>
      </c>
      <c r="G43" s="42">
        <v>0.23</v>
      </c>
      <c r="H43" s="42">
        <v>0.51</v>
      </c>
      <c r="I43" s="42">
        <v>7.0000000000000007E-2</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Oq2HkcVxhrhJtxLVu2X9LRycWQ/BlDCnIO0GIhkLVHgA/5Lu0G4sMiTvdO8TQ//d1MyeIAQvCvELkBJBqx0CQ==" saltValue="wj+1jxlgBwfsDc3KBAbT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50" t="s">
        <v>10</v>
      </c>
      <c r="C45" s="1251"/>
      <c r="D45" s="58"/>
      <c r="E45" s="1256" t="s">
        <v>11</v>
      </c>
      <c r="F45" s="1256"/>
      <c r="G45" s="1256"/>
      <c r="H45" s="1256"/>
      <c r="I45" s="1256"/>
      <c r="J45" s="1257"/>
      <c r="K45" s="59">
        <v>77345</v>
      </c>
      <c r="L45" s="60">
        <v>78752</v>
      </c>
      <c r="M45" s="60">
        <v>75610</v>
      </c>
      <c r="N45" s="60">
        <v>75965</v>
      </c>
      <c r="O45" s="61">
        <v>68896</v>
      </c>
      <c r="P45" s="48"/>
      <c r="Q45" s="48"/>
      <c r="R45" s="48"/>
      <c r="S45" s="48"/>
      <c r="T45" s="48"/>
      <c r="U45" s="48"/>
    </row>
    <row r="46" spans="1:21" ht="30.75" customHeight="1" x14ac:dyDescent="0.2">
      <c r="A46" s="48"/>
      <c r="B46" s="1252"/>
      <c r="C46" s="1253"/>
      <c r="D46" s="62"/>
      <c r="E46" s="1258" t="s">
        <v>12</v>
      </c>
      <c r="F46" s="1258"/>
      <c r="G46" s="1258"/>
      <c r="H46" s="1258"/>
      <c r="I46" s="1258"/>
      <c r="J46" s="1259"/>
      <c r="K46" s="63">
        <v>14714</v>
      </c>
      <c r="L46" s="64">
        <v>13734</v>
      </c>
      <c r="M46" s="64">
        <v>10700</v>
      </c>
      <c r="N46" s="64">
        <v>9695</v>
      </c>
      <c r="O46" s="65">
        <v>11294</v>
      </c>
      <c r="P46" s="48"/>
      <c r="Q46" s="48"/>
      <c r="R46" s="48"/>
      <c r="S46" s="48"/>
      <c r="T46" s="48"/>
      <c r="U46" s="48"/>
    </row>
    <row r="47" spans="1:21" ht="30.75" customHeight="1" x14ac:dyDescent="0.2">
      <c r="A47" s="48"/>
      <c r="B47" s="1252"/>
      <c r="C47" s="1253"/>
      <c r="D47" s="62"/>
      <c r="E47" s="1258" t="s">
        <v>13</v>
      </c>
      <c r="F47" s="1258"/>
      <c r="G47" s="1258"/>
      <c r="H47" s="1258"/>
      <c r="I47" s="1258"/>
      <c r="J47" s="1259"/>
      <c r="K47" s="63">
        <v>54066</v>
      </c>
      <c r="L47" s="64">
        <v>52959</v>
      </c>
      <c r="M47" s="64">
        <v>52213</v>
      </c>
      <c r="N47" s="64">
        <v>51910</v>
      </c>
      <c r="O47" s="65">
        <v>52421</v>
      </c>
      <c r="P47" s="48"/>
      <c r="Q47" s="48"/>
      <c r="R47" s="48"/>
      <c r="S47" s="48"/>
      <c r="T47" s="48"/>
      <c r="U47" s="48"/>
    </row>
    <row r="48" spans="1:21" ht="30.75" customHeight="1" x14ac:dyDescent="0.2">
      <c r="A48" s="48"/>
      <c r="B48" s="1252"/>
      <c r="C48" s="1253"/>
      <c r="D48" s="62"/>
      <c r="E48" s="1258" t="s">
        <v>14</v>
      </c>
      <c r="F48" s="1258"/>
      <c r="G48" s="1258"/>
      <c r="H48" s="1258"/>
      <c r="I48" s="1258"/>
      <c r="J48" s="1259"/>
      <c r="K48" s="63">
        <v>42784</v>
      </c>
      <c r="L48" s="64">
        <v>43190</v>
      </c>
      <c r="M48" s="64">
        <v>42171</v>
      </c>
      <c r="N48" s="64">
        <v>40235</v>
      </c>
      <c r="O48" s="65">
        <v>38563</v>
      </c>
      <c r="P48" s="48"/>
      <c r="Q48" s="48"/>
      <c r="R48" s="48"/>
      <c r="S48" s="48"/>
      <c r="T48" s="48"/>
      <c r="U48" s="48"/>
    </row>
    <row r="49" spans="1:21" ht="30.75" customHeight="1" x14ac:dyDescent="0.2">
      <c r="A49" s="48"/>
      <c r="B49" s="1252"/>
      <c r="C49" s="1253"/>
      <c r="D49" s="62"/>
      <c r="E49" s="1258" t="s">
        <v>15</v>
      </c>
      <c r="F49" s="1258"/>
      <c r="G49" s="1258"/>
      <c r="H49" s="1258"/>
      <c r="I49" s="1258"/>
      <c r="J49" s="1259"/>
      <c r="K49" s="63">
        <v>4082</v>
      </c>
      <c r="L49" s="64">
        <v>4008</v>
      </c>
      <c r="M49" s="64">
        <v>3667</v>
      </c>
      <c r="N49" s="64">
        <v>3460</v>
      </c>
      <c r="O49" s="65">
        <v>3460</v>
      </c>
      <c r="P49" s="48"/>
      <c r="Q49" s="48"/>
      <c r="R49" s="48"/>
      <c r="S49" s="48"/>
      <c r="T49" s="48"/>
      <c r="U49" s="48"/>
    </row>
    <row r="50" spans="1:21" ht="30.75" customHeight="1" x14ac:dyDescent="0.2">
      <c r="A50" s="48"/>
      <c r="B50" s="1252"/>
      <c r="C50" s="1253"/>
      <c r="D50" s="62"/>
      <c r="E50" s="1258" t="s">
        <v>16</v>
      </c>
      <c r="F50" s="1258"/>
      <c r="G50" s="1258"/>
      <c r="H50" s="1258"/>
      <c r="I50" s="1258"/>
      <c r="J50" s="1259"/>
      <c r="K50" s="63">
        <v>328</v>
      </c>
      <c r="L50" s="64">
        <v>328</v>
      </c>
      <c r="M50" s="64">
        <v>328</v>
      </c>
      <c r="N50" s="64">
        <v>1393</v>
      </c>
      <c r="O50" s="65">
        <v>1279</v>
      </c>
      <c r="P50" s="48"/>
      <c r="Q50" s="48"/>
      <c r="R50" s="48"/>
      <c r="S50" s="48"/>
      <c r="T50" s="48"/>
      <c r="U50" s="48"/>
    </row>
    <row r="51" spans="1:21" ht="30.75" customHeight="1" x14ac:dyDescent="0.2">
      <c r="A51" s="48"/>
      <c r="B51" s="1254"/>
      <c r="C51" s="1255"/>
      <c r="D51" s="66"/>
      <c r="E51" s="1258" t="s">
        <v>17</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x14ac:dyDescent="0.2">
      <c r="A52" s="48"/>
      <c r="B52" s="1260" t="s">
        <v>18</v>
      </c>
      <c r="C52" s="1261"/>
      <c r="D52" s="66"/>
      <c r="E52" s="1258" t="s">
        <v>19</v>
      </c>
      <c r="F52" s="1258"/>
      <c r="G52" s="1258"/>
      <c r="H52" s="1258"/>
      <c r="I52" s="1258"/>
      <c r="J52" s="1259"/>
      <c r="K52" s="63">
        <v>137767</v>
      </c>
      <c r="L52" s="64">
        <v>141283</v>
      </c>
      <c r="M52" s="64">
        <v>136606</v>
      </c>
      <c r="N52" s="64">
        <v>133661</v>
      </c>
      <c r="O52" s="65">
        <v>132657</v>
      </c>
      <c r="P52" s="48"/>
      <c r="Q52" s="48"/>
      <c r="R52" s="48"/>
      <c r="S52" s="48"/>
      <c r="T52" s="48"/>
      <c r="U52" s="48"/>
    </row>
    <row r="53" spans="1:21" ht="30.75" customHeight="1" thickBot="1" x14ac:dyDescent="0.25">
      <c r="A53" s="48"/>
      <c r="B53" s="1262" t="s">
        <v>20</v>
      </c>
      <c r="C53" s="1263"/>
      <c r="D53" s="67"/>
      <c r="E53" s="1264" t="s">
        <v>21</v>
      </c>
      <c r="F53" s="1264"/>
      <c r="G53" s="1264"/>
      <c r="H53" s="1264"/>
      <c r="I53" s="1264"/>
      <c r="J53" s="1265"/>
      <c r="K53" s="68">
        <v>55552</v>
      </c>
      <c r="L53" s="69">
        <v>51688</v>
      </c>
      <c r="M53" s="69">
        <v>48083</v>
      </c>
      <c r="N53" s="69">
        <v>48997</v>
      </c>
      <c r="O53" s="70">
        <v>43256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66" t="s">
        <v>24</v>
      </c>
      <c r="C57" s="1267"/>
      <c r="D57" s="1270" t="s">
        <v>25</v>
      </c>
      <c r="E57" s="1271"/>
      <c r="F57" s="1271"/>
      <c r="G57" s="1271"/>
      <c r="H57" s="1271"/>
      <c r="I57" s="1271"/>
      <c r="J57" s="1272"/>
      <c r="K57" s="83">
        <v>197710</v>
      </c>
      <c r="L57" s="84">
        <v>187407</v>
      </c>
      <c r="M57" s="84">
        <v>182924</v>
      </c>
      <c r="N57" s="84">
        <v>193823</v>
      </c>
      <c r="O57" s="85">
        <v>209487</v>
      </c>
    </row>
    <row r="58" spans="1:21" ht="31.5" customHeight="1" thickBot="1" x14ac:dyDescent="0.25">
      <c r="B58" s="1268"/>
      <c r="C58" s="1269"/>
      <c r="D58" s="1273" t="s">
        <v>26</v>
      </c>
      <c r="E58" s="1274"/>
      <c r="F58" s="1274"/>
      <c r="G58" s="1274"/>
      <c r="H58" s="1274"/>
      <c r="I58" s="1274"/>
      <c r="J58" s="1275"/>
      <c r="K58" s="86">
        <v>268876</v>
      </c>
      <c r="L58" s="87">
        <v>264696</v>
      </c>
      <c r="M58" s="87">
        <v>259342</v>
      </c>
      <c r="N58" s="87">
        <v>269511</v>
      </c>
      <c r="O58" s="88">
        <v>283333</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nme2oX3a4RkxMdN0nR9Lv3hqKIkBS0WIirrgQUYBgR3wvJm59he8nqnQbTgfD1f99pNDEMZSpWgQ/kN0fKhYg==" saltValue="FyO/EGUX3Pjbj53bihNx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565</v>
      </c>
      <c r="J40" s="100" t="s">
        <v>566</v>
      </c>
      <c r="K40" s="100" t="s">
        <v>567</v>
      </c>
      <c r="L40" s="100" t="s">
        <v>568</v>
      </c>
      <c r="M40" s="101" t="s">
        <v>569</v>
      </c>
    </row>
    <row r="41" spans="2:13" ht="27.75" customHeight="1" x14ac:dyDescent="0.2">
      <c r="B41" s="1276" t="s">
        <v>29</v>
      </c>
      <c r="C41" s="1277"/>
      <c r="D41" s="102"/>
      <c r="E41" s="1282" t="s">
        <v>30</v>
      </c>
      <c r="F41" s="1282"/>
      <c r="G41" s="1282"/>
      <c r="H41" s="1283"/>
      <c r="I41" s="103">
        <v>1731041</v>
      </c>
      <c r="J41" s="104">
        <v>1676816</v>
      </c>
      <c r="K41" s="104">
        <v>1643032</v>
      </c>
      <c r="L41" s="104">
        <v>1625291</v>
      </c>
      <c r="M41" s="105">
        <v>1598225</v>
      </c>
    </row>
    <row r="42" spans="2:13" ht="27.75" customHeight="1" x14ac:dyDescent="0.2">
      <c r="B42" s="1278"/>
      <c r="C42" s="1279"/>
      <c r="D42" s="106"/>
      <c r="E42" s="1284" t="s">
        <v>31</v>
      </c>
      <c r="F42" s="1284"/>
      <c r="G42" s="1284"/>
      <c r="H42" s="1285"/>
      <c r="I42" s="107">
        <v>54527</v>
      </c>
      <c r="J42" s="108">
        <v>73137</v>
      </c>
      <c r="K42" s="108">
        <v>70293</v>
      </c>
      <c r="L42" s="108">
        <v>76975</v>
      </c>
      <c r="M42" s="109">
        <v>57000</v>
      </c>
    </row>
    <row r="43" spans="2:13" ht="27.75" customHeight="1" x14ac:dyDescent="0.2">
      <c r="B43" s="1278"/>
      <c r="C43" s="1279"/>
      <c r="D43" s="106"/>
      <c r="E43" s="1284" t="s">
        <v>32</v>
      </c>
      <c r="F43" s="1284"/>
      <c r="G43" s="1284"/>
      <c r="H43" s="1285"/>
      <c r="I43" s="107">
        <v>477921</v>
      </c>
      <c r="J43" s="108">
        <v>469130</v>
      </c>
      <c r="K43" s="108">
        <v>470916</v>
      </c>
      <c r="L43" s="108">
        <v>477475</v>
      </c>
      <c r="M43" s="109">
        <v>478036</v>
      </c>
    </row>
    <row r="44" spans="2:13" ht="27.75" customHeight="1" x14ac:dyDescent="0.2">
      <c r="B44" s="1278"/>
      <c r="C44" s="1279"/>
      <c r="D44" s="106"/>
      <c r="E44" s="1284" t="s">
        <v>33</v>
      </c>
      <c r="F44" s="1284"/>
      <c r="G44" s="1284"/>
      <c r="H44" s="1285"/>
      <c r="I44" s="107">
        <v>32666</v>
      </c>
      <c r="J44" s="108">
        <v>30663</v>
      </c>
      <c r="K44" s="108">
        <v>28886</v>
      </c>
      <c r="L44" s="108">
        <v>27513</v>
      </c>
      <c r="M44" s="109">
        <v>26920</v>
      </c>
    </row>
    <row r="45" spans="2:13" ht="27.75" customHeight="1" x14ac:dyDescent="0.2">
      <c r="B45" s="1278"/>
      <c r="C45" s="1279"/>
      <c r="D45" s="106"/>
      <c r="E45" s="1284" t="s">
        <v>34</v>
      </c>
      <c r="F45" s="1284"/>
      <c r="G45" s="1284"/>
      <c r="H45" s="1285"/>
      <c r="I45" s="107">
        <v>131581</v>
      </c>
      <c r="J45" s="108">
        <v>129477</v>
      </c>
      <c r="K45" s="108">
        <v>191580</v>
      </c>
      <c r="L45" s="108">
        <v>186548</v>
      </c>
      <c r="M45" s="109">
        <v>183847</v>
      </c>
    </row>
    <row r="46" spans="2:13" ht="27.75" customHeight="1" x14ac:dyDescent="0.2">
      <c r="B46" s="1278"/>
      <c r="C46" s="1279"/>
      <c r="D46" s="110"/>
      <c r="E46" s="1284" t="s">
        <v>35</v>
      </c>
      <c r="F46" s="1284"/>
      <c r="G46" s="1284"/>
      <c r="H46" s="1285"/>
      <c r="I46" s="107">
        <v>33890</v>
      </c>
      <c r="J46" s="108">
        <v>27027</v>
      </c>
      <c r="K46" s="108">
        <v>19639</v>
      </c>
      <c r="L46" s="108">
        <v>7489</v>
      </c>
      <c r="M46" s="109">
        <v>5255</v>
      </c>
    </row>
    <row r="47" spans="2:13" ht="27.75" customHeight="1" x14ac:dyDescent="0.2">
      <c r="B47" s="1278"/>
      <c r="C47" s="1279"/>
      <c r="D47" s="111"/>
      <c r="E47" s="1286" t="s">
        <v>36</v>
      </c>
      <c r="F47" s="1287"/>
      <c r="G47" s="1287"/>
      <c r="H47" s="1288"/>
      <c r="I47" s="107" t="s">
        <v>524</v>
      </c>
      <c r="J47" s="108" t="s">
        <v>524</v>
      </c>
      <c r="K47" s="108" t="s">
        <v>524</v>
      </c>
      <c r="L47" s="108" t="s">
        <v>524</v>
      </c>
      <c r="M47" s="109" t="s">
        <v>524</v>
      </c>
    </row>
    <row r="48" spans="2:13" ht="27.75" customHeight="1" x14ac:dyDescent="0.2">
      <c r="B48" s="1278"/>
      <c r="C48" s="1279"/>
      <c r="D48" s="106"/>
      <c r="E48" s="1284" t="s">
        <v>37</v>
      </c>
      <c r="F48" s="1284"/>
      <c r="G48" s="1284"/>
      <c r="H48" s="1285"/>
      <c r="I48" s="107" t="s">
        <v>524</v>
      </c>
      <c r="J48" s="108" t="s">
        <v>524</v>
      </c>
      <c r="K48" s="108" t="s">
        <v>524</v>
      </c>
      <c r="L48" s="108" t="s">
        <v>524</v>
      </c>
      <c r="M48" s="109" t="s">
        <v>524</v>
      </c>
    </row>
    <row r="49" spans="2:13" ht="27.75" customHeight="1" x14ac:dyDescent="0.2">
      <c r="B49" s="1280"/>
      <c r="C49" s="1281"/>
      <c r="D49" s="106"/>
      <c r="E49" s="1284" t="s">
        <v>38</v>
      </c>
      <c r="F49" s="1284"/>
      <c r="G49" s="1284"/>
      <c r="H49" s="1285"/>
      <c r="I49" s="107">
        <v>534</v>
      </c>
      <c r="J49" s="108">
        <v>255</v>
      </c>
      <c r="K49" s="108" t="s">
        <v>524</v>
      </c>
      <c r="L49" s="108" t="s">
        <v>524</v>
      </c>
      <c r="M49" s="109" t="s">
        <v>524</v>
      </c>
    </row>
    <row r="50" spans="2:13" ht="27.75" customHeight="1" x14ac:dyDescent="0.2">
      <c r="B50" s="1289" t="s">
        <v>39</v>
      </c>
      <c r="C50" s="1290"/>
      <c r="D50" s="112"/>
      <c r="E50" s="1284" t="s">
        <v>40</v>
      </c>
      <c r="F50" s="1284"/>
      <c r="G50" s="1284"/>
      <c r="H50" s="1285"/>
      <c r="I50" s="107">
        <v>234648</v>
      </c>
      <c r="J50" s="108">
        <v>229782</v>
      </c>
      <c r="K50" s="108">
        <v>238585</v>
      </c>
      <c r="L50" s="108">
        <v>258704</v>
      </c>
      <c r="M50" s="109">
        <v>273878</v>
      </c>
    </row>
    <row r="51" spans="2:13" ht="27.75" customHeight="1" x14ac:dyDescent="0.2">
      <c r="B51" s="1278"/>
      <c r="C51" s="1279"/>
      <c r="D51" s="106"/>
      <c r="E51" s="1284" t="s">
        <v>41</v>
      </c>
      <c r="F51" s="1284"/>
      <c r="G51" s="1284"/>
      <c r="H51" s="1285"/>
      <c r="I51" s="107">
        <v>549481</v>
      </c>
      <c r="J51" s="108">
        <v>564788</v>
      </c>
      <c r="K51" s="108">
        <v>565563</v>
      </c>
      <c r="L51" s="108">
        <v>571291</v>
      </c>
      <c r="M51" s="109">
        <v>591881</v>
      </c>
    </row>
    <row r="52" spans="2:13" ht="27.75" customHeight="1" x14ac:dyDescent="0.2">
      <c r="B52" s="1280"/>
      <c r="C52" s="1281"/>
      <c r="D52" s="106"/>
      <c r="E52" s="1284" t="s">
        <v>42</v>
      </c>
      <c r="F52" s="1284"/>
      <c r="G52" s="1284"/>
      <c r="H52" s="1285"/>
      <c r="I52" s="107">
        <v>967524</v>
      </c>
      <c r="J52" s="108">
        <v>937958</v>
      </c>
      <c r="K52" s="108">
        <v>915745</v>
      </c>
      <c r="L52" s="108">
        <v>898976</v>
      </c>
      <c r="M52" s="109">
        <v>882568</v>
      </c>
    </row>
    <row r="53" spans="2:13" ht="27.75" customHeight="1" thickBot="1" x14ac:dyDescent="0.25">
      <c r="B53" s="1291" t="s">
        <v>43</v>
      </c>
      <c r="C53" s="1292"/>
      <c r="D53" s="113"/>
      <c r="E53" s="1293" t="s">
        <v>44</v>
      </c>
      <c r="F53" s="1293"/>
      <c r="G53" s="1293"/>
      <c r="H53" s="1294"/>
      <c r="I53" s="114">
        <v>710507</v>
      </c>
      <c r="J53" s="115">
        <v>673978</v>
      </c>
      <c r="K53" s="115">
        <v>704454</v>
      </c>
      <c r="L53" s="115">
        <v>672321</v>
      </c>
      <c r="M53" s="116">
        <v>600956</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O0nOouCCojgkk+Pk1KvyWuWXpkHSVuuhl1cxJCkvvfdrROOSjADf7JSiRoM/i3xifqh/pxjCx8BPxTqQDH2bw==" saltValue="DVtjhlx9MoSjtITMEGky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567</v>
      </c>
      <c r="G54" s="125" t="s">
        <v>568</v>
      </c>
      <c r="H54" s="126" t="s">
        <v>569</v>
      </c>
    </row>
    <row r="55" spans="2:8" ht="52.5" customHeight="1" x14ac:dyDescent="0.2">
      <c r="B55" s="127"/>
      <c r="C55" s="1303" t="s">
        <v>47</v>
      </c>
      <c r="D55" s="1303"/>
      <c r="E55" s="1304"/>
      <c r="F55" s="128">
        <v>15667</v>
      </c>
      <c r="G55" s="128">
        <v>16688</v>
      </c>
      <c r="H55" s="129">
        <v>12461</v>
      </c>
    </row>
    <row r="56" spans="2:8" ht="52.5" customHeight="1" x14ac:dyDescent="0.2">
      <c r="B56" s="130"/>
      <c r="C56" s="1305" t="s">
        <v>48</v>
      </c>
      <c r="D56" s="1305"/>
      <c r="E56" s="1306"/>
      <c r="F56" s="131">
        <v>8976</v>
      </c>
      <c r="G56" s="131">
        <v>8357</v>
      </c>
      <c r="H56" s="132">
        <v>6500</v>
      </c>
    </row>
    <row r="57" spans="2:8" ht="53.25" customHeight="1" x14ac:dyDescent="0.2">
      <c r="B57" s="130"/>
      <c r="C57" s="1307" t="s">
        <v>49</v>
      </c>
      <c r="D57" s="1307"/>
      <c r="E57" s="1308"/>
      <c r="F57" s="133">
        <v>16109</v>
      </c>
      <c r="G57" s="133">
        <v>19045</v>
      </c>
      <c r="H57" s="134">
        <v>33370</v>
      </c>
    </row>
    <row r="58" spans="2:8" ht="45.75" customHeight="1" x14ac:dyDescent="0.2">
      <c r="B58" s="135"/>
      <c r="C58" s="1295" t="s">
        <v>594</v>
      </c>
      <c r="D58" s="1296"/>
      <c r="E58" s="1297"/>
      <c r="F58" s="136" t="s">
        <v>591</v>
      </c>
      <c r="G58" s="136" t="s">
        <v>591</v>
      </c>
      <c r="H58" s="137">
        <v>10000</v>
      </c>
    </row>
    <row r="59" spans="2:8" ht="45.75" customHeight="1" x14ac:dyDescent="0.2">
      <c r="B59" s="135"/>
      <c r="C59" s="1295" t="s">
        <v>592</v>
      </c>
      <c r="D59" s="1296"/>
      <c r="E59" s="1297"/>
      <c r="F59" s="136">
        <v>2591</v>
      </c>
      <c r="G59" s="136">
        <v>1725</v>
      </c>
      <c r="H59" s="137">
        <v>4944</v>
      </c>
    </row>
    <row r="60" spans="2:8" ht="45.75" customHeight="1" x14ac:dyDescent="0.2">
      <c r="B60" s="135"/>
      <c r="C60" s="1295" t="s">
        <v>593</v>
      </c>
      <c r="D60" s="1296"/>
      <c r="E60" s="1297"/>
      <c r="F60" s="136">
        <v>4157</v>
      </c>
      <c r="G60" s="136">
        <v>4112</v>
      </c>
      <c r="H60" s="137">
        <v>4063</v>
      </c>
    </row>
    <row r="61" spans="2:8" ht="45.75" customHeight="1" x14ac:dyDescent="0.2">
      <c r="B61" s="135"/>
      <c r="C61" s="1295" t="s">
        <v>595</v>
      </c>
      <c r="D61" s="1296"/>
      <c r="E61" s="1297"/>
      <c r="F61" s="136">
        <v>2268</v>
      </c>
      <c r="G61" s="136">
        <v>2266</v>
      </c>
      <c r="H61" s="137">
        <v>2264</v>
      </c>
    </row>
    <row r="62" spans="2:8" ht="45.75" customHeight="1" thickBot="1" x14ac:dyDescent="0.25">
      <c r="B62" s="138"/>
      <c r="C62" s="1298" t="s">
        <v>596</v>
      </c>
      <c r="D62" s="1299"/>
      <c r="E62" s="1300"/>
      <c r="F62" s="139" t="s">
        <v>591</v>
      </c>
      <c r="G62" s="139">
        <v>2854</v>
      </c>
      <c r="H62" s="140">
        <v>2080</v>
      </c>
    </row>
    <row r="63" spans="2:8" ht="52.5" customHeight="1" thickBot="1" x14ac:dyDescent="0.25">
      <c r="B63" s="141"/>
      <c r="C63" s="1301" t="s">
        <v>50</v>
      </c>
      <c r="D63" s="1301"/>
      <c r="E63" s="1302"/>
      <c r="F63" s="142">
        <v>40751</v>
      </c>
      <c r="G63" s="142">
        <v>44090</v>
      </c>
      <c r="H63" s="143">
        <v>52331</v>
      </c>
    </row>
    <row r="64" spans="2:8" ht="15" customHeight="1" x14ac:dyDescent="0.2"/>
  </sheetData>
  <sheetProtection algorithmName="SHA-512" hashValue="yPJPihz/+sgcsW4hnTQSNIrXeGaf5NaYamBr2t4b63mat3Jf8uCWB5CawMnqTmUX1VzJu8TaO0u5wNofIkqkbA==" saltValue="z3GQaR3FkRjWTgj993Fw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1ABCF-497C-4514-B2D8-1531633311D3}">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386" customWidth="1"/>
    <col min="2" max="107" width="2.453125" style="386" customWidth="1"/>
    <col min="108" max="108" width="6.08984375" style="388" customWidth="1"/>
    <col min="109" max="109" width="5.90625" style="387" customWidth="1"/>
    <col min="110" max="110" width="19.08984375" style="386" hidden="1"/>
    <col min="111" max="115" width="12.6328125" style="386" hidden="1"/>
    <col min="116" max="349" width="8.6328125" style="386" hidden="1"/>
    <col min="350" max="355" width="14.90625" style="386" hidden="1"/>
    <col min="356" max="357" width="15.90625" style="386" hidden="1"/>
    <col min="358" max="363" width="16.08984375" style="386" hidden="1"/>
    <col min="364" max="364" width="6.08984375" style="386" hidden="1"/>
    <col min="365" max="365" width="3" style="386" hidden="1"/>
    <col min="366" max="605" width="8.6328125" style="386" hidden="1"/>
    <col min="606" max="611" width="14.90625" style="386" hidden="1"/>
    <col min="612" max="613" width="15.90625" style="386" hidden="1"/>
    <col min="614" max="619" width="16.08984375" style="386" hidden="1"/>
    <col min="620" max="620" width="6.08984375" style="386" hidden="1"/>
    <col min="621" max="621" width="3" style="386" hidden="1"/>
    <col min="622" max="861" width="8.6328125" style="386" hidden="1"/>
    <col min="862" max="867" width="14.90625" style="386" hidden="1"/>
    <col min="868" max="869" width="15.90625" style="386" hidden="1"/>
    <col min="870" max="875" width="16.08984375" style="386" hidden="1"/>
    <col min="876" max="876" width="6.08984375" style="386" hidden="1"/>
    <col min="877" max="877" width="3" style="386" hidden="1"/>
    <col min="878" max="1117" width="8.6328125" style="386" hidden="1"/>
    <col min="1118" max="1123" width="14.90625" style="386" hidden="1"/>
    <col min="1124" max="1125" width="15.90625" style="386" hidden="1"/>
    <col min="1126" max="1131" width="16.08984375" style="386" hidden="1"/>
    <col min="1132" max="1132" width="6.08984375" style="386" hidden="1"/>
    <col min="1133" max="1133" width="3" style="386" hidden="1"/>
    <col min="1134" max="1373" width="8.6328125" style="386" hidden="1"/>
    <col min="1374" max="1379" width="14.90625" style="386" hidden="1"/>
    <col min="1380" max="1381" width="15.90625" style="386" hidden="1"/>
    <col min="1382" max="1387" width="16.08984375" style="386" hidden="1"/>
    <col min="1388" max="1388" width="6.08984375" style="386" hidden="1"/>
    <col min="1389" max="1389" width="3" style="386" hidden="1"/>
    <col min="1390" max="1629" width="8.6328125" style="386" hidden="1"/>
    <col min="1630" max="1635" width="14.90625" style="386" hidden="1"/>
    <col min="1636" max="1637" width="15.90625" style="386" hidden="1"/>
    <col min="1638" max="1643" width="16.08984375" style="386" hidden="1"/>
    <col min="1644" max="1644" width="6.08984375" style="386" hidden="1"/>
    <col min="1645" max="1645" width="3" style="386" hidden="1"/>
    <col min="1646" max="1885" width="8.6328125" style="386" hidden="1"/>
    <col min="1886" max="1891" width="14.90625" style="386" hidden="1"/>
    <col min="1892" max="1893" width="15.90625" style="386" hidden="1"/>
    <col min="1894" max="1899" width="16.08984375" style="386" hidden="1"/>
    <col min="1900" max="1900" width="6.08984375" style="386" hidden="1"/>
    <col min="1901" max="1901" width="3" style="386" hidden="1"/>
    <col min="1902" max="2141" width="8.6328125" style="386" hidden="1"/>
    <col min="2142" max="2147" width="14.90625" style="386" hidden="1"/>
    <col min="2148" max="2149" width="15.90625" style="386" hidden="1"/>
    <col min="2150" max="2155" width="16.08984375" style="386" hidden="1"/>
    <col min="2156" max="2156" width="6.08984375" style="386" hidden="1"/>
    <col min="2157" max="2157" width="3" style="386" hidden="1"/>
    <col min="2158" max="2397" width="8.6328125" style="386" hidden="1"/>
    <col min="2398" max="2403" width="14.90625" style="386" hidden="1"/>
    <col min="2404" max="2405" width="15.90625" style="386" hidden="1"/>
    <col min="2406" max="2411" width="16.08984375" style="386" hidden="1"/>
    <col min="2412" max="2412" width="6.08984375" style="386" hidden="1"/>
    <col min="2413" max="2413" width="3" style="386" hidden="1"/>
    <col min="2414" max="2653" width="8.6328125" style="386" hidden="1"/>
    <col min="2654" max="2659" width="14.90625" style="386" hidden="1"/>
    <col min="2660" max="2661" width="15.90625" style="386" hidden="1"/>
    <col min="2662" max="2667" width="16.08984375" style="386" hidden="1"/>
    <col min="2668" max="2668" width="6.08984375" style="386" hidden="1"/>
    <col min="2669" max="2669" width="3" style="386" hidden="1"/>
    <col min="2670" max="2909" width="8.6328125" style="386" hidden="1"/>
    <col min="2910" max="2915" width="14.90625" style="386" hidden="1"/>
    <col min="2916" max="2917" width="15.90625" style="386" hidden="1"/>
    <col min="2918" max="2923" width="16.08984375" style="386" hidden="1"/>
    <col min="2924" max="2924" width="6.08984375" style="386" hidden="1"/>
    <col min="2925" max="2925" width="3" style="386" hidden="1"/>
    <col min="2926" max="3165" width="8.6328125" style="386" hidden="1"/>
    <col min="3166" max="3171" width="14.90625" style="386" hidden="1"/>
    <col min="3172" max="3173" width="15.90625" style="386" hidden="1"/>
    <col min="3174" max="3179" width="16.08984375" style="386" hidden="1"/>
    <col min="3180" max="3180" width="6.08984375" style="386" hidden="1"/>
    <col min="3181" max="3181" width="3" style="386" hidden="1"/>
    <col min="3182" max="3421" width="8.6328125" style="386" hidden="1"/>
    <col min="3422" max="3427" width="14.90625" style="386" hidden="1"/>
    <col min="3428" max="3429" width="15.90625" style="386" hidden="1"/>
    <col min="3430" max="3435" width="16.08984375" style="386" hidden="1"/>
    <col min="3436" max="3436" width="6.08984375" style="386" hidden="1"/>
    <col min="3437" max="3437" width="3" style="386" hidden="1"/>
    <col min="3438" max="3677" width="8.6328125" style="386" hidden="1"/>
    <col min="3678" max="3683" width="14.90625" style="386" hidden="1"/>
    <col min="3684" max="3685" width="15.90625" style="386" hidden="1"/>
    <col min="3686" max="3691" width="16.08984375" style="386" hidden="1"/>
    <col min="3692" max="3692" width="6.08984375" style="386" hidden="1"/>
    <col min="3693" max="3693" width="3" style="386" hidden="1"/>
    <col min="3694" max="3933" width="8.6328125" style="386" hidden="1"/>
    <col min="3934" max="3939" width="14.90625" style="386" hidden="1"/>
    <col min="3940" max="3941" width="15.90625" style="386" hidden="1"/>
    <col min="3942" max="3947" width="16.08984375" style="386" hidden="1"/>
    <col min="3948" max="3948" width="6.08984375" style="386" hidden="1"/>
    <col min="3949" max="3949" width="3" style="386" hidden="1"/>
    <col min="3950" max="4189" width="8.6328125" style="386" hidden="1"/>
    <col min="4190" max="4195" width="14.90625" style="386" hidden="1"/>
    <col min="4196" max="4197" width="15.90625" style="386" hidden="1"/>
    <col min="4198" max="4203" width="16.08984375" style="386" hidden="1"/>
    <col min="4204" max="4204" width="6.08984375" style="386" hidden="1"/>
    <col min="4205" max="4205" width="3" style="386" hidden="1"/>
    <col min="4206" max="4445" width="8.6328125" style="386" hidden="1"/>
    <col min="4446" max="4451" width="14.90625" style="386" hidden="1"/>
    <col min="4452" max="4453" width="15.90625" style="386" hidden="1"/>
    <col min="4454" max="4459" width="16.08984375" style="386" hidden="1"/>
    <col min="4460" max="4460" width="6.08984375" style="386" hidden="1"/>
    <col min="4461" max="4461" width="3" style="386" hidden="1"/>
    <col min="4462" max="4701" width="8.6328125" style="386" hidden="1"/>
    <col min="4702" max="4707" width="14.90625" style="386" hidden="1"/>
    <col min="4708" max="4709" width="15.90625" style="386" hidden="1"/>
    <col min="4710" max="4715" width="16.08984375" style="386" hidden="1"/>
    <col min="4716" max="4716" width="6.08984375" style="386" hidden="1"/>
    <col min="4717" max="4717" width="3" style="386" hidden="1"/>
    <col min="4718" max="4957" width="8.6328125" style="386" hidden="1"/>
    <col min="4958" max="4963" width="14.90625" style="386" hidden="1"/>
    <col min="4964" max="4965" width="15.90625" style="386" hidden="1"/>
    <col min="4966" max="4971" width="16.08984375" style="386" hidden="1"/>
    <col min="4972" max="4972" width="6.08984375" style="386" hidden="1"/>
    <col min="4973" max="4973" width="3" style="386" hidden="1"/>
    <col min="4974" max="5213" width="8.6328125" style="386" hidden="1"/>
    <col min="5214" max="5219" width="14.90625" style="386" hidden="1"/>
    <col min="5220" max="5221" width="15.90625" style="386" hidden="1"/>
    <col min="5222" max="5227" width="16.08984375" style="386" hidden="1"/>
    <col min="5228" max="5228" width="6.08984375" style="386" hidden="1"/>
    <col min="5229" max="5229" width="3" style="386" hidden="1"/>
    <col min="5230" max="5469" width="8.6328125" style="386" hidden="1"/>
    <col min="5470" max="5475" width="14.90625" style="386" hidden="1"/>
    <col min="5476" max="5477" width="15.90625" style="386" hidden="1"/>
    <col min="5478" max="5483" width="16.08984375" style="386" hidden="1"/>
    <col min="5484" max="5484" width="6.08984375" style="386" hidden="1"/>
    <col min="5485" max="5485" width="3" style="386" hidden="1"/>
    <col min="5486" max="5725" width="8.6328125" style="386" hidden="1"/>
    <col min="5726" max="5731" width="14.90625" style="386" hidden="1"/>
    <col min="5732" max="5733" width="15.90625" style="386" hidden="1"/>
    <col min="5734" max="5739" width="16.08984375" style="386" hidden="1"/>
    <col min="5740" max="5740" width="6.08984375" style="386" hidden="1"/>
    <col min="5741" max="5741" width="3" style="386" hidden="1"/>
    <col min="5742" max="5981" width="8.6328125" style="386" hidden="1"/>
    <col min="5982" max="5987" width="14.90625" style="386" hidden="1"/>
    <col min="5988" max="5989" width="15.90625" style="386" hidden="1"/>
    <col min="5990" max="5995" width="16.08984375" style="386" hidden="1"/>
    <col min="5996" max="5996" width="6.08984375" style="386" hidden="1"/>
    <col min="5997" max="5997" width="3" style="386" hidden="1"/>
    <col min="5998" max="6237" width="8.6328125" style="386" hidden="1"/>
    <col min="6238" max="6243" width="14.90625" style="386" hidden="1"/>
    <col min="6244" max="6245" width="15.90625" style="386" hidden="1"/>
    <col min="6246" max="6251" width="16.08984375" style="386" hidden="1"/>
    <col min="6252" max="6252" width="6.08984375" style="386" hidden="1"/>
    <col min="6253" max="6253" width="3" style="386" hidden="1"/>
    <col min="6254" max="6493" width="8.6328125" style="386" hidden="1"/>
    <col min="6494" max="6499" width="14.90625" style="386" hidden="1"/>
    <col min="6500" max="6501" width="15.90625" style="386" hidden="1"/>
    <col min="6502" max="6507" width="16.08984375" style="386" hidden="1"/>
    <col min="6508" max="6508" width="6.08984375" style="386" hidden="1"/>
    <col min="6509" max="6509" width="3" style="386" hidden="1"/>
    <col min="6510" max="6749" width="8.6328125" style="386" hidden="1"/>
    <col min="6750" max="6755" width="14.90625" style="386" hidden="1"/>
    <col min="6756" max="6757" width="15.90625" style="386" hidden="1"/>
    <col min="6758" max="6763" width="16.08984375" style="386" hidden="1"/>
    <col min="6764" max="6764" width="6.08984375" style="386" hidden="1"/>
    <col min="6765" max="6765" width="3" style="386" hidden="1"/>
    <col min="6766" max="7005" width="8.6328125" style="386" hidden="1"/>
    <col min="7006" max="7011" width="14.90625" style="386" hidden="1"/>
    <col min="7012" max="7013" width="15.90625" style="386" hidden="1"/>
    <col min="7014" max="7019" width="16.08984375" style="386" hidden="1"/>
    <col min="7020" max="7020" width="6.08984375" style="386" hidden="1"/>
    <col min="7021" max="7021" width="3" style="386" hidden="1"/>
    <col min="7022" max="7261" width="8.6328125" style="386" hidden="1"/>
    <col min="7262" max="7267" width="14.90625" style="386" hidden="1"/>
    <col min="7268" max="7269" width="15.90625" style="386" hidden="1"/>
    <col min="7270" max="7275" width="16.08984375" style="386" hidden="1"/>
    <col min="7276" max="7276" width="6.08984375" style="386" hidden="1"/>
    <col min="7277" max="7277" width="3" style="386" hidden="1"/>
    <col min="7278" max="7517" width="8.6328125" style="386" hidden="1"/>
    <col min="7518" max="7523" width="14.90625" style="386" hidden="1"/>
    <col min="7524" max="7525" width="15.90625" style="386" hidden="1"/>
    <col min="7526" max="7531" width="16.08984375" style="386" hidden="1"/>
    <col min="7532" max="7532" width="6.08984375" style="386" hidden="1"/>
    <col min="7533" max="7533" width="3" style="386" hidden="1"/>
    <col min="7534" max="7773" width="8.6328125" style="386" hidden="1"/>
    <col min="7774" max="7779" width="14.90625" style="386" hidden="1"/>
    <col min="7780" max="7781" width="15.90625" style="386" hidden="1"/>
    <col min="7782" max="7787" width="16.08984375" style="386" hidden="1"/>
    <col min="7788" max="7788" width="6.08984375" style="386" hidden="1"/>
    <col min="7789" max="7789" width="3" style="386" hidden="1"/>
    <col min="7790" max="8029" width="8.6328125" style="386" hidden="1"/>
    <col min="8030" max="8035" width="14.90625" style="386" hidden="1"/>
    <col min="8036" max="8037" width="15.90625" style="386" hidden="1"/>
    <col min="8038" max="8043" width="16.08984375" style="386" hidden="1"/>
    <col min="8044" max="8044" width="6.08984375" style="386" hidden="1"/>
    <col min="8045" max="8045" width="3" style="386" hidden="1"/>
    <col min="8046" max="8285" width="8.6328125" style="386" hidden="1"/>
    <col min="8286" max="8291" width="14.90625" style="386" hidden="1"/>
    <col min="8292" max="8293" width="15.90625" style="386" hidden="1"/>
    <col min="8294" max="8299" width="16.08984375" style="386" hidden="1"/>
    <col min="8300" max="8300" width="6.08984375" style="386" hidden="1"/>
    <col min="8301" max="8301" width="3" style="386" hidden="1"/>
    <col min="8302" max="8541" width="8.6328125" style="386" hidden="1"/>
    <col min="8542" max="8547" width="14.90625" style="386" hidden="1"/>
    <col min="8548" max="8549" width="15.90625" style="386" hidden="1"/>
    <col min="8550" max="8555" width="16.08984375" style="386" hidden="1"/>
    <col min="8556" max="8556" width="6.08984375" style="386" hidden="1"/>
    <col min="8557" max="8557" width="3" style="386" hidden="1"/>
    <col min="8558" max="8797" width="8.6328125" style="386" hidden="1"/>
    <col min="8798" max="8803" width="14.90625" style="386" hidden="1"/>
    <col min="8804" max="8805" width="15.90625" style="386" hidden="1"/>
    <col min="8806" max="8811" width="16.08984375" style="386" hidden="1"/>
    <col min="8812" max="8812" width="6.08984375" style="386" hidden="1"/>
    <col min="8813" max="8813" width="3" style="386" hidden="1"/>
    <col min="8814" max="9053" width="8.6328125" style="386" hidden="1"/>
    <col min="9054" max="9059" width="14.90625" style="386" hidden="1"/>
    <col min="9060" max="9061" width="15.90625" style="386" hidden="1"/>
    <col min="9062" max="9067" width="16.08984375" style="386" hidden="1"/>
    <col min="9068" max="9068" width="6.08984375" style="386" hidden="1"/>
    <col min="9069" max="9069" width="3" style="386" hidden="1"/>
    <col min="9070" max="9309" width="8.6328125" style="386" hidden="1"/>
    <col min="9310" max="9315" width="14.90625" style="386" hidden="1"/>
    <col min="9316" max="9317" width="15.90625" style="386" hidden="1"/>
    <col min="9318" max="9323" width="16.08984375" style="386" hidden="1"/>
    <col min="9324" max="9324" width="6.08984375" style="386" hidden="1"/>
    <col min="9325" max="9325" width="3" style="386" hidden="1"/>
    <col min="9326" max="9565" width="8.6328125" style="386" hidden="1"/>
    <col min="9566" max="9571" width="14.90625" style="386" hidden="1"/>
    <col min="9572" max="9573" width="15.90625" style="386" hidden="1"/>
    <col min="9574" max="9579" width="16.08984375" style="386" hidden="1"/>
    <col min="9580" max="9580" width="6.08984375" style="386" hidden="1"/>
    <col min="9581" max="9581" width="3" style="386" hidden="1"/>
    <col min="9582" max="9821" width="8.6328125" style="386" hidden="1"/>
    <col min="9822" max="9827" width="14.90625" style="386" hidden="1"/>
    <col min="9828" max="9829" width="15.90625" style="386" hidden="1"/>
    <col min="9830" max="9835" width="16.08984375" style="386" hidden="1"/>
    <col min="9836" max="9836" width="6.08984375" style="386" hidden="1"/>
    <col min="9837" max="9837" width="3" style="386" hidden="1"/>
    <col min="9838" max="10077" width="8.6328125" style="386" hidden="1"/>
    <col min="10078" max="10083" width="14.90625" style="386" hidden="1"/>
    <col min="10084" max="10085" width="15.90625" style="386" hidden="1"/>
    <col min="10086" max="10091" width="16.08984375" style="386" hidden="1"/>
    <col min="10092" max="10092" width="6.08984375" style="386" hidden="1"/>
    <col min="10093" max="10093" width="3" style="386" hidden="1"/>
    <col min="10094" max="10333" width="8.6328125" style="386" hidden="1"/>
    <col min="10334" max="10339" width="14.90625" style="386" hidden="1"/>
    <col min="10340" max="10341" width="15.90625" style="386" hidden="1"/>
    <col min="10342" max="10347" width="16.08984375" style="386" hidden="1"/>
    <col min="10348" max="10348" width="6.08984375" style="386" hidden="1"/>
    <col min="10349" max="10349" width="3" style="386" hidden="1"/>
    <col min="10350" max="10589" width="8.6328125" style="386" hidden="1"/>
    <col min="10590" max="10595" width="14.90625" style="386" hidden="1"/>
    <col min="10596" max="10597" width="15.90625" style="386" hidden="1"/>
    <col min="10598" max="10603" width="16.08984375" style="386" hidden="1"/>
    <col min="10604" max="10604" width="6.08984375" style="386" hidden="1"/>
    <col min="10605" max="10605" width="3" style="386" hidden="1"/>
    <col min="10606" max="10845" width="8.6328125" style="386" hidden="1"/>
    <col min="10846" max="10851" width="14.90625" style="386" hidden="1"/>
    <col min="10852" max="10853" width="15.90625" style="386" hidden="1"/>
    <col min="10854" max="10859" width="16.08984375" style="386" hidden="1"/>
    <col min="10860" max="10860" width="6.08984375" style="386" hidden="1"/>
    <col min="10861" max="10861" width="3" style="386" hidden="1"/>
    <col min="10862" max="11101" width="8.6328125" style="386" hidden="1"/>
    <col min="11102" max="11107" width="14.90625" style="386" hidden="1"/>
    <col min="11108" max="11109" width="15.90625" style="386" hidden="1"/>
    <col min="11110" max="11115" width="16.08984375" style="386" hidden="1"/>
    <col min="11116" max="11116" width="6.08984375" style="386" hidden="1"/>
    <col min="11117" max="11117" width="3" style="386" hidden="1"/>
    <col min="11118" max="11357" width="8.6328125" style="386" hidden="1"/>
    <col min="11358" max="11363" width="14.90625" style="386" hidden="1"/>
    <col min="11364" max="11365" width="15.90625" style="386" hidden="1"/>
    <col min="11366" max="11371" width="16.08984375" style="386" hidden="1"/>
    <col min="11372" max="11372" width="6.08984375" style="386" hidden="1"/>
    <col min="11373" max="11373" width="3" style="386" hidden="1"/>
    <col min="11374" max="11613" width="8.6328125" style="386" hidden="1"/>
    <col min="11614" max="11619" width="14.90625" style="386" hidden="1"/>
    <col min="11620" max="11621" width="15.90625" style="386" hidden="1"/>
    <col min="11622" max="11627" width="16.08984375" style="386" hidden="1"/>
    <col min="11628" max="11628" width="6.08984375" style="386" hidden="1"/>
    <col min="11629" max="11629" width="3" style="386" hidden="1"/>
    <col min="11630" max="11869" width="8.6328125" style="386" hidden="1"/>
    <col min="11870" max="11875" width="14.90625" style="386" hidden="1"/>
    <col min="11876" max="11877" width="15.90625" style="386" hidden="1"/>
    <col min="11878" max="11883" width="16.08984375" style="386" hidden="1"/>
    <col min="11884" max="11884" width="6.08984375" style="386" hidden="1"/>
    <col min="11885" max="11885" width="3" style="386" hidden="1"/>
    <col min="11886" max="12125" width="8.6328125" style="386" hidden="1"/>
    <col min="12126" max="12131" width="14.90625" style="386" hidden="1"/>
    <col min="12132" max="12133" width="15.90625" style="386" hidden="1"/>
    <col min="12134" max="12139" width="16.08984375" style="386" hidden="1"/>
    <col min="12140" max="12140" width="6.08984375" style="386" hidden="1"/>
    <col min="12141" max="12141" width="3" style="386" hidden="1"/>
    <col min="12142" max="12381" width="8.6328125" style="386" hidden="1"/>
    <col min="12382" max="12387" width="14.90625" style="386" hidden="1"/>
    <col min="12388" max="12389" width="15.90625" style="386" hidden="1"/>
    <col min="12390" max="12395" width="16.08984375" style="386" hidden="1"/>
    <col min="12396" max="12396" width="6.08984375" style="386" hidden="1"/>
    <col min="12397" max="12397" width="3" style="386" hidden="1"/>
    <col min="12398" max="12637" width="8.6328125" style="386" hidden="1"/>
    <col min="12638" max="12643" width="14.90625" style="386" hidden="1"/>
    <col min="12644" max="12645" width="15.90625" style="386" hidden="1"/>
    <col min="12646" max="12651" width="16.08984375" style="386" hidden="1"/>
    <col min="12652" max="12652" width="6.08984375" style="386" hidden="1"/>
    <col min="12653" max="12653" width="3" style="386" hidden="1"/>
    <col min="12654" max="12893" width="8.6328125" style="386" hidden="1"/>
    <col min="12894" max="12899" width="14.90625" style="386" hidden="1"/>
    <col min="12900" max="12901" width="15.90625" style="386" hidden="1"/>
    <col min="12902" max="12907" width="16.08984375" style="386" hidden="1"/>
    <col min="12908" max="12908" width="6.08984375" style="386" hidden="1"/>
    <col min="12909" max="12909" width="3" style="386" hidden="1"/>
    <col min="12910" max="13149" width="8.6328125" style="386" hidden="1"/>
    <col min="13150" max="13155" width="14.90625" style="386" hidden="1"/>
    <col min="13156" max="13157" width="15.90625" style="386" hidden="1"/>
    <col min="13158" max="13163" width="16.08984375" style="386" hidden="1"/>
    <col min="13164" max="13164" width="6.08984375" style="386" hidden="1"/>
    <col min="13165" max="13165" width="3" style="386" hidden="1"/>
    <col min="13166" max="13405" width="8.6328125" style="386" hidden="1"/>
    <col min="13406" max="13411" width="14.90625" style="386" hidden="1"/>
    <col min="13412" max="13413" width="15.90625" style="386" hidden="1"/>
    <col min="13414" max="13419" width="16.08984375" style="386" hidden="1"/>
    <col min="13420" max="13420" width="6.08984375" style="386" hidden="1"/>
    <col min="13421" max="13421" width="3" style="386" hidden="1"/>
    <col min="13422" max="13661" width="8.6328125" style="386" hidden="1"/>
    <col min="13662" max="13667" width="14.90625" style="386" hidden="1"/>
    <col min="13668" max="13669" width="15.90625" style="386" hidden="1"/>
    <col min="13670" max="13675" width="16.08984375" style="386" hidden="1"/>
    <col min="13676" max="13676" width="6.08984375" style="386" hidden="1"/>
    <col min="13677" max="13677" width="3" style="386" hidden="1"/>
    <col min="13678" max="13917" width="8.6328125" style="386" hidden="1"/>
    <col min="13918" max="13923" width="14.90625" style="386" hidden="1"/>
    <col min="13924" max="13925" width="15.90625" style="386" hidden="1"/>
    <col min="13926" max="13931" width="16.08984375" style="386" hidden="1"/>
    <col min="13932" max="13932" width="6.08984375" style="386" hidden="1"/>
    <col min="13933" max="13933" width="3" style="386" hidden="1"/>
    <col min="13934" max="14173" width="8.6328125" style="386" hidden="1"/>
    <col min="14174" max="14179" width="14.90625" style="386" hidden="1"/>
    <col min="14180" max="14181" width="15.90625" style="386" hidden="1"/>
    <col min="14182" max="14187" width="16.08984375" style="386" hidden="1"/>
    <col min="14188" max="14188" width="6.08984375" style="386" hidden="1"/>
    <col min="14189" max="14189" width="3" style="386" hidden="1"/>
    <col min="14190" max="14429" width="8.6328125" style="386" hidden="1"/>
    <col min="14430" max="14435" width="14.90625" style="386" hidden="1"/>
    <col min="14436" max="14437" width="15.90625" style="386" hidden="1"/>
    <col min="14438" max="14443" width="16.08984375" style="386" hidden="1"/>
    <col min="14444" max="14444" width="6.08984375" style="386" hidden="1"/>
    <col min="14445" max="14445" width="3" style="386" hidden="1"/>
    <col min="14446" max="14685" width="8.6328125" style="386" hidden="1"/>
    <col min="14686" max="14691" width="14.90625" style="386" hidden="1"/>
    <col min="14692" max="14693" width="15.90625" style="386" hidden="1"/>
    <col min="14694" max="14699" width="16.08984375" style="386" hidden="1"/>
    <col min="14700" max="14700" width="6.08984375" style="386" hidden="1"/>
    <col min="14701" max="14701" width="3" style="386" hidden="1"/>
    <col min="14702" max="14941" width="8.6328125" style="386" hidden="1"/>
    <col min="14942" max="14947" width="14.90625" style="386" hidden="1"/>
    <col min="14948" max="14949" width="15.90625" style="386" hidden="1"/>
    <col min="14950" max="14955" width="16.08984375" style="386" hidden="1"/>
    <col min="14956" max="14956" width="6.08984375" style="386" hidden="1"/>
    <col min="14957" max="14957" width="3" style="386" hidden="1"/>
    <col min="14958" max="15197" width="8.6328125" style="386" hidden="1"/>
    <col min="15198" max="15203" width="14.90625" style="386" hidden="1"/>
    <col min="15204" max="15205" width="15.90625" style="386" hidden="1"/>
    <col min="15206" max="15211" width="16.08984375" style="386" hidden="1"/>
    <col min="15212" max="15212" width="6.08984375" style="386" hidden="1"/>
    <col min="15213" max="15213" width="3" style="386" hidden="1"/>
    <col min="15214" max="15453" width="8.6328125" style="386" hidden="1"/>
    <col min="15454" max="15459" width="14.90625" style="386" hidden="1"/>
    <col min="15460" max="15461" width="15.90625" style="386" hidden="1"/>
    <col min="15462" max="15467" width="16.08984375" style="386" hidden="1"/>
    <col min="15468" max="15468" width="6.08984375" style="386" hidden="1"/>
    <col min="15469" max="15469" width="3" style="386" hidden="1"/>
    <col min="15470" max="15709" width="8.6328125" style="386" hidden="1"/>
    <col min="15710" max="15715" width="14.90625" style="386" hidden="1"/>
    <col min="15716" max="15717" width="15.90625" style="386" hidden="1"/>
    <col min="15718" max="15723" width="16.08984375" style="386" hidden="1"/>
    <col min="15724" max="15724" width="6.08984375" style="386" hidden="1"/>
    <col min="15725" max="15725" width="3" style="386" hidden="1"/>
    <col min="15726" max="15965" width="8.6328125" style="386" hidden="1"/>
    <col min="15966" max="15971" width="14.90625" style="386" hidden="1"/>
    <col min="15972" max="15973" width="15.90625" style="386" hidden="1"/>
    <col min="15974" max="15979" width="16.08984375" style="386" hidden="1"/>
    <col min="15980" max="15980" width="6.08984375" style="386" hidden="1"/>
    <col min="15981" max="15981" width="3" style="386" hidden="1"/>
    <col min="15982" max="16221" width="8.6328125" style="386" hidden="1"/>
    <col min="16222" max="16227" width="14.90625" style="386" hidden="1"/>
    <col min="16228" max="16229" width="15.90625" style="386" hidden="1"/>
    <col min="16230" max="16235" width="16.08984375" style="386" hidden="1"/>
    <col min="16236" max="16236" width="6.08984375" style="386" hidden="1"/>
    <col min="16237" max="16237" width="3" style="386" hidden="1"/>
    <col min="16238" max="16384" width="8.63281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649</v>
      </c>
    </row>
    <row r="11" spans="1:143" s="291" customFormat="1" ht="13"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649</v>
      </c>
    </row>
    <row r="13" spans="1:143" s="291" customFormat="1" ht="13"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6"/>
      <c r="DE19" s="386"/>
    </row>
    <row r="20" spans="1:351" ht="13" x14ac:dyDescent="0.2">
      <c r="DD20" s="386"/>
      <c r="DE20" s="386"/>
    </row>
    <row r="21" spans="1:351" ht="16.5"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5" x14ac:dyDescent="0.2">
      <c r="B22" s="387"/>
      <c r="MM22" s="418"/>
    </row>
    <row r="23" spans="1:351" ht="13" x14ac:dyDescent="0.2">
      <c r="B23" s="387"/>
    </row>
    <row r="24" spans="1:351" ht="13" x14ac:dyDescent="0.2">
      <c r="B24" s="387"/>
    </row>
    <row r="25" spans="1:351" ht="13" x14ac:dyDescent="0.2">
      <c r="B25" s="387"/>
    </row>
    <row r="26" spans="1:351" ht="13" x14ac:dyDescent="0.2">
      <c r="B26" s="387"/>
    </row>
    <row r="27" spans="1:351" ht="13" x14ac:dyDescent="0.2">
      <c r="B27" s="387"/>
    </row>
    <row r="28" spans="1:351" ht="13" x14ac:dyDescent="0.2">
      <c r="B28" s="387"/>
    </row>
    <row r="29" spans="1:351" ht="13" x14ac:dyDescent="0.2">
      <c r="B29" s="387"/>
    </row>
    <row r="30" spans="1:351" ht="13" x14ac:dyDescent="0.2">
      <c r="B30" s="387"/>
    </row>
    <row r="31" spans="1:351" ht="13" x14ac:dyDescent="0.2">
      <c r="B31" s="387"/>
    </row>
    <row r="32" spans="1:351" ht="13" x14ac:dyDescent="0.2">
      <c r="B32" s="387"/>
    </row>
    <row r="33" spans="2:109" ht="13" x14ac:dyDescent="0.2">
      <c r="B33" s="387"/>
    </row>
    <row r="34" spans="2:109" ht="13" x14ac:dyDescent="0.2">
      <c r="B34" s="387"/>
    </row>
    <row r="35" spans="2:109" ht="13" x14ac:dyDescent="0.2">
      <c r="B35" s="387"/>
    </row>
    <row r="36" spans="2:109" ht="13" x14ac:dyDescent="0.2">
      <c r="B36" s="387"/>
    </row>
    <row r="37" spans="2:109" ht="13" x14ac:dyDescent="0.2">
      <c r="B37" s="387"/>
    </row>
    <row r="38" spans="2:109" ht="13" x14ac:dyDescent="0.2">
      <c r="B38" s="387"/>
    </row>
    <row r="39" spans="2:109" ht="13"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 x14ac:dyDescent="0.2">
      <c r="B40" s="407"/>
      <c r="DD40" s="407"/>
      <c r="DE40" s="386"/>
    </row>
    <row r="41" spans="2:109" ht="16.5" x14ac:dyDescent="0.2">
      <c r="B41" s="417" t="s">
        <v>648</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 x14ac:dyDescent="0.2">
      <c r="B42" s="387"/>
      <c r="G42" s="403"/>
      <c r="I42" s="402"/>
      <c r="J42" s="402"/>
      <c r="K42" s="402"/>
      <c r="AM42" s="403"/>
      <c r="AN42" s="403" t="s">
        <v>644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31" t="s">
        <v>647</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ht="13" x14ac:dyDescent="0.2">
      <c r="B44" s="387"/>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ht="13" x14ac:dyDescent="0.2">
      <c r="B45" s="387"/>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ht="13" x14ac:dyDescent="0.2">
      <c r="B46" s="387"/>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ht="13" x14ac:dyDescent="0.2">
      <c r="B47" s="387"/>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ht="13"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 x14ac:dyDescent="0.2">
      <c r="B49" s="387"/>
      <c r="AN49" s="386" t="s">
        <v>642</v>
      </c>
    </row>
    <row r="50" spans="1:109" ht="13" x14ac:dyDescent="0.2">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565</v>
      </c>
      <c r="BQ50" s="1311"/>
      <c r="BR50" s="1311"/>
      <c r="BS50" s="1311"/>
      <c r="BT50" s="1311"/>
      <c r="BU50" s="1311"/>
      <c r="BV50" s="1311"/>
      <c r="BW50" s="1311"/>
      <c r="BX50" s="1311" t="s">
        <v>566</v>
      </c>
      <c r="BY50" s="1311"/>
      <c r="BZ50" s="1311"/>
      <c r="CA50" s="1311"/>
      <c r="CB50" s="1311"/>
      <c r="CC50" s="1311"/>
      <c r="CD50" s="1311"/>
      <c r="CE50" s="1311"/>
      <c r="CF50" s="1311" t="s">
        <v>567</v>
      </c>
      <c r="CG50" s="1311"/>
      <c r="CH50" s="1311"/>
      <c r="CI50" s="1311"/>
      <c r="CJ50" s="1311"/>
      <c r="CK50" s="1311"/>
      <c r="CL50" s="1311"/>
      <c r="CM50" s="1311"/>
      <c r="CN50" s="1311" t="s">
        <v>568</v>
      </c>
      <c r="CO50" s="1311"/>
      <c r="CP50" s="1311"/>
      <c r="CQ50" s="1311"/>
      <c r="CR50" s="1311"/>
      <c r="CS50" s="1311"/>
      <c r="CT50" s="1311"/>
      <c r="CU50" s="1311"/>
      <c r="CV50" s="1311" t="s">
        <v>569</v>
      </c>
      <c r="CW50" s="1311"/>
      <c r="CX50" s="1311"/>
      <c r="CY50" s="1311"/>
      <c r="CZ50" s="1311"/>
      <c r="DA50" s="1311"/>
      <c r="DB50" s="1311"/>
      <c r="DC50" s="1311"/>
    </row>
    <row r="51" spans="1:109" ht="13.5" customHeight="1" x14ac:dyDescent="0.2">
      <c r="B51" s="387"/>
      <c r="G51" s="1320"/>
      <c r="H51" s="1320"/>
      <c r="I51" s="1330"/>
      <c r="J51" s="1330"/>
      <c r="K51" s="1316"/>
      <c r="L51" s="1316"/>
      <c r="M51" s="1316"/>
      <c r="N51" s="1316"/>
      <c r="AM51" s="394"/>
      <c r="AN51" s="1312" t="s">
        <v>641</v>
      </c>
      <c r="AO51" s="1312"/>
      <c r="AP51" s="1312"/>
      <c r="AQ51" s="1312"/>
      <c r="AR51" s="1312"/>
      <c r="AS51" s="1312"/>
      <c r="AT51" s="1312"/>
      <c r="AU51" s="1312"/>
      <c r="AV51" s="1312"/>
      <c r="AW51" s="1312"/>
      <c r="AX51" s="1312"/>
      <c r="AY51" s="1312"/>
      <c r="AZ51" s="1312"/>
      <c r="BA51" s="1312"/>
      <c r="BB51" s="1312" t="s">
        <v>639</v>
      </c>
      <c r="BC51" s="1312"/>
      <c r="BD51" s="1312"/>
      <c r="BE51" s="1312"/>
      <c r="BF51" s="1312"/>
      <c r="BG51" s="1312"/>
      <c r="BH51" s="1312"/>
      <c r="BI51" s="1312"/>
      <c r="BJ51" s="1312"/>
      <c r="BK51" s="1312"/>
      <c r="BL51" s="1312"/>
      <c r="BM51" s="1312"/>
      <c r="BN51" s="1312"/>
      <c r="BO51" s="1312"/>
      <c r="BP51" s="1309">
        <v>147.4</v>
      </c>
      <c r="BQ51" s="1309"/>
      <c r="BR51" s="1309"/>
      <c r="BS51" s="1309"/>
      <c r="BT51" s="1309"/>
      <c r="BU51" s="1309"/>
      <c r="BV51" s="1309"/>
      <c r="BW51" s="1309"/>
      <c r="BX51" s="1309">
        <v>138.80000000000001</v>
      </c>
      <c r="BY51" s="1309"/>
      <c r="BZ51" s="1309"/>
      <c r="CA51" s="1309"/>
      <c r="CB51" s="1309"/>
      <c r="CC51" s="1309"/>
      <c r="CD51" s="1309"/>
      <c r="CE51" s="1309"/>
      <c r="CF51" s="1309">
        <v>125</v>
      </c>
      <c r="CG51" s="1309"/>
      <c r="CH51" s="1309"/>
      <c r="CI51" s="1309"/>
      <c r="CJ51" s="1309"/>
      <c r="CK51" s="1309"/>
      <c r="CL51" s="1309"/>
      <c r="CM51" s="1309"/>
      <c r="CN51" s="1309">
        <v>118.2</v>
      </c>
      <c r="CO51" s="1309"/>
      <c r="CP51" s="1309"/>
      <c r="CQ51" s="1309"/>
      <c r="CR51" s="1309"/>
      <c r="CS51" s="1309"/>
      <c r="CT51" s="1309"/>
      <c r="CU51" s="1309"/>
      <c r="CV51" s="1309">
        <v>104.8</v>
      </c>
      <c r="CW51" s="1309"/>
      <c r="CX51" s="1309"/>
      <c r="CY51" s="1309"/>
      <c r="CZ51" s="1309"/>
      <c r="DA51" s="1309"/>
      <c r="DB51" s="1309"/>
      <c r="DC51" s="1309"/>
    </row>
    <row r="52" spans="1:109" ht="13" x14ac:dyDescent="0.2">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646</v>
      </c>
      <c r="BC53" s="1312"/>
      <c r="BD53" s="1312"/>
      <c r="BE53" s="1312"/>
      <c r="BF53" s="1312"/>
      <c r="BG53" s="1312"/>
      <c r="BH53" s="1312"/>
      <c r="BI53" s="1312"/>
      <c r="BJ53" s="1312"/>
      <c r="BK53" s="1312"/>
      <c r="BL53" s="1312"/>
      <c r="BM53" s="1312"/>
      <c r="BN53" s="1312"/>
      <c r="BO53" s="1312"/>
      <c r="BP53" s="1309">
        <v>65.599999999999994</v>
      </c>
      <c r="BQ53" s="1309"/>
      <c r="BR53" s="1309"/>
      <c r="BS53" s="1309"/>
      <c r="BT53" s="1309"/>
      <c r="BU53" s="1309"/>
      <c r="BV53" s="1309"/>
      <c r="BW53" s="1309"/>
      <c r="BX53" s="1309">
        <v>66.7</v>
      </c>
      <c r="BY53" s="1309"/>
      <c r="BZ53" s="1309"/>
      <c r="CA53" s="1309"/>
      <c r="CB53" s="1309"/>
      <c r="CC53" s="1309"/>
      <c r="CD53" s="1309"/>
      <c r="CE53" s="1309"/>
      <c r="CF53" s="1309">
        <v>68</v>
      </c>
      <c r="CG53" s="1309"/>
      <c r="CH53" s="1309"/>
      <c r="CI53" s="1309"/>
      <c r="CJ53" s="1309"/>
      <c r="CK53" s="1309"/>
      <c r="CL53" s="1309"/>
      <c r="CM53" s="1309"/>
      <c r="CN53" s="1309">
        <v>69.3</v>
      </c>
      <c r="CO53" s="1309"/>
      <c r="CP53" s="1309"/>
      <c r="CQ53" s="1309"/>
      <c r="CR53" s="1309"/>
      <c r="CS53" s="1309"/>
      <c r="CT53" s="1309"/>
      <c r="CU53" s="1309"/>
      <c r="CV53" s="1309">
        <v>70.400000000000006</v>
      </c>
      <c r="CW53" s="1309"/>
      <c r="CX53" s="1309"/>
      <c r="CY53" s="1309"/>
      <c r="CZ53" s="1309"/>
      <c r="DA53" s="1309"/>
      <c r="DB53" s="1309"/>
      <c r="DC53" s="1309"/>
    </row>
    <row r="54" spans="1:109" ht="13" x14ac:dyDescent="0.2">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2"/>
      <c r="B55" s="387"/>
      <c r="G55" s="1315"/>
      <c r="H55" s="1315"/>
      <c r="I55" s="1315"/>
      <c r="J55" s="1315"/>
      <c r="K55" s="1316"/>
      <c r="L55" s="1316"/>
      <c r="M55" s="1316"/>
      <c r="N55" s="1316"/>
      <c r="AN55" s="1311" t="s">
        <v>640</v>
      </c>
      <c r="AO55" s="1311"/>
      <c r="AP55" s="1311"/>
      <c r="AQ55" s="1311"/>
      <c r="AR55" s="1311"/>
      <c r="AS55" s="1311"/>
      <c r="AT55" s="1311"/>
      <c r="AU55" s="1311"/>
      <c r="AV55" s="1311"/>
      <c r="AW55" s="1311"/>
      <c r="AX55" s="1311"/>
      <c r="AY55" s="1311"/>
      <c r="AZ55" s="1311"/>
      <c r="BA55" s="1311"/>
      <c r="BB55" s="1312" t="s">
        <v>639</v>
      </c>
      <c r="BC55" s="1312"/>
      <c r="BD55" s="1312"/>
      <c r="BE55" s="1312"/>
      <c r="BF55" s="1312"/>
      <c r="BG55" s="1312"/>
      <c r="BH55" s="1312"/>
      <c r="BI55" s="1312"/>
      <c r="BJ55" s="1312"/>
      <c r="BK55" s="1312"/>
      <c r="BL55" s="1312"/>
      <c r="BM55" s="1312"/>
      <c r="BN55" s="1312"/>
      <c r="BO55" s="1312"/>
      <c r="BP55" s="1309">
        <v>124.2</v>
      </c>
      <c r="BQ55" s="1309"/>
      <c r="BR55" s="1309"/>
      <c r="BS55" s="1309"/>
      <c r="BT55" s="1309"/>
      <c r="BU55" s="1309"/>
      <c r="BV55" s="1309"/>
      <c r="BW55" s="1309"/>
      <c r="BX55" s="1309">
        <v>115.7</v>
      </c>
      <c r="BY55" s="1309"/>
      <c r="BZ55" s="1309"/>
      <c r="CA55" s="1309"/>
      <c r="CB55" s="1309"/>
      <c r="CC55" s="1309"/>
      <c r="CD55" s="1309"/>
      <c r="CE55" s="1309"/>
      <c r="CF55" s="1309">
        <v>106</v>
      </c>
      <c r="CG55" s="1309"/>
      <c r="CH55" s="1309"/>
      <c r="CI55" s="1309"/>
      <c r="CJ55" s="1309"/>
      <c r="CK55" s="1309"/>
      <c r="CL55" s="1309"/>
      <c r="CM55" s="1309"/>
      <c r="CN55" s="1309">
        <v>97.6</v>
      </c>
      <c r="CO55" s="1309"/>
      <c r="CP55" s="1309"/>
      <c r="CQ55" s="1309"/>
      <c r="CR55" s="1309"/>
      <c r="CS55" s="1309"/>
      <c r="CT55" s="1309"/>
      <c r="CU55" s="1309"/>
      <c r="CV55" s="1309">
        <v>91.6</v>
      </c>
      <c r="CW55" s="1309"/>
      <c r="CX55" s="1309"/>
      <c r="CY55" s="1309"/>
      <c r="CZ55" s="1309"/>
      <c r="DA55" s="1309"/>
      <c r="DB55" s="1309"/>
      <c r="DC55" s="1309"/>
    </row>
    <row r="56" spans="1:109" ht="13" x14ac:dyDescent="0.2">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 x14ac:dyDescent="0.2">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646</v>
      </c>
      <c r="BC57" s="1312"/>
      <c r="BD57" s="1312"/>
      <c r="BE57" s="1312"/>
      <c r="BF57" s="1312"/>
      <c r="BG57" s="1312"/>
      <c r="BH57" s="1312"/>
      <c r="BI57" s="1312"/>
      <c r="BJ57" s="1312"/>
      <c r="BK57" s="1312"/>
      <c r="BL57" s="1312"/>
      <c r="BM57" s="1312"/>
      <c r="BN57" s="1312"/>
      <c r="BO57" s="1312"/>
      <c r="BP57" s="1309">
        <v>59.4</v>
      </c>
      <c r="BQ57" s="1309"/>
      <c r="BR57" s="1309"/>
      <c r="BS57" s="1309"/>
      <c r="BT57" s="1309"/>
      <c r="BU57" s="1309"/>
      <c r="BV57" s="1309"/>
      <c r="BW57" s="1309"/>
      <c r="BX57" s="1309">
        <v>61</v>
      </c>
      <c r="BY57" s="1309"/>
      <c r="BZ57" s="1309"/>
      <c r="CA57" s="1309"/>
      <c r="CB57" s="1309"/>
      <c r="CC57" s="1309"/>
      <c r="CD57" s="1309"/>
      <c r="CE57" s="1309"/>
      <c r="CF57" s="1309">
        <v>62</v>
      </c>
      <c r="CG57" s="1309"/>
      <c r="CH57" s="1309"/>
      <c r="CI57" s="1309"/>
      <c r="CJ57" s="1309"/>
      <c r="CK57" s="1309"/>
      <c r="CL57" s="1309"/>
      <c r="CM57" s="1309"/>
      <c r="CN57" s="1309">
        <v>62.9</v>
      </c>
      <c r="CO57" s="1309"/>
      <c r="CP57" s="1309"/>
      <c r="CQ57" s="1309"/>
      <c r="CR57" s="1309"/>
      <c r="CS57" s="1309"/>
      <c r="CT57" s="1309"/>
      <c r="CU57" s="1309"/>
      <c r="CV57" s="1309">
        <v>63.3</v>
      </c>
      <c r="CW57" s="1309"/>
      <c r="CX57" s="1309"/>
      <c r="CY57" s="1309"/>
      <c r="CZ57" s="1309"/>
      <c r="DA57" s="1309"/>
      <c r="DB57" s="1309"/>
      <c r="DC57" s="1309"/>
      <c r="DD57" s="413"/>
      <c r="DE57" s="408"/>
    </row>
    <row r="58" spans="1:109" s="402" customFormat="1" ht="13" x14ac:dyDescent="0.2">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5" x14ac:dyDescent="0.2">
      <c r="B63" s="406" t="s">
        <v>645</v>
      </c>
    </row>
    <row r="64" spans="1:109" ht="13" x14ac:dyDescent="0.2">
      <c r="B64" s="387"/>
      <c r="G64" s="403"/>
      <c r="I64" s="405"/>
      <c r="J64" s="405"/>
      <c r="K64" s="405"/>
      <c r="L64" s="405"/>
      <c r="M64" s="405"/>
      <c r="N64" s="404"/>
      <c r="AM64" s="403"/>
      <c r="AN64" s="403" t="s">
        <v>644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 x14ac:dyDescent="0.2">
      <c r="B65" s="387"/>
      <c r="AN65" s="1321" t="s">
        <v>643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 x14ac:dyDescent="0.2">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 x14ac:dyDescent="0.2">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 x14ac:dyDescent="0.2">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 x14ac:dyDescent="0.2">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 x14ac:dyDescent="0.2">
      <c r="B71" s="387"/>
      <c r="G71" s="397"/>
      <c r="I71" s="400"/>
      <c r="J71" s="399"/>
      <c r="K71" s="399"/>
      <c r="L71" s="398"/>
      <c r="M71" s="399"/>
      <c r="N71" s="398"/>
      <c r="AM71" s="397"/>
      <c r="AN71" s="386" t="s">
        <v>642</v>
      </c>
    </row>
    <row r="72" spans="2:107" ht="13" x14ac:dyDescent="0.2">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565</v>
      </c>
      <c r="BQ72" s="1311"/>
      <c r="BR72" s="1311"/>
      <c r="BS72" s="1311"/>
      <c r="BT72" s="1311"/>
      <c r="BU72" s="1311"/>
      <c r="BV72" s="1311"/>
      <c r="BW72" s="1311"/>
      <c r="BX72" s="1311" t="s">
        <v>566</v>
      </c>
      <c r="BY72" s="1311"/>
      <c r="BZ72" s="1311"/>
      <c r="CA72" s="1311"/>
      <c r="CB72" s="1311"/>
      <c r="CC72" s="1311"/>
      <c r="CD72" s="1311"/>
      <c r="CE72" s="1311"/>
      <c r="CF72" s="1311" t="s">
        <v>567</v>
      </c>
      <c r="CG72" s="1311"/>
      <c r="CH72" s="1311"/>
      <c r="CI72" s="1311"/>
      <c r="CJ72" s="1311"/>
      <c r="CK72" s="1311"/>
      <c r="CL72" s="1311"/>
      <c r="CM72" s="1311"/>
      <c r="CN72" s="1311" t="s">
        <v>568</v>
      </c>
      <c r="CO72" s="1311"/>
      <c r="CP72" s="1311"/>
      <c r="CQ72" s="1311"/>
      <c r="CR72" s="1311"/>
      <c r="CS72" s="1311"/>
      <c r="CT72" s="1311"/>
      <c r="CU72" s="1311"/>
      <c r="CV72" s="1311" t="s">
        <v>569</v>
      </c>
      <c r="CW72" s="1311"/>
      <c r="CX72" s="1311"/>
      <c r="CY72" s="1311"/>
      <c r="CZ72" s="1311"/>
      <c r="DA72" s="1311"/>
      <c r="DB72" s="1311"/>
      <c r="DC72" s="1311"/>
    </row>
    <row r="73" spans="2:107" ht="13" x14ac:dyDescent="0.2">
      <c r="B73" s="387"/>
      <c r="G73" s="1320"/>
      <c r="H73" s="1320"/>
      <c r="I73" s="1320"/>
      <c r="J73" s="1320"/>
      <c r="K73" s="1310"/>
      <c r="L73" s="1310"/>
      <c r="M73" s="1310"/>
      <c r="N73" s="1310"/>
      <c r="AM73" s="394"/>
      <c r="AN73" s="1312" t="s">
        <v>641</v>
      </c>
      <c r="AO73" s="1312"/>
      <c r="AP73" s="1312"/>
      <c r="AQ73" s="1312"/>
      <c r="AR73" s="1312"/>
      <c r="AS73" s="1312"/>
      <c r="AT73" s="1312"/>
      <c r="AU73" s="1312"/>
      <c r="AV73" s="1312"/>
      <c r="AW73" s="1312"/>
      <c r="AX73" s="1312"/>
      <c r="AY73" s="1312"/>
      <c r="AZ73" s="1312"/>
      <c r="BA73" s="1312"/>
      <c r="BB73" s="1312" t="s">
        <v>639</v>
      </c>
      <c r="BC73" s="1312"/>
      <c r="BD73" s="1312"/>
      <c r="BE73" s="1312"/>
      <c r="BF73" s="1312"/>
      <c r="BG73" s="1312"/>
      <c r="BH73" s="1312"/>
      <c r="BI73" s="1312"/>
      <c r="BJ73" s="1312"/>
      <c r="BK73" s="1312"/>
      <c r="BL73" s="1312"/>
      <c r="BM73" s="1312"/>
      <c r="BN73" s="1312"/>
      <c r="BO73" s="1312"/>
      <c r="BP73" s="1309">
        <v>147.4</v>
      </c>
      <c r="BQ73" s="1309"/>
      <c r="BR73" s="1309"/>
      <c r="BS73" s="1309"/>
      <c r="BT73" s="1309"/>
      <c r="BU73" s="1309"/>
      <c r="BV73" s="1309"/>
      <c r="BW73" s="1309"/>
      <c r="BX73" s="1309">
        <v>138.80000000000001</v>
      </c>
      <c r="BY73" s="1309"/>
      <c r="BZ73" s="1309"/>
      <c r="CA73" s="1309"/>
      <c r="CB73" s="1309"/>
      <c r="CC73" s="1309"/>
      <c r="CD73" s="1309"/>
      <c r="CE73" s="1309"/>
      <c r="CF73" s="1309">
        <v>125</v>
      </c>
      <c r="CG73" s="1309"/>
      <c r="CH73" s="1309"/>
      <c r="CI73" s="1309"/>
      <c r="CJ73" s="1309"/>
      <c r="CK73" s="1309"/>
      <c r="CL73" s="1309"/>
      <c r="CM73" s="1309"/>
      <c r="CN73" s="1309">
        <v>118.2</v>
      </c>
      <c r="CO73" s="1309"/>
      <c r="CP73" s="1309"/>
      <c r="CQ73" s="1309"/>
      <c r="CR73" s="1309"/>
      <c r="CS73" s="1309"/>
      <c r="CT73" s="1309"/>
      <c r="CU73" s="1309"/>
      <c r="CV73" s="1309">
        <v>104.8</v>
      </c>
      <c r="CW73" s="1309"/>
      <c r="CX73" s="1309"/>
      <c r="CY73" s="1309"/>
      <c r="CZ73" s="1309"/>
      <c r="DA73" s="1309"/>
      <c r="DB73" s="1309"/>
      <c r="DC73" s="1309"/>
    </row>
    <row r="74" spans="2:107" ht="13" x14ac:dyDescent="0.2">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638</v>
      </c>
      <c r="BC75" s="1312"/>
      <c r="BD75" s="1312"/>
      <c r="BE75" s="1312"/>
      <c r="BF75" s="1312"/>
      <c r="BG75" s="1312"/>
      <c r="BH75" s="1312"/>
      <c r="BI75" s="1312"/>
      <c r="BJ75" s="1312"/>
      <c r="BK75" s="1312"/>
      <c r="BL75" s="1312"/>
      <c r="BM75" s="1312"/>
      <c r="BN75" s="1312"/>
      <c r="BO75" s="1312"/>
      <c r="BP75" s="1309">
        <v>12.7</v>
      </c>
      <c r="BQ75" s="1309"/>
      <c r="BR75" s="1309"/>
      <c r="BS75" s="1309"/>
      <c r="BT75" s="1309"/>
      <c r="BU75" s="1309"/>
      <c r="BV75" s="1309"/>
      <c r="BW75" s="1309"/>
      <c r="BX75" s="1309">
        <v>11.8</v>
      </c>
      <c r="BY75" s="1309"/>
      <c r="BZ75" s="1309"/>
      <c r="CA75" s="1309"/>
      <c r="CB75" s="1309"/>
      <c r="CC75" s="1309"/>
      <c r="CD75" s="1309"/>
      <c r="CE75" s="1309"/>
      <c r="CF75" s="1309">
        <v>10.5</v>
      </c>
      <c r="CG75" s="1309"/>
      <c r="CH75" s="1309"/>
      <c r="CI75" s="1309"/>
      <c r="CJ75" s="1309"/>
      <c r="CK75" s="1309"/>
      <c r="CL75" s="1309"/>
      <c r="CM75" s="1309"/>
      <c r="CN75" s="1309">
        <v>9.4</v>
      </c>
      <c r="CO75" s="1309"/>
      <c r="CP75" s="1309"/>
      <c r="CQ75" s="1309"/>
      <c r="CR75" s="1309"/>
      <c r="CS75" s="1309"/>
      <c r="CT75" s="1309"/>
      <c r="CU75" s="1309"/>
      <c r="CV75" s="1309">
        <v>8.1999999999999993</v>
      </c>
      <c r="CW75" s="1309"/>
      <c r="CX75" s="1309"/>
      <c r="CY75" s="1309"/>
      <c r="CZ75" s="1309"/>
      <c r="DA75" s="1309"/>
      <c r="DB75" s="1309"/>
      <c r="DC75" s="1309"/>
    </row>
    <row r="76" spans="2:107" ht="13" x14ac:dyDescent="0.2">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87"/>
      <c r="G77" s="1315"/>
      <c r="H77" s="1315"/>
      <c r="I77" s="1315"/>
      <c r="J77" s="1315"/>
      <c r="K77" s="1310"/>
      <c r="L77" s="1310"/>
      <c r="M77" s="1310"/>
      <c r="N77" s="1310"/>
      <c r="AN77" s="1311" t="s">
        <v>640</v>
      </c>
      <c r="AO77" s="1311"/>
      <c r="AP77" s="1311"/>
      <c r="AQ77" s="1311"/>
      <c r="AR77" s="1311"/>
      <c r="AS77" s="1311"/>
      <c r="AT77" s="1311"/>
      <c r="AU77" s="1311"/>
      <c r="AV77" s="1311"/>
      <c r="AW77" s="1311"/>
      <c r="AX77" s="1311"/>
      <c r="AY77" s="1311"/>
      <c r="AZ77" s="1311"/>
      <c r="BA77" s="1311"/>
      <c r="BB77" s="1312" t="s">
        <v>639</v>
      </c>
      <c r="BC77" s="1312"/>
      <c r="BD77" s="1312"/>
      <c r="BE77" s="1312"/>
      <c r="BF77" s="1312"/>
      <c r="BG77" s="1312"/>
      <c r="BH77" s="1312"/>
      <c r="BI77" s="1312"/>
      <c r="BJ77" s="1312"/>
      <c r="BK77" s="1312"/>
      <c r="BL77" s="1312"/>
      <c r="BM77" s="1312"/>
      <c r="BN77" s="1312"/>
      <c r="BO77" s="1312"/>
      <c r="BP77" s="1309">
        <v>124.2</v>
      </c>
      <c r="BQ77" s="1309"/>
      <c r="BR77" s="1309"/>
      <c r="BS77" s="1309"/>
      <c r="BT77" s="1309"/>
      <c r="BU77" s="1309"/>
      <c r="BV77" s="1309"/>
      <c r="BW77" s="1309"/>
      <c r="BX77" s="1309">
        <v>115.7</v>
      </c>
      <c r="BY77" s="1309"/>
      <c r="BZ77" s="1309"/>
      <c r="CA77" s="1309"/>
      <c r="CB77" s="1309"/>
      <c r="CC77" s="1309"/>
      <c r="CD77" s="1309"/>
      <c r="CE77" s="1309"/>
      <c r="CF77" s="1309">
        <v>106</v>
      </c>
      <c r="CG77" s="1309"/>
      <c r="CH77" s="1309"/>
      <c r="CI77" s="1309"/>
      <c r="CJ77" s="1309"/>
      <c r="CK77" s="1309"/>
      <c r="CL77" s="1309"/>
      <c r="CM77" s="1309"/>
      <c r="CN77" s="1309">
        <v>97.6</v>
      </c>
      <c r="CO77" s="1309"/>
      <c r="CP77" s="1309"/>
      <c r="CQ77" s="1309"/>
      <c r="CR77" s="1309"/>
      <c r="CS77" s="1309"/>
      <c r="CT77" s="1309"/>
      <c r="CU77" s="1309"/>
      <c r="CV77" s="1309">
        <v>91.6</v>
      </c>
      <c r="CW77" s="1309"/>
      <c r="CX77" s="1309"/>
      <c r="CY77" s="1309"/>
      <c r="CZ77" s="1309"/>
      <c r="DA77" s="1309"/>
      <c r="DB77" s="1309"/>
      <c r="DC77" s="1309"/>
    </row>
    <row r="78" spans="2:107" ht="13" x14ac:dyDescent="0.2">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638</v>
      </c>
      <c r="BC79" s="1312"/>
      <c r="BD79" s="1312"/>
      <c r="BE79" s="1312"/>
      <c r="BF79" s="1312"/>
      <c r="BG79" s="1312"/>
      <c r="BH79" s="1312"/>
      <c r="BI79" s="1312"/>
      <c r="BJ79" s="1312"/>
      <c r="BK79" s="1312"/>
      <c r="BL79" s="1312"/>
      <c r="BM79" s="1312"/>
      <c r="BN79" s="1312"/>
      <c r="BO79" s="1312"/>
      <c r="BP79" s="1309">
        <v>10.9</v>
      </c>
      <c r="BQ79" s="1309"/>
      <c r="BR79" s="1309"/>
      <c r="BS79" s="1309"/>
      <c r="BT79" s="1309"/>
      <c r="BU79" s="1309"/>
      <c r="BV79" s="1309"/>
      <c r="BW79" s="1309"/>
      <c r="BX79" s="1309">
        <v>10.3</v>
      </c>
      <c r="BY79" s="1309"/>
      <c r="BZ79" s="1309"/>
      <c r="CA79" s="1309"/>
      <c r="CB79" s="1309"/>
      <c r="CC79" s="1309"/>
      <c r="CD79" s="1309"/>
      <c r="CE79" s="1309"/>
      <c r="CF79" s="1309">
        <v>9</v>
      </c>
      <c r="CG79" s="1309"/>
      <c r="CH79" s="1309"/>
      <c r="CI79" s="1309"/>
      <c r="CJ79" s="1309"/>
      <c r="CK79" s="1309"/>
      <c r="CL79" s="1309"/>
      <c r="CM79" s="1309"/>
      <c r="CN79" s="1309">
        <v>8</v>
      </c>
      <c r="CO79" s="1309"/>
      <c r="CP79" s="1309"/>
      <c r="CQ79" s="1309"/>
      <c r="CR79" s="1309"/>
      <c r="CS79" s="1309"/>
      <c r="CT79" s="1309"/>
      <c r="CU79" s="1309"/>
      <c r="CV79" s="1309">
        <v>7.3</v>
      </c>
      <c r="CW79" s="1309"/>
      <c r="CX79" s="1309"/>
      <c r="CY79" s="1309"/>
      <c r="CZ79" s="1309"/>
      <c r="DA79" s="1309"/>
      <c r="DB79" s="1309"/>
      <c r="DC79" s="1309"/>
    </row>
    <row r="80" spans="2:107" ht="13" x14ac:dyDescent="0.2">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87"/>
    </row>
    <row r="82" spans="2:109" ht="16.5"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 x14ac:dyDescent="0.2">
      <c r="DD84" s="386"/>
      <c r="DE84" s="386"/>
    </row>
    <row r="85" spans="2:109" ht="13" x14ac:dyDescent="0.2">
      <c r="DD85" s="386"/>
      <c r="DE85" s="386"/>
    </row>
    <row r="86" spans="2:109" ht="13" hidden="1" x14ac:dyDescent="0.2">
      <c r="DD86" s="386"/>
      <c r="DE86" s="386"/>
    </row>
    <row r="87" spans="2:109" ht="13" hidden="1" x14ac:dyDescent="0.2">
      <c r="K87" s="389"/>
      <c r="AQ87" s="389"/>
      <c r="BC87" s="389"/>
      <c r="BO87" s="389"/>
      <c r="CA87" s="389"/>
      <c r="CM87" s="389"/>
      <c r="CY87" s="389"/>
      <c r="DD87" s="386"/>
      <c r="DE87" s="386"/>
    </row>
    <row r="88" spans="2:109" ht="13" hidden="1" x14ac:dyDescent="0.2">
      <c r="DD88" s="386"/>
      <c r="DE88" s="386"/>
    </row>
    <row r="89" spans="2:109" ht="13" hidden="1" x14ac:dyDescent="0.2">
      <c r="DD89" s="386"/>
      <c r="DE89" s="386"/>
    </row>
    <row r="90" spans="2:109" ht="13" hidden="1" x14ac:dyDescent="0.2">
      <c r="DD90" s="386"/>
      <c r="DE90" s="386"/>
    </row>
    <row r="91" spans="2:109" ht="13"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mdLGBOwc94yaZENRFECcLsRmmM/Mju2nNtFXpnYwgSxeyqCP8kaLZ2QPHPuPHNUiYT9R2WlaOSlsSwdXwc0TNg==" saltValue="b9e+1E/n+j15PVq265kh2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A54A9-DDBF-4D03-ADBA-1B4E77517308}">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KDPCF4S09/KvJqZbzyU6OQKk40MA18D/jrTx+Kt+lsg7mNJUjNMs7olsTwqfMo97S5fjziL2i1BfxROseBUMXg==" saltValue="04xF8Tkx31e8XbS9oCjUU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9B2DC-0502-4C0A-91AA-3216D8880002}">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DhcJiV3xh/KT1IUhjmzUFWwHE/qjd5VJGbYxPQxpAg82PDpdZfykqyBn7mWXqmeGDvQsOwV3xYK3bTMAhFECcA==" saltValue="/VBVvR8JGRutz35MT2SyM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562</v>
      </c>
      <c r="G2" s="157"/>
      <c r="H2" s="158"/>
    </row>
    <row r="3" spans="1:8" x14ac:dyDescent="0.2">
      <c r="A3" s="154" t="s">
        <v>555</v>
      </c>
      <c r="B3" s="159"/>
      <c r="C3" s="160"/>
      <c r="D3" s="161">
        <v>36517</v>
      </c>
      <c r="E3" s="162"/>
      <c r="F3" s="163">
        <v>51898</v>
      </c>
      <c r="G3" s="164"/>
      <c r="H3" s="165"/>
    </row>
    <row r="4" spans="1:8" x14ac:dyDescent="0.2">
      <c r="A4" s="166"/>
      <c r="B4" s="167"/>
      <c r="C4" s="168"/>
      <c r="D4" s="169">
        <v>18921</v>
      </c>
      <c r="E4" s="170"/>
      <c r="F4" s="171">
        <v>25986</v>
      </c>
      <c r="G4" s="172"/>
      <c r="H4" s="173"/>
    </row>
    <row r="5" spans="1:8" x14ac:dyDescent="0.2">
      <c r="A5" s="154" t="s">
        <v>557</v>
      </c>
      <c r="B5" s="159"/>
      <c r="C5" s="160"/>
      <c r="D5" s="161">
        <v>41048</v>
      </c>
      <c r="E5" s="162"/>
      <c r="F5" s="163">
        <v>51684</v>
      </c>
      <c r="G5" s="164"/>
      <c r="H5" s="165"/>
    </row>
    <row r="6" spans="1:8" x14ac:dyDescent="0.2">
      <c r="A6" s="166"/>
      <c r="B6" s="167"/>
      <c r="C6" s="168"/>
      <c r="D6" s="169">
        <v>19432</v>
      </c>
      <c r="E6" s="170"/>
      <c r="F6" s="171">
        <v>26671</v>
      </c>
      <c r="G6" s="172"/>
      <c r="H6" s="173"/>
    </row>
    <row r="7" spans="1:8" x14ac:dyDescent="0.2">
      <c r="A7" s="154" t="s">
        <v>558</v>
      </c>
      <c r="B7" s="159"/>
      <c r="C7" s="160"/>
      <c r="D7" s="161">
        <v>41505</v>
      </c>
      <c r="E7" s="162"/>
      <c r="F7" s="163">
        <v>52897</v>
      </c>
      <c r="G7" s="164"/>
      <c r="H7" s="165"/>
    </row>
    <row r="8" spans="1:8" x14ac:dyDescent="0.2">
      <c r="A8" s="166"/>
      <c r="B8" s="167"/>
      <c r="C8" s="168"/>
      <c r="D8" s="169">
        <v>20142</v>
      </c>
      <c r="E8" s="170"/>
      <c r="F8" s="171">
        <v>27013</v>
      </c>
      <c r="G8" s="172"/>
      <c r="H8" s="173"/>
    </row>
    <row r="9" spans="1:8" x14ac:dyDescent="0.2">
      <c r="A9" s="154" t="s">
        <v>559</v>
      </c>
      <c r="B9" s="159"/>
      <c r="C9" s="160"/>
      <c r="D9" s="161">
        <v>52307</v>
      </c>
      <c r="E9" s="162"/>
      <c r="F9" s="163">
        <v>54945</v>
      </c>
      <c r="G9" s="164"/>
      <c r="H9" s="165"/>
    </row>
    <row r="10" spans="1:8" x14ac:dyDescent="0.2">
      <c r="A10" s="166"/>
      <c r="B10" s="167"/>
      <c r="C10" s="168"/>
      <c r="D10" s="169">
        <v>28319</v>
      </c>
      <c r="E10" s="170"/>
      <c r="F10" s="171">
        <v>29293</v>
      </c>
      <c r="G10" s="172"/>
      <c r="H10" s="173"/>
    </row>
    <row r="11" spans="1:8" x14ac:dyDescent="0.2">
      <c r="A11" s="154" t="s">
        <v>560</v>
      </c>
      <c r="B11" s="159"/>
      <c r="C11" s="160"/>
      <c r="D11" s="161">
        <v>46135</v>
      </c>
      <c r="E11" s="162"/>
      <c r="F11" s="163">
        <v>57132</v>
      </c>
      <c r="G11" s="164"/>
      <c r="H11" s="165"/>
    </row>
    <row r="12" spans="1:8" x14ac:dyDescent="0.2">
      <c r="A12" s="166"/>
      <c r="B12" s="167"/>
      <c r="C12" s="174"/>
      <c r="D12" s="169">
        <v>22287</v>
      </c>
      <c r="E12" s="170"/>
      <c r="F12" s="171">
        <v>30126</v>
      </c>
      <c r="G12" s="172"/>
      <c r="H12" s="173"/>
    </row>
    <row r="13" spans="1:8" x14ac:dyDescent="0.2">
      <c r="A13" s="154"/>
      <c r="B13" s="159"/>
      <c r="C13" s="175"/>
      <c r="D13" s="176">
        <v>43502</v>
      </c>
      <c r="E13" s="177"/>
      <c r="F13" s="178">
        <v>53711</v>
      </c>
      <c r="G13" s="179"/>
      <c r="H13" s="165"/>
    </row>
    <row r="14" spans="1:8" x14ac:dyDescent="0.2">
      <c r="A14" s="166"/>
      <c r="B14" s="167"/>
      <c r="C14" s="168"/>
      <c r="D14" s="169">
        <v>21820</v>
      </c>
      <c r="E14" s="170"/>
      <c r="F14" s="171">
        <v>27818</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1.1000000000000001</v>
      </c>
      <c r="C19" s="180">
        <f>ROUND(VALUE(SUBSTITUTE(実質収支比率等に係る経年分析!G$48,"▲","-")),2)</f>
        <v>0.53</v>
      </c>
      <c r="D19" s="180">
        <f>ROUND(VALUE(SUBSTITUTE(実質収支比率等に係る経年分析!H$48,"▲","-")),2)</f>
        <v>0.49</v>
      </c>
      <c r="E19" s="180">
        <f>ROUND(VALUE(SUBSTITUTE(実質収支比率等に係る経年分析!I$48,"▲","-")),2)</f>
        <v>0.76</v>
      </c>
      <c r="F19" s="180">
        <f>ROUND(VALUE(SUBSTITUTE(実質収支比率等に係る経年分析!J$48,"▲","-")),2)</f>
        <v>1.21</v>
      </c>
    </row>
    <row r="20" spans="1:11" x14ac:dyDescent="0.2">
      <c r="A20" s="180" t="s">
        <v>54</v>
      </c>
      <c r="B20" s="180">
        <f>ROUND(VALUE(SUBSTITUTE(実質収支比率等に係る経年分析!F$47,"▲","-")),2)</f>
        <v>1.95</v>
      </c>
      <c r="C20" s="180">
        <f>ROUND(VALUE(SUBSTITUTE(実質収支比率等に係る経年分析!G$47,"▲","-")),2)</f>
        <v>2.48</v>
      </c>
      <c r="D20" s="180">
        <f>ROUND(VALUE(SUBSTITUTE(実質収支比率等に係る経年分析!H$47,"▲","-")),2)</f>
        <v>2.44</v>
      </c>
      <c r="E20" s="180">
        <f>ROUND(VALUE(SUBSTITUTE(実質収支比率等に係る経年分析!I$47,"▲","-")),2)</f>
        <v>2.59</v>
      </c>
      <c r="F20" s="180">
        <f>ROUND(VALUE(SUBSTITUTE(実質収支比率等に係る経年分析!J$47,"▲","-")),2)</f>
        <v>1.93</v>
      </c>
    </row>
    <row r="21" spans="1:11" x14ac:dyDescent="0.2">
      <c r="A21" s="180" t="s">
        <v>55</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0.28000000000000003</v>
      </c>
      <c r="E21" s="180">
        <f>IF(ISNUMBER(VALUE(SUBSTITUTE(実質収支比率等に係る経年分析!I$49,"▲","-"))),ROUND(VALUE(SUBSTITUTE(実質収支比率等に係る経年分析!I$49,"▲","-")),2),NA())</f>
        <v>0.32</v>
      </c>
      <c r="F21" s="180">
        <f>IF(ISNUMBER(VALUE(SUBSTITUTE(実質収支比率等に係る経年分析!J$49,"▲","-"))),ROUND(VALUE(SUBSTITUTE(実質収支比率等に係る経年分析!J$49,"▲","-")),2),NA())</f>
        <v>-0.4</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0.02</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0.19</v>
      </c>
    </row>
    <row r="30" spans="1:11" x14ac:dyDescent="0.2">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0.56000000000000005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0.34</v>
      </c>
    </row>
    <row r="31" spans="1:11" x14ac:dyDescent="0.2">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2">
      <c r="A33" s="181" t="str">
        <f>IF(連結実質赤字比率に係る赤字・黒字の構成分析!C$37="",NA(),連結実質赤字比率に係る赤字・黒字の構成分析!C$37)</f>
        <v>自動車運送事業会計</v>
      </c>
      <c r="B33" s="181">
        <f>IF(ROUND(VALUE(SUBSTITUTE(連結実質赤字比率に係る赤字・黒字の構成分析!F$37,"▲", "-")), 2) &lt; 0, ABS(ROUND(VALUE(SUBSTITUTE(連結実質赤字比率に係る赤字・黒字の構成分析!F$37,"▲", "-")), 2)), NA())</f>
        <v>0.21</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1.1100000000000001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4.2699999999999996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4.9400000000000004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5.37</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137767</v>
      </c>
      <c r="E42" s="182"/>
      <c r="F42" s="182"/>
      <c r="G42" s="182">
        <f>'実質公債費比率（分子）の構造'!L$52</f>
        <v>141283</v>
      </c>
      <c r="H42" s="182"/>
      <c r="I42" s="182"/>
      <c r="J42" s="182">
        <f>'実質公債費比率（分子）の構造'!M$52</f>
        <v>136606</v>
      </c>
      <c r="K42" s="182"/>
      <c r="L42" s="182"/>
      <c r="M42" s="182">
        <f>'実質公債費比率（分子）の構造'!N$52</f>
        <v>133661</v>
      </c>
      <c r="N42" s="182"/>
      <c r="O42" s="182"/>
      <c r="P42" s="182">
        <f>'実質公債費比率（分子）の構造'!O$52</f>
        <v>132657</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328</v>
      </c>
      <c r="C44" s="182"/>
      <c r="D44" s="182"/>
      <c r="E44" s="182">
        <f>'実質公債費比率（分子）の構造'!L$50</f>
        <v>328</v>
      </c>
      <c r="F44" s="182"/>
      <c r="G44" s="182"/>
      <c r="H44" s="182">
        <f>'実質公債費比率（分子）の構造'!M$50</f>
        <v>328</v>
      </c>
      <c r="I44" s="182"/>
      <c r="J44" s="182"/>
      <c r="K44" s="182">
        <f>'実質公債費比率（分子）の構造'!N$50</f>
        <v>1393</v>
      </c>
      <c r="L44" s="182"/>
      <c r="M44" s="182"/>
      <c r="N44" s="182">
        <f>'実質公債費比率（分子）の構造'!O$50</f>
        <v>1279</v>
      </c>
      <c r="O44" s="182"/>
      <c r="P44" s="182"/>
    </row>
    <row r="45" spans="1:16" x14ac:dyDescent="0.2">
      <c r="A45" s="182" t="s">
        <v>65</v>
      </c>
      <c r="B45" s="182">
        <f>'実質公債費比率（分子）の構造'!K$49</f>
        <v>4082</v>
      </c>
      <c r="C45" s="182"/>
      <c r="D45" s="182"/>
      <c r="E45" s="182">
        <f>'実質公債費比率（分子）の構造'!L$49</f>
        <v>4008</v>
      </c>
      <c r="F45" s="182"/>
      <c r="G45" s="182"/>
      <c r="H45" s="182">
        <f>'実質公債費比率（分子）の構造'!M$49</f>
        <v>3667</v>
      </c>
      <c r="I45" s="182"/>
      <c r="J45" s="182"/>
      <c r="K45" s="182">
        <f>'実質公債費比率（分子）の構造'!N$49</f>
        <v>3460</v>
      </c>
      <c r="L45" s="182"/>
      <c r="M45" s="182"/>
      <c r="N45" s="182">
        <f>'実質公債費比率（分子）の構造'!O$49</f>
        <v>3460</v>
      </c>
      <c r="O45" s="182"/>
      <c r="P45" s="182"/>
    </row>
    <row r="46" spans="1:16" x14ac:dyDescent="0.2">
      <c r="A46" s="182" t="s">
        <v>66</v>
      </c>
      <c r="B46" s="182">
        <f>'実質公債費比率（分子）の構造'!K$48</f>
        <v>42784</v>
      </c>
      <c r="C46" s="182"/>
      <c r="D46" s="182"/>
      <c r="E46" s="182">
        <f>'実質公債費比率（分子）の構造'!L$48</f>
        <v>43190</v>
      </c>
      <c r="F46" s="182"/>
      <c r="G46" s="182"/>
      <c r="H46" s="182">
        <f>'実質公債費比率（分子）の構造'!M$48</f>
        <v>42171</v>
      </c>
      <c r="I46" s="182"/>
      <c r="J46" s="182"/>
      <c r="K46" s="182">
        <f>'実質公債費比率（分子）の構造'!N$48</f>
        <v>40235</v>
      </c>
      <c r="L46" s="182"/>
      <c r="M46" s="182"/>
      <c r="N46" s="182">
        <f>'実質公債費比率（分子）の構造'!O$48</f>
        <v>38563</v>
      </c>
      <c r="O46" s="182"/>
      <c r="P46" s="182"/>
    </row>
    <row r="47" spans="1:16" x14ac:dyDescent="0.2">
      <c r="A47" s="182" t="s">
        <v>67</v>
      </c>
      <c r="B47" s="182">
        <f>'実質公債費比率（分子）の構造'!K$47</f>
        <v>54066</v>
      </c>
      <c r="C47" s="182"/>
      <c r="D47" s="182"/>
      <c r="E47" s="182">
        <f>'実質公債費比率（分子）の構造'!L$47</f>
        <v>52959</v>
      </c>
      <c r="F47" s="182"/>
      <c r="G47" s="182"/>
      <c r="H47" s="182">
        <f>'実質公債費比率（分子）の構造'!M$47</f>
        <v>52213</v>
      </c>
      <c r="I47" s="182"/>
      <c r="J47" s="182"/>
      <c r="K47" s="182">
        <f>'実質公債費比率（分子）の構造'!N$47</f>
        <v>51910</v>
      </c>
      <c r="L47" s="182"/>
      <c r="M47" s="182"/>
      <c r="N47" s="182">
        <f>'実質公債費比率（分子）の構造'!O$47</f>
        <v>52421</v>
      </c>
      <c r="O47" s="182"/>
      <c r="P47" s="182"/>
    </row>
    <row r="48" spans="1:16" x14ac:dyDescent="0.2">
      <c r="A48" s="182" t="s">
        <v>68</v>
      </c>
      <c r="B48" s="182">
        <f>'実質公債費比率（分子）の構造'!K$46</f>
        <v>14714</v>
      </c>
      <c r="C48" s="182"/>
      <c r="D48" s="182"/>
      <c r="E48" s="182">
        <f>'実質公債費比率（分子）の構造'!L$46</f>
        <v>13734</v>
      </c>
      <c r="F48" s="182"/>
      <c r="G48" s="182"/>
      <c r="H48" s="182">
        <f>'実質公債費比率（分子）の構造'!M$46</f>
        <v>10700</v>
      </c>
      <c r="I48" s="182"/>
      <c r="J48" s="182"/>
      <c r="K48" s="182">
        <f>'実質公債費比率（分子）の構造'!N$46</f>
        <v>9695</v>
      </c>
      <c r="L48" s="182"/>
      <c r="M48" s="182"/>
      <c r="N48" s="182">
        <f>'実質公債費比率（分子）の構造'!O$46</f>
        <v>11294</v>
      </c>
      <c r="O48" s="182"/>
      <c r="P48" s="182"/>
    </row>
    <row r="49" spans="1:16" x14ac:dyDescent="0.2">
      <c r="A49" s="182" t="s">
        <v>69</v>
      </c>
      <c r="B49" s="182">
        <f>'実質公債費比率（分子）の構造'!K$45</f>
        <v>77345</v>
      </c>
      <c r="C49" s="182"/>
      <c r="D49" s="182"/>
      <c r="E49" s="182">
        <f>'実質公債費比率（分子）の構造'!L$45</f>
        <v>78752</v>
      </c>
      <c r="F49" s="182"/>
      <c r="G49" s="182"/>
      <c r="H49" s="182">
        <f>'実質公債費比率（分子）の構造'!M$45</f>
        <v>75610</v>
      </c>
      <c r="I49" s="182"/>
      <c r="J49" s="182"/>
      <c r="K49" s="182">
        <f>'実質公債費比率（分子）の構造'!N$45</f>
        <v>75965</v>
      </c>
      <c r="L49" s="182"/>
      <c r="M49" s="182"/>
      <c r="N49" s="182">
        <f>'実質公債費比率（分子）の構造'!O$45</f>
        <v>68896</v>
      </c>
      <c r="O49" s="182"/>
      <c r="P49" s="182"/>
    </row>
    <row r="50" spans="1:16" x14ac:dyDescent="0.2">
      <c r="A50" s="182" t="s">
        <v>70</v>
      </c>
      <c r="B50" s="182" t="e">
        <f>NA()</f>
        <v>#N/A</v>
      </c>
      <c r="C50" s="182">
        <f>IF(ISNUMBER('実質公債費比率（分子）の構造'!K$53),'実質公債費比率（分子）の構造'!K$53,NA())</f>
        <v>55552</v>
      </c>
      <c r="D50" s="182" t="e">
        <f>NA()</f>
        <v>#N/A</v>
      </c>
      <c r="E50" s="182" t="e">
        <f>NA()</f>
        <v>#N/A</v>
      </c>
      <c r="F50" s="182">
        <f>IF(ISNUMBER('実質公債費比率（分子）の構造'!L$53),'実質公債費比率（分子）の構造'!L$53,NA())</f>
        <v>51688</v>
      </c>
      <c r="G50" s="182" t="e">
        <f>NA()</f>
        <v>#N/A</v>
      </c>
      <c r="H50" s="182" t="e">
        <f>NA()</f>
        <v>#N/A</v>
      </c>
      <c r="I50" s="182">
        <f>IF(ISNUMBER('実質公債費比率（分子）の構造'!M$53),'実質公債費比率（分子）の構造'!M$53,NA())</f>
        <v>48083</v>
      </c>
      <c r="J50" s="182" t="e">
        <f>NA()</f>
        <v>#N/A</v>
      </c>
      <c r="K50" s="182" t="e">
        <f>NA()</f>
        <v>#N/A</v>
      </c>
      <c r="L50" s="182">
        <f>IF(ISNUMBER('実質公債費比率（分子）の構造'!N$53),'実質公債費比率（分子）の構造'!N$53,NA())</f>
        <v>48997</v>
      </c>
      <c r="M50" s="182" t="e">
        <f>NA()</f>
        <v>#N/A</v>
      </c>
      <c r="N50" s="182" t="e">
        <f>NA()</f>
        <v>#N/A</v>
      </c>
      <c r="O50" s="182">
        <f>IF(ISNUMBER('実質公債費比率（分子）の構造'!O$53),'実質公債費比率（分子）の構造'!O$53,NA())</f>
        <v>43256</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967524</v>
      </c>
      <c r="E56" s="181"/>
      <c r="F56" s="181"/>
      <c r="G56" s="181">
        <f>'将来負担比率（分子）の構造'!J$52</f>
        <v>937958</v>
      </c>
      <c r="H56" s="181"/>
      <c r="I56" s="181"/>
      <c r="J56" s="181">
        <f>'将来負担比率（分子）の構造'!K$52</f>
        <v>915745</v>
      </c>
      <c r="K56" s="181"/>
      <c r="L56" s="181"/>
      <c r="M56" s="181">
        <f>'将来負担比率（分子）の構造'!L$52</f>
        <v>898976</v>
      </c>
      <c r="N56" s="181"/>
      <c r="O56" s="181"/>
      <c r="P56" s="181">
        <f>'将来負担比率（分子）の構造'!M$52</f>
        <v>882568</v>
      </c>
    </row>
    <row r="57" spans="1:16" x14ac:dyDescent="0.2">
      <c r="A57" s="181" t="s">
        <v>41</v>
      </c>
      <c r="B57" s="181"/>
      <c r="C57" s="181"/>
      <c r="D57" s="181">
        <f>'将来負担比率（分子）の構造'!I$51</f>
        <v>549481</v>
      </c>
      <c r="E57" s="181"/>
      <c r="F57" s="181"/>
      <c r="G57" s="181">
        <f>'将来負担比率（分子）の構造'!J$51</f>
        <v>564788</v>
      </c>
      <c r="H57" s="181"/>
      <c r="I57" s="181"/>
      <c r="J57" s="181">
        <f>'将来負担比率（分子）の構造'!K$51</f>
        <v>565563</v>
      </c>
      <c r="K57" s="181"/>
      <c r="L57" s="181"/>
      <c r="M57" s="181">
        <f>'将来負担比率（分子）の構造'!L$51</f>
        <v>571291</v>
      </c>
      <c r="N57" s="181"/>
      <c r="O57" s="181"/>
      <c r="P57" s="181">
        <f>'将来負担比率（分子）の構造'!M$51</f>
        <v>591881</v>
      </c>
    </row>
    <row r="58" spans="1:16" x14ac:dyDescent="0.2">
      <c r="A58" s="181" t="s">
        <v>40</v>
      </c>
      <c r="B58" s="181"/>
      <c r="C58" s="181"/>
      <c r="D58" s="181">
        <f>'将来負担比率（分子）の構造'!I$50</f>
        <v>234648</v>
      </c>
      <c r="E58" s="181"/>
      <c r="F58" s="181"/>
      <c r="G58" s="181">
        <f>'将来負担比率（分子）の構造'!J$50</f>
        <v>229782</v>
      </c>
      <c r="H58" s="181"/>
      <c r="I58" s="181"/>
      <c r="J58" s="181">
        <f>'将来負担比率（分子）の構造'!K$50</f>
        <v>238585</v>
      </c>
      <c r="K58" s="181"/>
      <c r="L58" s="181"/>
      <c r="M58" s="181">
        <f>'将来負担比率（分子）の構造'!L$50</f>
        <v>258704</v>
      </c>
      <c r="N58" s="181"/>
      <c r="O58" s="181"/>
      <c r="P58" s="181">
        <f>'将来負担比率（分子）の構造'!M$50</f>
        <v>273878</v>
      </c>
    </row>
    <row r="59" spans="1:16" x14ac:dyDescent="0.2">
      <c r="A59" s="181" t="s">
        <v>38</v>
      </c>
      <c r="B59" s="181">
        <f>'将来負担比率（分子）の構造'!I$49</f>
        <v>534</v>
      </c>
      <c r="C59" s="181"/>
      <c r="D59" s="181"/>
      <c r="E59" s="181">
        <f>'将来負担比率（分子）の構造'!J$49</f>
        <v>255</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33890</v>
      </c>
      <c r="C61" s="181"/>
      <c r="D61" s="181"/>
      <c r="E61" s="181">
        <f>'将来負担比率（分子）の構造'!J$46</f>
        <v>27027</v>
      </c>
      <c r="F61" s="181"/>
      <c r="G61" s="181"/>
      <c r="H61" s="181">
        <f>'将来負担比率（分子）の構造'!K$46</f>
        <v>19639</v>
      </c>
      <c r="I61" s="181"/>
      <c r="J61" s="181"/>
      <c r="K61" s="181">
        <f>'将来負担比率（分子）の構造'!L$46</f>
        <v>7489</v>
      </c>
      <c r="L61" s="181"/>
      <c r="M61" s="181"/>
      <c r="N61" s="181">
        <f>'将来負担比率（分子）の構造'!M$46</f>
        <v>5255</v>
      </c>
      <c r="O61" s="181"/>
      <c r="P61" s="181"/>
    </row>
    <row r="62" spans="1:16" x14ac:dyDescent="0.2">
      <c r="A62" s="181" t="s">
        <v>34</v>
      </c>
      <c r="B62" s="181">
        <f>'将来負担比率（分子）の構造'!I$45</f>
        <v>131581</v>
      </c>
      <c r="C62" s="181"/>
      <c r="D62" s="181"/>
      <c r="E62" s="181">
        <f>'将来負担比率（分子）の構造'!J$45</f>
        <v>129477</v>
      </c>
      <c r="F62" s="181"/>
      <c r="G62" s="181"/>
      <c r="H62" s="181">
        <f>'将来負担比率（分子）の構造'!K$45</f>
        <v>191580</v>
      </c>
      <c r="I62" s="181"/>
      <c r="J62" s="181"/>
      <c r="K62" s="181">
        <f>'将来負担比率（分子）の構造'!L$45</f>
        <v>186548</v>
      </c>
      <c r="L62" s="181"/>
      <c r="M62" s="181"/>
      <c r="N62" s="181">
        <f>'将来負担比率（分子）の構造'!M$45</f>
        <v>183847</v>
      </c>
      <c r="O62" s="181"/>
      <c r="P62" s="181"/>
    </row>
    <row r="63" spans="1:16" x14ac:dyDescent="0.2">
      <c r="A63" s="181" t="s">
        <v>33</v>
      </c>
      <c r="B63" s="181">
        <f>'将来負担比率（分子）の構造'!I$44</f>
        <v>32666</v>
      </c>
      <c r="C63" s="181"/>
      <c r="D63" s="181"/>
      <c r="E63" s="181">
        <f>'将来負担比率（分子）の構造'!J$44</f>
        <v>30663</v>
      </c>
      <c r="F63" s="181"/>
      <c r="G63" s="181"/>
      <c r="H63" s="181">
        <f>'将来負担比率（分子）の構造'!K$44</f>
        <v>28886</v>
      </c>
      <c r="I63" s="181"/>
      <c r="J63" s="181"/>
      <c r="K63" s="181">
        <f>'将来負担比率（分子）の構造'!L$44</f>
        <v>27513</v>
      </c>
      <c r="L63" s="181"/>
      <c r="M63" s="181"/>
      <c r="N63" s="181">
        <f>'将来負担比率（分子）の構造'!M$44</f>
        <v>26920</v>
      </c>
      <c r="O63" s="181"/>
      <c r="P63" s="181"/>
    </row>
    <row r="64" spans="1:16" x14ac:dyDescent="0.2">
      <c r="A64" s="181" t="s">
        <v>32</v>
      </c>
      <c r="B64" s="181">
        <f>'将来負担比率（分子）の構造'!I$43</f>
        <v>477921</v>
      </c>
      <c r="C64" s="181"/>
      <c r="D64" s="181"/>
      <c r="E64" s="181">
        <f>'将来負担比率（分子）の構造'!J$43</f>
        <v>469130</v>
      </c>
      <c r="F64" s="181"/>
      <c r="G64" s="181"/>
      <c r="H64" s="181">
        <f>'将来負担比率（分子）の構造'!K$43</f>
        <v>470916</v>
      </c>
      <c r="I64" s="181"/>
      <c r="J64" s="181"/>
      <c r="K64" s="181">
        <f>'将来負担比率（分子）の構造'!L$43</f>
        <v>477475</v>
      </c>
      <c r="L64" s="181"/>
      <c r="M64" s="181"/>
      <c r="N64" s="181">
        <f>'将来負担比率（分子）の構造'!M$43</f>
        <v>478036</v>
      </c>
      <c r="O64" s="181"/>
      <c r="P64" s="181"/>
    </row>
    <row r="65" spans="1:16" x14ac:dyDescent="0.2">
      <c r="A65" s="181" t="s">
        <v>31</v>
      </c>
      <c r="B65" s="181">
        <f>'将来負担比率（分子）の構造'!I$42</f>
        <v>54527</v>
      </c>
      <c r="C65" s="181"/>
      <c r="D65" s="181"/>
      <c r="E65" s="181">
        <f>'将来負担比率（分子）の構造'!J$42</f>
        <v>73137</v>
      </c>
      <c r="F65" s="181"/>
      <c r="G65" s="181"/>
      <c r="H65" s="181">
        <f>'将来負担比率（分子）の構造'!K$42</f>
        <v>70293</v>
      </c>
      <c r="I65" s="181"/>
      <c r="J65" s="181"/>
      <c r="K65" s="181">
        <f>'将来負担比率（分子）の構造'!L$42</f>
        <v>76975</v>
      </c>
      <c r="L65" s="181"/>
      <c r="M65" s="181"/>
      <c r="N65" s="181">
        <f>'将来負担比率（分子）の構造'!M$42</f>
        <v>57000</v>
      </c>
      <c r="O65" s="181"/>
      <c r="P65" s="181"/>
    </row>
    <row r="66" spans="1:16" x14ac:dyDescent="0.2">
      <c r="A66" s="181" t="s">
        <v>30</v>
      </c>
      <c r="B66" s="181">
        <f>'将来負担比率（分子）の構造'!I$41</f>
        <v>1731041</v>
      </c>
      <c r="C66" s="181"/>
      <c r="D66" s="181"/>
      <c r="E66" s="181">
        <f>'将来負担比率（分子）の構造'!J$41</f>
        <v>1676816</v>
      </c>
      <c r="F66" s="181"/>
      <c r="G66" s="181"/>
      <c r="H66" s="181">
        <f>'将来負担比率（分子）の構造'!K$41</f>
        <v>1643032</v>
      </c>
      <c r="I66" s="181"/>
      <c r="J66" s="181"/>
      <c r="K66" s="181">
        <f>'将来負担比率（分子）の構造'!L$41</f>
        <v>1625291</v>
      </c>
      <c r="L66" s="181"/>
      <c r="M66" s="181"/>
      <c r="N66" s="181">
        <f>'将来負担比率（分子）の構造'!M$41</f>
        <v>1598225</v>
      </c>
      <c r="O66" s="181"/>
      <c r="P66" s="181"/>
    </row>
    <row r="67" spans="1:16" x14ac:dyDescent="0.2">
      <c r="A67" s="181" t="s">
        <v>74</v>
      </c>
      <c r="B67" s="181" t="e">
        <f>NA()</f>
        <v>#N/A</v>
      </c>
      <c r="C67" s="181">
        <f>IF(ISNUMBER('将来負担比率（分子）の構造'!I$53), IF('将来負担比率（分子）の構造'!I$53 &lt; 0, 0, '将来負担比率（分子）の構造'!I$53), NA())</f>
        <v>710507</v>
      </c>
      <c r="D67" s="181" t="e">
        <f>NA()</f>
        <v>#N/A</v>
      </c>
      <c r="E67" s="181" t="e">
        <f>NA()</f>
        <v>#N/A</v>
      </c>
      <c r="F67" s="181">
        <f>IF(ISNUMBER('将来負担比率（分子）の構造'!J$53), IF('将来負担比率（分子）の構造'!J$53 &lt; 0, 0, '将来負担比率（分子）の構造'!J$53), NA())</f>
        <v>673978</v>
      </c>
      <c r="G67" s="181" t="e">
        <f>NA()</f>
        <v>#N/A</v>
      </c>
      <c r="H67" s="181" t="e">
        <f>NA()</f>
        <v>#N/A</v>
      </c>
      <c r="I67" s="181">
        <f>IF(ISNUMBER('将来負担比率（分子）の構造'!K$53), IF('将来負担比率（分子）の構造'!K$53 &lt; 0, 0, '将来負担比率（分子）の構造'!K$53), NA())</f>
        <v>704454</v>
      </c>
      <c r="J67" s="181" t="e">
        <f>NA()</f>
        <v>#N/A</v>
      </c>
      <c r="K67" s="181" t="e">
        <f>NA()</f>
        <v>#N/A</v>
      </c>
      <c r="L67" s="181">
        <f>IF(ISNUMBER('将来負担比率（分子）の構造'!L$53), IF('将来負担比率（分子）の構造'!L$53 &lt; 0, 0, '将来負担比率（分子）の構造'!L$53), NA())</f>
        <v>672321</v>
      </c>
      <c r="M67" s="181" t="e">
        <f>NA()</f>
        <v>#N/A</v>
      </c>
      <c r="N67" s="181" t="e">
        <f>NA()</f>
        <v>#N/A</v>
      </c>
      <c r="O67" s="181">
        <f>IF(ISNUMBER('将来負担比率（分子）の構造'!M$53), IF('将来負担比率（分子）の構造'!M$53 &lt; 0, 0, '将来負担比率（分子）の構造'!M$53), NA())</f>
        <v>600956</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15667</v>
      </c>
      <c r="C72" s="185">
        <f>基金残高に係る経年分析!G55</f>
        <v>16688</v>
      </c>
      <c r="D72" s="185">
        <f>基金残高に係る経年分析!H55</f>
        <v>12461</v>
      </c>
    </row>
    <row r="73" spans="1:16" x14ac:dyDescent="0.2">
      <c r="A73" s="184" t="s">
        <v>77</v>
      </c>
      <c r="B73" s="185">
        <f>基金残高に係る経年分析!F56</f>
        <v>8976</v>
      </c>
      <c r="C73" s="185">
        <f>基金残高に係る経年分析!G56</f>
        <v>8357</v>
      </c>
      <c r="D73" s="185">
        <f>基金残高に係る経年分析!H56</f>
        <v>6500</v>
      </c>
    </row>
    <row r="74" spans="1:16" x14ac:dyDescent="0.2">
      <c r="A74" s="184" t="s">
        <v>78</v>
      </c>
      <c r="B74" s="185">
        <f>基金残高に係る経年分析!F57</f>
        <v>16109</v>
      </c>
      <c r="C74" s="185">
        <f>基金残高に係る経年分析!G57</f>
        <v>19045</v>
      </c>
      <c r="D74" s="185">
        <f>基金残高に係る経年分析!H57</f>
        <v>33370</v>
      </c>
    </row>
  </sheetData>
  <sheetProtection algorithmName="SHA-512" hashValue="iOhHJZKljoDUows+746YjoJYXR4rNbRw7w4GO1Utdqc7kRdA3telrACO2JkXME+hpqv2a6z9htMfYqji4okAqg==" saltValue="sdVbD2kiigt5nkVAq85x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228</v>
      </c>
      <c r="C5" s="670"/>
      <c r="D5" s="670"/>
      <c r="E5" s="670"/>
      <c r="F5" s="670"/>
      <c r="G5" s="670"/>
      <c r="H5" s="670"/>
      <c r="I5" s="670"/>
      <c r="J5" s="670"/>
      <c r="K5" s="670"/>
      <c r="L5" s="670"/>
      <c r="M5" s="670"/>
      <c r="N5" s="670"/>
      <c r="O5" s="670"/>
      <c r="P5" s="670"/>
      <c r="Q5" s="671"/>
      <c r="R5" s="672">
        <v>600909002</v>
      </c>
      <c r="S5" s="673"/>
      <c r="T5" s="673"/>
      <c r="U5" s="673"/>
      <c r="V5" s="673"/>
      <c r="W5" s="673"/>
      <c r="X5" s="673"/>
      <c r="Y5" s="674"/>
      <c r="Z5" s="675">
        <v>48.9</v>
      </c>
      <c r="AA5" s="675"/>
      <c r="AB5" s="675"/>
      <c r="AC5" s="675"/>
      <c r="AD5" s="676">
        <v>553544686</v>
      </c>
      <c r="AE5" s="676"/>
      <c r="AF5" s="676"/>
      <c r="AG5" s="676"/>
      <c r="AH5" s="676"/>
      <c r="AI5" s="676"/>
      <c r="AJ5" s="676"/>
      <c r="AK5" s="676"/>
      <c r="AL5" s="677">
        <v>85.8</v>
      </c>
      <c r="AM5" s="678"/>
      <c r="AN5" s="678"/>
      <c r="AO5" s="679"/>
      <c r="AP5" s="669" t="s">
        <v>229</v>
      </c>
      <c r="AQ5" s="670"/>
      <c r="AR5" s="670"/>
      <c r="AS5" s="670"/>
      <c r="AT5" s="670"/>
      <c r="AU5" s="670"/>
      <c r="AV5" s="670"/>
      <c r="AW5" s="670"/>
      <c r="AX5" s="670"/>
      <c r="AY5" s="670"/>
      <c r="AZ5" s="670"/>
      <c r="BA5" s="670"/>
      <c r="BB5" s="670"/>
      <c r="BC5" s="670"/>
      <c r="BD5" s="670"/>
      <c r="BE5" s="670"/>
      <c r="BF5" s="671"/>
      <c r="BG5" s="683">
        <v>536838030</v>
      </c>
      <c r="BH5" s="684"/>
      <c r="BI5" s="684"/>
      <c r="BJ5" s="684"/>
      <c r="BK5" s="684"/>
      <c r="BL5" s="684"/>
      <c r="BM5" s="684"/>
      <c r="BN5" s="685"/>
      <c r="BO5" s="686">
        <v>89.3</v>
      </c>
      <c r="BP5" s="686"/>
      <c r="BQ5" s="686"/>
      <c r="BR5" s="686"/>
      <c r="BS5" s="687">
        <v>8193453</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2">
      <c r="B6" s="680" t="s">
        <v>233</v>
      </c>
      <c r="C6" s="681"/>
      <c r="D6" s="681"/>
      <c r="E6" s="681"/>
      <c r="F6" s="681"/>
      <c r="G6" s="681"/>
      <c r="H6" s="681"/>
      <c r="I6" s="681"/>
      <c r="J6" s="681"/>
      <c r="K6" s="681"/>
      <c r="L6" s="681"/>
      <c r="M6" s="681"/>
      <c r="N6" s="681"/>
      <c r="O6" s="681"/>
      <c r="P6" s="681"/>
      <c r="Q6" s="682"/>
      <c r="R6" s="683">
        <v>6289305</v>
      </c>
      <c r="S6" s="684"/>
      <c r="T6" s="684"/>
      <c r="U6" s="684"/>
      <c r="V6" s="684"/>
      <c r="W6" s="684"/>
      <c r="X6" s="684"/>
      <c r="Y6" s="685"/>
      <c r="Z6" s="686">
        <v>0.5</v>
      </c>
      <c r="AA6" s="686"/>
      <c r="AB6" s="686"/>
      <c r="AC6" s="686"/>
      <c r="AD6" s="687">
        <v>6289305</v>
      </c>
      <c r="AE6" s="687"/>
      <c r="AF6" s="687"/>
      <c r="AG6" s="687"/>
      <c r="AH6" s="687"/>
      <c r="AI6" s="687"/>
      <c r="AJ6" s="687"/>
      <c r="AK6" s="687"/>
      <c r="AL6" s="688">
        <v>1</v>
      </c>
      <c r="AM6" s="689"/>
      <c r="AN6" s="689"/>
      <c r="AO6" s="690"/>
      <c r="AP6" s="680" t="s">
        <v>234</v>
      </c>
      <c r="AQ6" s="681"/>
      <c r="AR6" s="681"/>
      <c r="AS6" s="681"/>
      <c r="AT6" s="681"/>
      <c r="AU6" s="681"/>
      <c r="AV6" s="681"/>
      <c r="AW6" s="681"/>
      <c r="AX6" s="681"/>
      <c r="AY6" s="681"/>
      <c r="AZ6" s="681"/>
      <c r="BA6" s="681"/>
      <c r="BB6" s="681"/>
      <c r="BC6" s="681"/>
      <c r="BD6" s="681"/>
      <c r="BE6" s="681"/>
      <c r="BF6" s="682"/>
      <c r="BG6" s="683">
        <v>536838030</v>
      </c>
      <c r="BH6" s="684"/>
      <c r="BI6" s="684"/>
      <c r="BJ6" s="684"/>
      <c r="BK6" s="684"/>
      <c r="BL6" s="684"/>
      <c r="BM6" s="684"/>
      <c r="BN6" s="685"/>
      <c r="BO6" s="686">
        <v>89.3</v>
      </c>
      <c r="BP6" s="686"/>
      <c r="BQ6" s="686"/>
      <c r="BR6" s="686"/>
      <c r="BS6" s="687">
        <v>8193453</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2169021</v>
      </c>
      <c r="CS6" s="684"/>
      <c r="CT6" s="684"/>
      <c r="CU6" s="684"/>
      <c r="CV6" s="684"/>
      <c r="CW6" s="684"/>
      <c r="CX6" s="684"/>
      <c r="CY6" s="685"/>
      <c r="CZ6" s="677">
        <v>0.2</v>
      </c>
      <c r="DA6" s="678"/>
      <c r="DB6" s="678"/>
      <c r="DC6" s="697"/>
      <c r="DD6" s="692" t="s">
        <v>236</v>
      </c>
      <c r="DE6" s="684"/>
      <c r="DF6" s="684"/>
      <c r="DG6" s="684"/>
      <c r="DH6" s="684"/>
      <c r="DI6" s="684"/>
      <c r="DJ6" s="684"/>
      <c r="DK6" s="684"/>
      <c r="DL6" s="684"/>
      <c r="DM6" s="684"/>
      <c r="DN6" s="684"/>
      <c r="DO6" s="684"/>
      <c r="DP6" s="685"/>
      <c r="DQ6" s="692">
        <v>2082428</v>
      </c>
      <c r="DR6" s="684"/>
      <c r="DS6" s="684"/>
      <c r="DT6" s="684"/>
      <c r="DU6" s="684"/>
      <c r="DV6" s="684"/>
      <c r="DW6" s="684"/>
      <c r="DX6" s="684"/>
      <c r="DY6" s="684"/>
      <c r="DZ6" s="684"/>
      <c r="EA6" s="684"/>
      <c r="EB6" s="684"/>
      <c r="EC6" s="693"/>
    </row>
    <row r="7" spans="2:143" ht="11.25" customHeight="1" x14ac:dyDescent="0.2">
      <c r="B7" s="680" t="s">
        <v>237</v>
      </c>
      <c r="C7" s="681"/>
      <c r="D7" s="681"/>
      <c r="E7" s="681"/>
      <c r="F7" s="681"/>
      <c r="G7" s="681"/>
      <c r="H7" s="681"/>
      <c r="I7" s="681"/>
      <c r="J7" s="681"/>
      <c r="K7" s="681"/>
      <c r="L7" s="681"/>
      <c r="M7" s="681"/>
      <c r="N7" s="681"/>
      <c r="O7" s="681"/>
      <c r="P7" s="681"/>
      <c r="Q7" s="682"/>
      <c r="R7" s="683">
        <v>405348</v>
      </c>
      <c r="S7" s="684"/>
      <c r="T7" s="684"/>
      <c r="U7" s="684"/>
      <c r="V7" s="684"/>
      <c r="W7" s="684"/>
      <c r="X7" s="684"/>
      <c r="Y7" s="685"/>
      <c r="Z7" s="686">
        <v>0</v>
      </c>
      <c r="AA7" s="686"/>
      <c r="AB7" s="686"/>
      <c r="AC7" s="686"/>
      <c r="AD7" s="687">
        <v>405348</v>
      </c>
      <c r="AE7" s="687"/>
      <c r="AF7" s="687"/>
      <c r="AG7" s="687"/>
      <c r="AH7" s="687"/>
      <c r="AI7" s="687"/>
      <c r="AJ7" s="687"/>
      <c r="AK7" s="687"/>
      <c r="AL7" s="688">
        <v>0.1</v>
      </c>
      <c r="AM7" s="689"/>
      <c r="AN7" s="689"/>
      <c r="AO7" s="690"/>
      <c r="AP7" s="680" t="s">
        <v>238</v>
      </c>
      <c r="AQ7" s="681"/>
      <c r="AR7" s="681"/>
      <c r="AS7" s="681"/>
      <c r="AT7" s="681"/>
      <c r="AU7" s="681"/>
      <c r="AV7" s="681"/>
      <c r="AW7" s="681"/>
      <c r="AX7" s="681"/>
      <c r="AY7" s="681"/>
      <c r="AZ7" s="681"/>
      <c r="BA7" s="681"/>
      <c r="BB7" s="681"/>
      <c r="BC7" s="681"/>
      <c r="BD7" s="681"/>
      <c r="BE7" s="681"/>
      <c r="BF7" s="682"/>
      <c r="BG7" s="683">
        <v>300050867</v>
      </c>
      <c r="BH7" s="684"/>
      <c r="BI7" s="684"/>
      <c r="BJ7" s="684"/>
      <c r="BK7" s="684"/>
      <c r="BL7" s="684"/>
      <c r="BM7" s="684"/>
      <c r="BN7" s="685"/>
      <c r="BO7" s="686">
        <v>49.9</v>
      </c>
      <c r="BP7" s="686"/>
      <c r="BQ7" s="686"/>
      <c r="BR7" s="686"/>
      <c r="BS7" s="687">
        <v>8193453</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57559866</v>
      </c>
      <c r="CS7" s="684"/>
      <c r="CT7" s="684"/>
      <c r="CU7" s="684"/>
      <c r="CV7" s="684"/>
      <c r="CW7" s="684"/>
      <c r="CX7" s="684"/>
      <c r="CY7" s="685"/>
      <c r="CZ7" s="686">
        <v>4.7</v>
      </c>
      <c r="DA7" s="686"/>
      <c r="DB7" s="686"/>
      <c r="DC7" s="686"/>
      <c r="DD7" s="692">
        <v>1152522</v>
      </c>
      <c r="DE7" s="684"/>
      <c r="DF7" s="684"/>
      <c r="DG7" s="684"/>
      <c r="DH7" s="684"/>
      <c r="DI7" s="684"/>
      <c r="DJ7" s="684"/>
      <c r="DK7" s="684"/>
      <c r="DL7" s="684"/>
      <c r="DM7" s="684"/>
      <c r="DN7" s="684"/>
      <c r="DO7" s="684"/>
      <c r="DP7" s="685"/>
      <c r="DQ7" s="692">
        <v>48467479</v>
      </c>
      <c r="DR7" s="684"/>
      <c r="DS7" s="684"/>
      <c r="DT7" s="684"/>
      <c r="DU7" s="684"/>
      <c r="DV7" s="684"/>
      <c r="DW7" s="684"/>
      <c r="DX7" s="684"/>
      <c r="DY7" s="684"/>
      <c r="DZ7" s="684"/>
      <c r="EA7" s="684"/>
      <c r="EB7" s="684"/>
      <c r="EC7" s="693"/>
    </row>
    <row r="8" spans="2:143" ht="11.25" customHeight="1" x14ac:dyDescent="0.2">
      <c r="B8" s="680" t="s">
        <v>240</v>
      </c>
      <c r="C8" s="681"/>
      <c r="D8" s="681"/>
      <c r="E8" s="681"/>
      <c r="F8" s="681"/>
      <c r="G8" s="681"/>
      <c r="H8" s="681"/>
      <c r="I8" s="681"/>
      <c r="J8" s="681"/>
      <c r="K8" s="681"/>
      <c r="L8" s="681"/>
      <c r="M8" s="681"/>
      <c r="N8" s="681"/>
      <c r="O8" s="681"/>
      <c r="P8" s="681"/>
      <c r="Q8" s="682"/>
      <c r="R8" s="683">
        <v>2819853</v>
      </c>
      <c r="S8" s="684"/>
      <c r="T8" s="684"/>
      <c r="U8" s="684"/>
      <c r="V8" s="684"/>
      <c r="W8" s="684"/>
      <c r="X8" s="684"/>
      <c r="Y8" s="685"/>
      <c r="Z8" s="686">
        <v>0.2</v>
      </c>
      <c r="AA8" s="686"/>
      <c r="AB8" s="686"/>
      <c r="AC8" s="686"/>
      <c r="AD8" s="687">
        <v>2819853</v>
      </c>
      <c r="AE8" s="687"/>
      <c r="AF8" s="687"/>
      <c r="AG8" s="687"/>
      <c r="AH8" s="687"/>
      <c r="AI8" s="687"/>
      <c r="AJ8" s="687"/>
      <c r="AK8" s="687"/>
      <c r="AL8" s="688">
        <v>0.4</v>
      </c>
      <c r="AM8" s="689"/>
      <c r="AN8" s="689"/>
      <c r="AO8" s="690"/>
      <c r="AP8" s="680" t="s">
        <v>241</v>
      </c>
      <c r="AQ8" s="681"/>
      <c r="AR8" s="681"/>
      <c r="AS8" s="681"/>
      <c r="AT8" s="681"/>
      <c r="AU8" s="681"/>
      <c r="AV8" s="681"/>
      <c r="AW8" s="681"/>
      <c r="AX8" s="681"/>
      <c r="AY8" s="681"/>
      <c r="AZ8" s="681"/>
      <c r="BA8" s="681"/>
      <c r="BB8" s="681"/>
      <c r="BC8" s="681"/>
      <c r="BD8" s="681"/>
      <c r="BE8" s="681"/>
      <c r="BF8" s="682"/>
      <c r="BG8" s="683">
        <v>3877617</v>
      </c>
      <c r="BH8" s="684"/>
      <c r="BI8" s="684"/>
      <c r="BJ8" s="684"/>
      <c r="BK8" s="684"/>
      <c r="BL8" s="684"/>
      <c r="BM8" s="684"/>
      <c r="BN8" s="685"/>
      <c r="BO8" s="686">
        <v>0.6</v>
      </c>
      <c r="BP8" s="686"/>
      <c r="BQ8" s="686"/>
      <c r="BR8" s="686"/>
      <c r="BS8" s="692" t="s">
        <v>186</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441750894</v>
      </c>
      <c r="CS8" s="684"/>
      <c r="CT8" s="684"/>
      <c r="CU8" s="684"/>
      <c r="CV8" s="684"/>
      <c r="CW8" s="684"/>
      <c r="CX8" s="684"/>
      <c r="CY8" s="685"/>
      <c r="CZ8" s="686">
        <v>36.299999999999997</v>
      </c>
      <c r="DA8" s="686"/>
      <c r="DB8" s="686"/>
      <c r="DC8" s="686"/>
      <c r="DD8" s="692">
        <v>5812790</v>
      </c>
      <c r="DE8" s="684"/>
      <c r="DF8" s="684"/>
      <c r="DG8" s="684"/>
      <c r="DH8" s="684"/>
      <c r="DI8" s="684"/>
      <c r="DJ8" s="684"/>
      <c r="DK8" s="684"/>
      <c r="DL8" s="684"/>
      <c r="DM8" s="684"/>
      <c r="DN8" s="684"/>
      <c r="DO8" s="684"/>
      <c r="DP8" s="685"/>
      <c r="DQ8" s="692">
        <v>216052245</v>
      </c>
      <c r="DR8" s="684"/>
      <c r="DS8" s="684"/>
      <c r="DT8" s="684"/>
      <c r="DU8" s="684"/>
      <c r="DV8" s="684"/>
      <c r="DW8" s="684"/>
      <c r="DX8" s="684"/>
      <c r="DY8" s="684"/>
      <c r="DZ8" s="684"/>
      <c r="EA8" s="684"/>
      <c r="EB8" s="684"/>
      <c r="EC8" s="693"/>
    </row>
    <row r="9" spans="2:143" ht="11.25" customHeight="1" x14ac:dyDescent="0.2">
      <c r="B9" s="680" t="s">
        <v>243</v>
      </c>
      <c r="C9" s="681"/>
      <c r="D9" s="681"/>
      <c r="E9" s="681"/>
      <c r="F9" s="681"/>
      <c r="G9" s="681"/>
      <c r="H9" s="681"/>
      <c r="I9" s="681"/>
      <c r="J9" s="681"/>
      <c r="K9" s="681"/>
      <c r="L9" s="681"/>
      <c r="M9" s="681"/>
      <c r="N9" s="681"/>
      <c r="O9" s="681"/>
      <c r="P9" s="681"/>
      <c r="Q9" s="682"/>
      <c r="R9" s="683">
        <v>1457976</v>
      </c>
      <c r="S9" s="684"/>
      <c r="T9" s="684"/>
      <c r="U9" s="684"/>
      <c r="V9" s="684"/>
      <c r="W9" s="684"/>
      <c r="X9" s="684"/>
      <c r="Y9" s="685"/>
      <c r="Z9" s="686">
        <v>0.1</v>
      </c>
      <c r="AA9" s="686"/>
      <c r="AB9" s="686"/>
      <c r="AC9" s="686"/>
      <c r="AD9" s="687">
        <v>1457976</v>
      </c>
      <c r="AE9" s="687"/>
      <c r="AF9" s="687"/>
      <c r="AG9" s="687"/>
      <c r="AH9" s="687"/>
      <c r="AI9" s="687"/>
      <c r="AJ9" s="687"/>
      <c r="AK9" s="687"/>
      <c r="AL9" s="688">
        <v>0.2</v>
      </c>
      <c r="AM9" s="689"/>
      <c r="AN9" s="689"/>
      <c r="AO9" s="690"/>
      <c r="AP9" s="680" t="s">
        <v>244</v>
      </c>
      <c r="AQ9" s="681"/>
      <c r="AR9" s="681"/>
      <c r="AS9" s="681"/>
      <c r="AT9" s="681"/>
      <c r="AU9" s="681"/>
      <c r="AV9" s="681"/>
      <c r="AW9" s="681"/>
      <c r="AX9" s="681"/>
      <c r="AY9" s="681"/>
      <c r="AZ9" s="681"/>
      <c r="BA9" s="681"/>
      <c r="BB9" s="681"/>
      <c r="BC9" s="681"/>
      <c r="BD9" s="681"/>
      <c r="BE9" s="681"/>
      <c r="BF9" s="682"/>
      <c r="BG9" s="683">
        <v>226228465</v>
      </c>
      <c r="BH9" s="684"/>
      <c r="BI9" s="684"/>
      <c r="BJ9" s="684"/>
      <c r="BK9" s="684"/>
      <c r="BL9" s="684"/>
      <c r="BM9" s="684"/>
      <c r="BN9" s="685"/>
      <c r="BO9" s="686">
        <v>37.6</v>
      </c>
      <c r="BP9" s="686"/>
      <c r="BQ9" s="686"/>
      <c r="BR9" s="686"/>
      <c r="BS9" s="692" t="s">
        <v>185</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107810722</v>
      </c>
      <c r="CS9" s="684"/>
      <c r="CT9" s="684"/>
      <c r="CU9" s="684"/>
      <c r="CV9" s="684"/>
      <c r="CW9" s="684"/>
      <c r="CX9" s="684"/>
      <c r="CY9" s="685"/>
      <c r="CZ9" s="686">
        <v>8.9</v>
      </c>
      <c r="DA9" s="686"/>
      <c r="DB9" s="686"/>
      <c r="DC9" s="686"/>
      <c r="DD9" s="692">
        <v>30611576</v>
      </c>
      <c r="DE9" s="684"/>
      <c r="DF9" s="684"/>
      <c r="DG9" s="684"/>
      <c r="DH9" s="684"/>
      <c r="DI9" s="684"/>
      <c r="DJ9" s="684"/>
      <c r="DK9" s="684"/>
      <c r="DL9" s="684"/>
      <c r="DM9" s="684"/>
      <c r="DN9" s="684"/>
      <c r="DO9" s="684"/>
      <c r="DP9" s="685"/>
      <c r="DQ9" s="692">
        <v>63129156</v>
      </c>
      <c r="DR9" s="684"/>
      <c r="DS9" s="684"/>
      <c r="DT9" s="684"/>
      <c r="DU9" s="684"/>
      <c r="DV9" s="684"/>
      <c r="DW9" s="684"/>
      <c r="DX9" s="684"/>
      <c r="DY9" s="684"/>
      <c r="DZ9" s="684"/>
      <c r="EA9" s="684"/>
      <c r="EB9" s="684"/>
      <c r="EC9" s="693"/>
    </row>
    <row r="10" spans="2:143" ht="11.25" customHeight="1" x14ac:dyDescent="0.2">
      <c r="B10" s="680" t="s">
        <v>246</v>
      </c>
      <c r="C10" s="681"/>
      <c r="D10" s="681"/>
      <c r="E10" s="681"/>
      <c r="F10" s="681"/>
      <c r="G10" s="681"/>
      <c r="H10" s="681"/>
      <c r="I10" s="681"/>
      <c r="J10" s="681"/>
      <c r="K10" s="681"/>
      <c r="L10" s="681"/>
      <c r="M10" s="681"/>
      <c r="N10" s="681"/>
      <c r="O10" s="681"/>
      <c r="P10" s="681"/>
      <c r="Q10" s="682"/>
      <c r="R10" s="683">
        <v>621611</v>
      </c>
      <c r="S10" s="684"/>
      <c r="T10" s="684"/>
      <c r="U10" s="684"/>
      <c r="V10" s="684"/>
      <c r="W10" s="684"/>
      <c r="X10" s="684"/>
      <c r="Y10" s="685"/>
      <c r="Z10" s="686">
        <v>0.1</v>
      </c>
      <c r="AA10" s="686"/>
      <c r="AB10" s="686"/>
      <c r="AC10" s="686"/>
      <c r="AD10" s="687">
        <v>621611</v>
      </c>
      <c r="AE10" s="687"/>
      <c r="AF10" s="687"/>
      <c r="AG10" s="687"/>
      <c r="AH10" s="687"/>
      <c r="AI10" s="687"/>
      <c r="AJ10" s="687"/>
      <c r="AK10" s="687"/>
      <c r="AL10" s="688">
        <v>0.1</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12275044</v>
      </c>
      <c r="BH10" s="684"/>
      <c r="BI10" s="684"/>
      <c r="BJ10" s="684"/>
      <c r="BK10" s="684"/>
      <c r="BL10" s="684"/>
      <c r="BM10" s="684"/>
      <c r="BN10" s="685"/>
      <c r="BO10" s="686">
        <v>2</v>
      </c>
      <c r="BP10" s="686"/>
      <c r="BQ10" s="686"/>
      <c r="BR10" s="686"/>
      <c r="BS10" s="692" t="s">
        <v>236</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238259</v>
      </c>
      <c r="CS10" s="684"/>
      <c r="CT10" s="684"/>
      <c r="CU10" s="684"/>
      <c r="CV10" s="684"/>
      <c r="CW10" s="684"/>
      <c r="CX10" s="684"/>
      <c r="CY10" s="685"/>
      <c r="CZ10" s="686">
        <v>0</v>
      </c>
      <c r="DA10" s="686"/>
      <c r="DB10" s="686"/>
      <c r="DC10" s="686"/>
      <c r="DD10" s="692" t="s">
        <v>185</v>
      </c>
      <c r="DE10" s="684"/>
      <c r="DF10" s="684"/>
      <c r="DG10" s="684"/>
      <c r="DH10" s="684"/>
      <c r="DI10" s="684"/>
      <c r="DJ10" s="684"/>
      <c r="DK10" s="684"/>
      <c r="DL10" s="684"/>
      <c r="DM10" s="684"/>
      <c r="DN10" s="684"/>
      <c r="DO10" s="684"/>
      <c r="DP10" s="685"/>
      <c r="DQ10" s="692">
        <v>203759</v>
      </c>
      <c r="DR10" s="684"/>
      <c r="DS10" s="684"/>
      <c r="DT10" s="684"/>
      <c r="DU10" s="684"/>
      <c r="DV10" s="684"/>
      <c r="DW10" s="684"/>
      <c r="DX10" s="684"/>
      <c r="DY10" s="684"/>
      <c r="DZ10" s="684"/>
      <c r="EA10" s="684"/>
      <c r="EB10" s="684"/>
      <c r="EC10" s="693"/>
    </row>
    <row r="11" spans="2:143" ht="11.25" customHeight="1" x14ac:dyDescent="0.2">
      <c r="B11" s="680" t="s">
        <v>249</v>
      </c>
      <c r="C11" s="681"/>
      <c r="D11" s="681"/>
      <c r="E11" s="681"/>
      <c r="F11" s="681"/>
      <c r="G11" s="681"/>
      <c r="H11" s="681"/>
      <c r="I11" s="681"/>
      <c r="J11" s="681"/>
      <c r="K11" s="681"/>
      <c r="L11" s="681"/>
      <c r="M11" s="681"/>
      <c r="N11" s="681"/>
      <c r="O11" s="681"/>
      <c r="P11" s="681"/>
      <c r="Q11" s="682"/>
      <c r="R11" s="683">
        <v>45134257</v>
      </c>
      <c r="S11" s="684"/>
      <c r="T11" s="684"/>
      <c r="U11" s="684"/>
      <c r="V11" s="684"/>
      <c r="W11" s="684"/>
      <c r="X11" s="684"/>
      <c r="Y11" s="685"/>
      <c r="Z11" s="688">
        <v>3.7</v>
      </c>
      <c r="AA11" s="689"/>
      <c r="AB11" s="689"/>
      <c r="AC11" s="701"/>
      <c r="AD11" s="692">
        <v>45134257</v>
      </c>
      <c r="AE11" s="684"/>
      <c r="AF11" s="684"/>
      <c r="AG11" s="684"/>
      <c r="AH11" s="684"/>
      <c r="AI11" s="684"/>
      <c r="AJ11" s="684"/>
      <c r="AK11" s="685"/>
      <c r="AL11" s="688">
        <v>7</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57669741</v>
      </c>
      <c r="BH11" s="684"/>
      <c r="BI11" s="684"/>
      <c r="BJ11" s="684"/>
      <c r="BK11" s="684"/>
      <c r="BL11" s="684"/>
      <c r="BM11" s="684"/>
      <c r="BN11" s="685"/>
      <c r="BO11" s="686">
        <v>9.6</v>
      </c>
      <c r="BP11" s="686"/>
      <c r="BQ11" s="686"/>
      <c r="BR11" s="686"/>
      <c r="BS11" s="692">
        <v>8193453</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1328248</v>
      </c>
      <c r="CS11" s="684"/>
      <c r="CT11" s="684"/>
      <c r="CU11" s="684"/>
      <c r="CV11" s="684"/>
      <c r="CW11" s="684"/>
      <c r="CX11" s="684"/>
      <c r="CY11" s="685"/>
      <c r="CZ11" s="686">
        <v>0.1</v>
      </c>
      <c r="DA11" s="686"/>
      <c r="DB11" s="686"/>
      <c r="DC11" s="686"/>
      <c r="DD11" s="692">
        <v>220695</v>
      </c>
      <c r="DE11" s="684"/>
      <c r="DF11" s="684"/>
      <c r="DG11" s="684"/>
      <c r="DH11" s="684"/>
      <c r="DI11" s="684"/>
      <c r="DJ11" s="684"/>
      <c r="DK11" s="684"/>
      <c r="DL11" s="684"/>
      <c r="DM11" s="684"/>
      <c r="DN11" s="684"/>
      <c r="DO11" s="684"/>
      <c r="DP11" s="685"/>
      <c r="DQ11" s="692">
        <v>1126027</v>
      </c>
      <c r="DR11" s="684"/>
      <c r="DS11" s="684"/>
      <c r="DT11" s="684"/>
      <c r="DU11" s="684"/>
      <c r="DV11" s="684"/>
      <c r="DW11" s="684"/>
      <c r="DX11" s="684"/>
      <c r="DY11" s="684"/>
      <c r="DZ11" s="684"/>
      <c r="EA11" s="684"/>
      <c r="EB11" s="684"/>
      <c r="EC11" s="693"/>
    </row>
    <row r="12" spans="2:143" ht="11.25" customHeight="1" x14ac:dyDescent="0.2">
      <c r="B12" s="680" t="s">
        <v>252</v>
      </c>
      <c r="C12" s="681"/>
      <c r="D12" s="681"/>
      <c r="E12" s="681"/>
      <c r="F12" s="681"/>
      <c r="G12" s="681"/>
      <c r="H12" s="681"/>
      <c r="I12" s="681"/>
      <c r="J12" s="681"/>
      <c r="K12" s="681"/>
      <c r="L12" s="681"/>
      <c r="M12" s="681"/>
      <c r="N12" s="681"/>
      <c r="O12" s="681"/>
      <c r="P12" s="681"/>
      <c r="Q12" s="682"/>
      <c r="R12" s="683">
        <v>75659</v>
      </c>
      <c r="S12" s="684"/>
      <c r="T12" s="684"/>
      <c r="U12" s="684"/>
      <c r="V12" s="684"/>
      <c r="W12" s="684"/>
      <c r="X12" s="684"/>
      <c r="Y12" s="685"/>
      <c r="Z12" s="686">
        <v>0</v>
      </c>
      <c r="AA12" s="686"/>
      <c r="AB12" s="686"/>
      <c r="AC12" s="686"/>
      <c r="AD12" s="687">
        <v>75659</v>
      </c>
      <c r="AE12" s="687"/>
      <c r="AF12" s="687"/>
      <c r="AG12" s="687"/>
      <c r="AH12" s="687"/>
      <c r="AI12" s="687"/>
      <c r="AJ12" s="687"/>
      <c r="AK12" s="687"/>
      <c r="AL12" s="688">
        <v>0</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217968532</v>
      </c>
      <c r="BH12" s="684"/>
      <c r="BI12" s="684"/>
      <c r="BJ12" s="684"/>
      <c r="BK12" s="684"/>
      <c r="BL12" s="684"/>
      <c r="BM12" s="684"/>
      <c r="BN12" s="685"/>
      <c r="BO12" s="686">
        <v>36.299999999999997</v>
      </c>
      <c r="BP12" s="686"/>
      <c r="BQ12" s="686"/>
      <c r="BR12" s="686"/>
      <c r="BS12" s="692" t="s">
        <v>236</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84919843</v>
      </c>
      <c r="CS12" s="684"/>
      <c r="CT12" s="684"/>
      <c r="CU12" s="684"/>
      <c r="CV12" s="684"/>
      <c r="CW12" s="684"/>
      <c r="CX12" s="684"/>
      <c r="CY12" s="685"/>
      <c r="CZ12" s="686">
        <v>7</v>
      </c>
      <c r="DA12" s="686"/>
      <c r="DB12" s="686"/>
      <c r="DC12" s="686"/>
      <c r="DD12" s="692">
        <v>1019039</v>
      </c>
      <c r="DE12" s="684"/>
      <c r="DF12" s="684"/>
      <c r="DG12" s="684"/>
      <c r="DH12" s="684"/>
      <c r="DI12" s="684"/>
      <c r="DJ12" s="684"/>
      <c r="DK12" s="684"/>
      <c r="DL12" s="684"/>
      <c r="DM12" s="684"/>
      <c r="DN12" s="684"/>
      <c r="DO12" s="684"/>
      <c r="DP12" s="685"/>
      <c r="DQ12" s="692">
        <v>9278852</v>
      </c>
      <c r="DR12" s="684"/>
      <c r="DS12" s="684"/>
      <c r="DT12" s="684"/>
      <c r="DU12" s="684"/>
      <c r="DV12" s="684"/>
      <c r="DW12" s="684"/>
      <c r="DX12" s="684"/>
      <c r="DY12" s="684"/>
      <c r="DZ12" s="684"/>
      <c r="EA12" s="684"/>
      <c r="EB12" s="684"/>
      <c r="EC12" s="693"/>
    </row>
    <row r="13" spans="2:143" ht="11.25" customHeight="1" x14ac:dyDescent="0.2">
      <c r="B13" s="680" t="s">
        <v>255</v>
      </c>
      <c r="C13" s="681"/>
      <c r="D13" s="681"/>
      <c r="E13" s="681"/>
      <c r="F13" s="681"/>
      <c r="G13" s="681"/>
      <c r="H13" s="681"/>
      <c r="I13" s="681"/>
      <c r="J13" s="681"/>
      <c r="K13" s="681"/>
      <c r="L13" s="681"/>
      <c r="M13" s="681"/>
      <c r="N13" s="681"/>
      <c r="O13" s="681"/>
      <c r="P13" s="681"/>
      <c r="Q13" s="682"/>
      <c r="R13" s="683" t="s">
        <v>185</v>
      </c>
      <c r="S13" s="684"/>
      <c r="T13" s="684"/>
      <c r="U13" s="684"/>
      <c r="V13" s="684"/>
      <c r="W13" s="684"/>
      <c r="X13" s="684"/>
      <c r="Y13" s="685"/>
      <c r="Z13" s="686" t="s">
        <v>185</v>
      </c>
      <c r="AA13" s="686"/>
      <c r="AB13" s="686"/>
      <c r="AC13" s="686"/>
      <c r="AD13" s="687" t="s">
        <v>186</v>
      </c>
      <c r="AE13" s="687"/>
      <c r="AF13" s="687"/>
      <c r="AG13" s="687"/>
      <c r="AH13" s="687"/>
      <c r="AI13" s="687"/>
      <c r="AJ13" s="687"/>
      <c r="AK13" s="687"/>
      <c r="AL13" s="688" t="s">
        <v>236</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216960515</v>
      </c>
      <c r="BH13" s="684"/>
      <c r="BI13" s="684"/>
      <c r="BJ13" s="684"/>
      <c r="BK13" s="684"/>
      <c r="BL13" s="684"/>
      <c r="BM13" s="684"/>
      <c r="BN13" s="685"/>
      <c r="BO13" s="686">
        <v>36.1</v>
      </c>
      <c r="BP13" s="686"/>
      <c r="BQ13" s="686"/>
      <c r="BR13" s="686"/>
      <c r="BS13" s="692" t="s">
        <v>185</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140864894</v>
      </c>
      <c r="CS13" s="684"/>
      <c r="CT13" s="684"/>
      <c r="CU13" s="684"/>
      <c r="CV13" s="684"/>
      <c r="CW13" s="684"/>
      <c r="CX13" s="684"/>
      <c r="CY13" s="685"/>
      <c r="CZ13" s="686">
        <v>11.6</v>
      </c>
      <c r="DA13" s="686"/>
      <c r="DB13" s="686"/>
      <c r="DC13" s="686"/>
      <c r="DD13" s="692">
        <v>50161915</v>
      </c>
      <c r="DE13" s="684"/>
      <c r="DF13" s="684"/>
      <c r="DG13" s="684"/>
      <c r="DH13" s="684"/>
      <c r="DI13" s="684"/>
      <c r="DJ13" s="684"/>
      <c r="DK13" s="684"/>
      <c r="DL13" s="684"/>
      <c r="DM13" s="684"/>
      <c r="DN13" s="684"/>
      <c r="DO13" s="684"/>
      <c r="DP13" s="685"/>
      <c r="DQ13" s="692">
        <v>84510369</v>
      </c>
      <c r="DR13" s="684"/>
      <c r="DS13" s="684"/>
      <c r="DT13" s="684"/>
      <c r="DU13" s="684"/>
      <c r="DV13" s="684"/>
      <c r="DW13" s="684"/>
      <c r="DX13" s="684"/>
      <c r="DY13" s="684"/>
      <c r="DZ13" s="684"/>
      <c r="EA13" s="684"/>
      <c r="EB13" s="684"/>
      <c r="EC13" s="693"/>
    </row>
    <row r="14" spans="2:143" ht="11.25" customHeight="1" x14ac:dyDescent="0.2">
      <c r="B14" s="680" t="s">
        <v>258</v>
      </c>
      <c r="C14" s="681"/>
      <c r="D14" s="681"/>
      <c r="E14" s="681"/>
      <c r="F14" s="681"/>
      <c r="G14" s="681"/>
      <c r="H14" s="681"/>
      <c r="I14" s="681"/>
      <c r="J14" s="681"/>
      <c r="K14" s="681"/>
      <c r="L14" s="681"/>
      <c r="M14" s="681"/>
      <c r="N14" s="681"/>
      <c r="O14" s="681"/>
      <c r="P14" s="681"/>
      <c r="Q14" s="682"/>
      <c r="R14" s="683">
        <v>1841990</v>
      </c>
      <c r="S14" s="684"/>
      <c r="T14" s="684"/>
      <c r="U14" s="684"/>
      <c r="V14" s="684"/>
      <c r="W14" s="684"/>
      <c r="X14" s="684"/>
      <c r="Y14" s="685"/>
      <c r="Z14" s="686">
        <v>0.1</v>
      </c>
      <c r="AA14" s="686"/>
      <c r="AB14" s="686"/>
      <c r="AC14" s="686"/>
      <c r="AD14" s="687">
        <v>1841990</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2595405</v>
      </c>
      <c r="BH14" s="684"/>
      <c r="BI14" s="684"/>
      <c r="BJ14" s="684"/>
      <c r="BK14" s="684"/>
      <c r="BL14" s="684"/>
      <c r="BM14" s="684"/>
      <c r="BN14" s="685"/>
      <c r="BO14" s="686">
        <v>0.4</v>
      </c>
      <c r="BP14" s="686"/>
      <c r="BQ14" s="686"/>
      <c r="BR14" s="686"/>
      <c r="BS14" s="692" t="s">
        <v>186</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32554330</v>
      </c>
      <c r="CS14" s="684"/>
      <c r="CT14" s="684"/>
      <c r="CU14" s="684"/>
      <c r="CV14" s="684"/>
      <c r="CW14" s="684"/>
      <c r="CX14" s="684"/>
      <c r="CY14" s="685"/>
      <c r="CZ14" s="686">
        <v>2.7</v>
      </c>
      <c r="DA14" s="686"/>
      <c r="DB14" s="686"/>
      <c r="DC14" s="686"/>
      <c r="DD14" s="692">
        <v>1519636</v>
      </c>
      <c r="DE14" s="684"/>
      <c r="DF14" s="684"/>
      <c r="DG14" s="684"/>
      <c r="DH14" s="684"/>
      <c r="DI14" s="684"/>
      <c r="DJ14" s="684"/>
      <c r="DK14" s="684"/>
      <c r="DL14" s="684"/>
      <c r="DM14" s="684"/>
      <c r="DN14" s="684"/>
      <c r="DO14" s="684"/>
      <c r="DP14" s="685"/>
      <c r="DQ14" s="692">
        <v>30735229</v>
      </c>
      <c r="DR14" s="684"/>
      <c r="DS14" s="684"/>
      <c r="DT14" s="684"/>
      <c r="DU14" s="684"/>
      <c r="DV14" s="684"/>
      <c r="DW14" s="684"/>
      <c r="DX14" s="684"/>
      <c r="DY14" s="684"/>
      <c r="DZ14" s="684"/>
      <c r="EA14" s="684"/>
      <c r="EB14" s="684"/>
      <c r="EC14" s="693"/>
    </row>
    <row r="15" spans="2:143" ht="11.25" customHeight="1" x14ac:dyDescent="0.2">
      <c r="B15" s="680" t="s">
        <v>261</v>
      </c>
      <c r="C15" s="681"/>
      <c r="D15" s="681"/>
      <c r="E15" s="681"/>
      <c r="F15" s="681"/>
      <c r="G15" s="681"/>
      <c r="H15" s="681"/>
      <c r="I15" s="681"/>
      <c r="J15" s="681"/>
      <c r="K15" s="681"/>
      <c r="L15" s="681"/>
      <c r="M15" s="681"/>
      <c r="N15" s="681"/>
      <c r="O15" s="681"/>
      <c r="P15" s="681"/>
      <c r="Q15" s="682"/>
      <c r="R15" s="683">
        <v>13176951</v>
      </c>
      <c r="S15" s="684"/>
      <c r="T15" s="684"/>
      <c r="U15" s="684"/>
      <c r="V15" s="684"/>
      <c r="W15" s="684"/>
      <c r="X15" s="684"/>
      <c r="Y15" s="685"/>
      <c r="Z15" s="686">
        <v>1.1000000000000001</v>
      </c>
      <c r="AA15" s="686"/>
      <c r="AB15" s="686"/>
      <c r="AC15" s="686"/>
      <c r="AD15" s="687">
        <v>13176951</v>
      </c>
      <c r="AE15" s="687"/>
      <c r="AF15" s="687"/>
      <c r="AG15" s="687"/>
      <c r="AH15" s="687"/>
      <c r="AI15" s="687"/>
      <c r="AJ15" s="687"/>
      <c r="AK15" s="687"/>
      <c r="AL15" s="688">
        <v>2</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16223226</v>
      </c>
      <c r="BH15" s="684"/>
      <c r="BI15" s="684"/>
      <c r="BJ15" s="684"/>
      <c r="BK15" s="684"/>
      <c r="BL15" s="684"/>
      <c r="BM15" s="684"/>
      <c r="BN15" s="685"/>
      <c r="BO15" s="686">
        <v>2.7</v>
      </c>
      <c r="BP15" s="686"/>
      <c r="BQ15" s="686"/>
      <c r="BR15" s="686"/>
      <c r="BS15" s="692" t="s">
        <v>236</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187397614</v>
      </c>
      <c r="CS15" s="684"/>
      <c r="CT15" s="684"/>
      <c r="CU15" s="684"/>
      <c r="CV15" s="684"/>
      <c r="CW15" s="684"/>
      <c r="CX15" s="684"/>
      <c r="CY15" s="685"/>
      <c r="CZ15" s="686">
        <v>15.4</v>
      </c>
      <c r="DA15" s="686"/>
      <c r="DB15" s="686"/>
      <c r="DC15" s="686"/>
      <c r="DD15" s="692">
        <v>15688193</v>
      </c>
      <c r="DE15" s="684"/>
      <c r="DF15" s="684"/>
      <c r="DG15" s="684"/>
      <c r="DH15" s="684"/>
      <c r="DI15" s="684"/>
      <c r="DJ15" s="684"/>
      <c r="DK15" s="684"/>
      <c r="DL15" s="684"/>
      <c r="DM15" s="684"/>
      <c r="DN15" s="684"/>
      <c r="DO15" s="684"/>
      <c r="DP15" s="685"/>
      <c r="DQ15" s="692">
        <v>143170929</v>
      </c>
      <c r="DR15" s="684"/>
      <c r="DS15" s="684"/>
      <c r="DT15" s="684"/>
      <c r="DU15" s="684"/>
      <c r="DV15" s="684"/>
      <c r="DW15" s="684"/>
      <c r="DX15" s="684"/>
      <c r="DY15" s="684"/>
      <c r="DZ15" s="684"/>
      <c r="EA15" s="684"/>
      <c r="EB15" s="684"/>
      <c r="EC15" s="693"/>
    </row>
    <row r="16" spans="2:143" ht="11.25" customHeight="1" x14ac:dyDescent="0.2">
      <c r="B16" s="680" t="s">
        <v>264</v>
      </c>
      <c r="C16" s="681"/>
      <c r="D16" s="681"/>
      <c r="E16" s="681"/>
      <c r="F16" s="681"/>
      <c r="G16" s="681"/>
      <c r="H16" s="681"/>
      <c r="I16" s="681"/>
      <c r="J16" s="681"/>
      <c r="K16" s="681"/>
      <c r="L16" s="681"/>
      <c r="M16" s="681"/>
      <c r="N16" s="681"/>
      <c r="O16" s="681"/>
      <c r="P16" s="681"/>
      <c r="Q16" s="682"/>
      <c r="R16" s="683">
        <v>672167</v>
      </c>
      <c r="S16" s="684"/>
      <c r="T16" s="684"/>
      <c r="U16" s="684"/>
      <c r="V16" s="684"/>
      <c r="W16" s="684"/>
      <c r="X16" s="684"/>
      <c r="Y16" s="685"/>
      <c r="Z16" s="686">
        <v>0.1</v>
      </c>
      <c r="AA16" s="686"/>
      <c r="AB16" s="686"/>
      <c r="AC16" s="686"/>
      <c r="AD16" s="687">
        <v>672167</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185</v>
      </c>
      <c r="BH16" s="684"/>
      <c r="BI16" s="684"/>
      <c r="BJ16" s="684"/>
      <c r="BK16" s="684"/>
      <c r="BL16" s="684"/>
      <c r="BM16" s="684"/>
      <c r="BN16" s="685"/>
      <c r="BO16" s="686" t="s">
        <v>185</v>
      </c>
      <c r="BP16" s="686"/>
      <c r="BQ16" s="686"/>
      <c r="BR16" s="686"/>
      <c r="BS16" s="692" t="s">
        <v>236</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372305</v>
      </c>
      <c r="CS16" s="684"/>
      <c r="CT16" s="684"/>
      <c r="CU16" s="684"/>
      <c r="CV16" s="684"/>
      <c r="CW16" s="684"/>
      <c r="CX16" s="684"/>
      <c r="CY16" s="685"/>
      <c r="CZ16" s="686">
        <v>0</v>
      </c>
      <c r="DA16" s="686"/>
      <c r="DB16" s="686"/>
      <c r="DC16" s="686"/>
      <c r="DD16" s="692" t="s">
        <v>236</v>
      </c>
      <c r="DE16" s="684"/>
      <c r="DF16" s="684"/>
      <c r="DG16" s="684"/>
      <c r="DH16" s="684"/>
      <c r="DI16" s="684"/>
      <c r="DJ16" s="684"/>
      <c r="DK16" s="684"/>
      <c r="DL16" s="684"/>
      <c r="DM16" s="684"/>
      <c r="DN16" s="684"/>
      <c r="DO16" s="684"/>
      <c r="DP16" s="685"/>
      <c r="DQ16" s="692">
        <v>88127</v>
      </c>
      <c r="DR16" s="684"/>
      <c r="DS16" s="684"/>
      <c r="DT16" s="684"/>
      <c r="DU16" s="684"/>
      <c r="DV16" s="684"/>
      <c r="DW16" s="684"/>
      <c r="DX16" s="684"/>
      <c r="DY16" s="684"/>
      <c r="DZ16" s="684"/>
      <c r="EA16" s="684"/>
      <c r="EB16" s="684"/>
      <c r="EC16" s="693"/>
    </row>
    <row r="17" spans="2:133" ht="11.25" customHeight="1" x14ac:dyDescent="0.2">
      <c r="B17" s="680" t="s">
        <v>267</v>
      </c>
      <c r="C17" s="681"/>
      <c r="D17" s="681"/>
      <c r="E17" s="681"/>
      <c r="F17" s="681"/>
      <c r="G17" s="681"/>
      <c r="H17" s="681"/>
      <c r="I17" s="681"/>
      <c r="J17" s="681"/>
      <c r="K17" s="681"/>
      <c r="L17" s="681"/>
      <c r="M17" s="681"/>
      <c r="N17" s="681"/>
      <c r="O17" s="681"/>
      <c r="P17" s="681"/>
      <c r="Q17" s="682"/>
      <c r="R17" s="683">
        <v>5397688</v>
      </c>
      <c r="S17" s="684"/>
      <c r="T17" s="684"/>
      <c r="U17" s="684"/>
      <c r="V17" s="684"/>
      <c r="W17" s="684"/>
      <c r="X17" s="684"/>
      <c r="Y17" s="685"/>
      <c r="Z17" s="686">
        <v>0.4</v>
      </c>
      <c r="AA17" s="686"/>
      <c r="AB17" s="686"/>
      <c r="AC17" s="686"/>
      <c r="AD17" s="687">
        <v>5397688</v>
      </c>
      <c r="AE17" s="687"/>
      <c r="AF17" s="687"/>
      <c r="AG17" s="687"/>
      <c r="AH17" s="687"/>
      <c r="AI17" s="687"/>
      <c r="AJ17" s="687"/>
      <c r="AK17" s="687"/>
      <c r="AL17" s="688">
        <v>0.8</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236</v>
      </c>
      <c r="BP17" s="686"/>
      <c r="BQ17" s="686"/>
      <c r="BR17" s="686"/>
      <c r="BS17" s="692" t="s">
        <v>236</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131202148</v>
      </c>
      <c r="CS17" s="684"/>
      <c r="CT17" s="684"/>
      <c r="CU17" s="684"/>
      <c r="CV17" s="684"/>
      <c r="CW17" s="684"/>
      <c r="CX17" s="684"/>
      <c r="CY17" s="685"/>
      <c r="CZ17" s="686">
        <v>10.8</v>
      </c>
      <c r="DA17" s="686"/>
      <c r="DB17" s="686"/>
      <c r="DC17" s="686"/>
      <c r="DD17" s="692" t="s">
        <v>236</v>
      </c>
      <c r="DE17" s="684"/>
      <c r="DF17" s="684"/>
      <c r="DG17" s="684"/>
      <c r="DH17" s="684"/>
      <c r="DI17" s="684"/>
      <c r="DJ17" s="684"/>
      <c r="DK17" s="684"/>
      <c r="DL17" s="684"/>
      <c r="DM17" s="684"/>
      <c r="DN17" s="684"/>
      <c r="DO17" s="684"/>
      <c r="DP17" s="685"/>
      <c r="DQ17" s="692">
        <v>115042627</v>
      </c>
      <c r="DR17" s="684"/>
      <c r="DS17" s="684"/>
      <c r="DT17" s="684"/>
      <c r="DU17" s="684"/>
      <c r="DV17" s="684"/>
      <c r="DW17" s="684"/>
      <c r="DX17" s="684"/>
      <c r="DY17" s="684"/>
      <c r="DZ17" s="684"/>
      <c r="EA17" s="684"/>
      <c r="EB17" s="684"/>
      <c r="EC17" s="693"/>
    </row>
    <row r="18" spans="2:133" ht="11.25" customHeight="1" x14ac:dyDescent="0.2">
      <c r="B18" s="680" t="s">
        <v>270</v>
      </c>
      <c r="C18" s="681"/>
      <c r="D18" s="681"/>
      <c r="E18" s="681"/>
      <c r="F18" s="681"/>
      <c r="G18" s="681"/>
      <c r="H18" s="681"/>
      <c r="I18" s="681"/>
      <c r="J18" s="681"/>
      <c r="K18" s="681"/>
      <c r="L18" s="681"/>
      <c r="M18" s="681"/>
      <c r="N18" s="681"/>
      <c r="O18" s="681"/>
      <c r="P18" s="681"/>
      <c r="Q18" s="682"/>
      <c r="R18" s="683">
        <v>2485164</v>
      </c>
      <c r="S18" s="684"/>
      <c r="T18" s="684"/>
      <c r="U18" s="684"/>
      <c r="V18" s="684"/>
      <c r="W18" s="684"/>
      <c r="X18" s="684"/>
      <c r="Y18" s="685"/>
      <c r="Z18" s="686">
        <v>0.2</v>
      </c>
      <c r="AA18" s="686"/>
      <c r="AB18" s="686"/>
      <c r="AC18" s="686"/>
      <c r="AD18" s="687">
        <v>2485164</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186</v>
      </c>
      <c r="BH18" s="684"/>
      <c r="BI18" s="684"/>
      <c r="BJ18" s="684"/>
      <c r="BK18" s="684"/>
      <c r="BL18" s="684"/>
      <c r="BM18" s="684"/>
      <c r="BN18" s="685"/>
      <c r="BO18" s="686" t="s">
        <v>236</v>
      </c>
      <c r="BP18" s="686"/>
      <c r="BQ18" s="686"/>
      <c r="BR18" s="686"/>
      <c r="BS18" s="692" t="s">
        <v>185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v>29022078</v>
      </c>
      <c r="CS18" s="684"/>
      <c r="CT18" s="684"/>
      <c r="CU18" s="684"/>
      <c r="CV18" s="684"/>
      <c r="CW18" s="684"/>
      <c r="CX18" s="684"/>
      <c r="CY18" s="685"/>
      <c r="CZ18" s="686">
        <v>2.4</v>
      </c>
      <c r="DA18" s="686"/>
      <c r="DB18" s="686"/>
      <c r="DC18" s="686"/>
      <c r="DD18" s="692" t="s">
        <v>236</v>
      </c>
      <c r="DE18" s="684"/>
      <c r="DF18" s="684"/>
      <c r="DG18" s="684"/>
      <c r="DH18" s="684"/>
      <c r="DI18" s="684"/>
      <c r="DJ18" s="684"/>
      <c r="DK18" s="684"/>
      <c r="DL18" s="684"/>
      <c r="DM18" s="684"/>
      <c r="DN18" s="684"/>
      <c r="DO18" s="684"/>
      <c r="DP18" s="685"/>
      <c r="DQ18" s="692">
        <v>25345965</v>
      </c>
      <c r="DR18" s="684"/>
      <c r="DS18" s="684"/>
      <c r="DT18" s="684"/>
      <c r="DU18" s="684"/>
      <c r="DV18" s="684"/>
      <c r="DW18" s="684"/>
      <c r="DX18" s="684"/>
      <c r="DY18" s="684"/>
      <c r="DZ18" s="684"/>
      <c r="EA18" s="684"/>
      <c r="EB18" s="684"/>
      <c r="EC18" s="693"/>
    </row>
    <row r="19" spans="2:133" ht="11.25" customHeight="1" x14ac:dyDescent="0.2">
      <c r="B19" s="680" t="s">
        <v>273</v>
      </c>
      <c r="C19" s="681"/>
      <c r="D19" s="681"/>
      <c r="E19" s="681"/>
      <c r="F19" s="681"/>
      <c r="G19" s="681"/>
      <c r="H19" s="681"/>
      <c r="I19" s="681"/>
      <c r="J19" s="681"/>
      <c r="K19" s="681"/>
      <c r="L19" s="681"/>
      <c r="M19" s="681"/>
      <c r="N19" s="681"/>
      <c r="O19" s="681"/>
      <c r="P19" s="681"/>
      <c r="Q19" s="682"/>
      <c r="R19" s="683">
        <v>348413</v>
      </c>
      <c r="S19" s="684"/>
      <c r="T19" s="684"/>
      <c r="U19" s="684"/>
      <c r="V19" s="684"/>
      <c r="W19" s="684"/>
      <c r="X19" s="684"/>
      <c r="Y19" s="685"/>
      <c r="Z19" s="686">
        <v>0</v>
      </c>
      <c r="AA19" s="686"/>
      <c r="AB19" s="686"/>
      <c r="AC19" s="686"/>
      <c r="AD19" s="687">
        <v>348413</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64070972</v>
      </c>
      <c r="BH19" s="684"/>
      <c r="BI19" s="684"/>
      <c r="BJ19" s="684"/>
      <c r="BK19" s="684"/>
      <c r="BL19" s="684"/>
      <c r="BM19" s="684"/>
      <c r="BN19" s="685"/>
      <c r="BO19" s="686">
        <v>10.7</v>
      </c>
      <c r="BP19" s="686"/>
      <c r="BQ19" s="686"/>
      <c r="BR19" s="686"/>
      <c r="BS19" s="692" t="s">
        <v>185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236</v>
      </c>
      <c r="CS19" s="684"/>
      <c r="CT19" s="684"/>
      <c r="CU19" s="684"/>
      <c r="CV19" s="684"/>
      <c r="CW19" s="684"/>
      <c r="CX19" s="684"/>
      <c r="CY19" s="685"/>
      <c r="CZ19" s="686" t="s">
        <v>185</v>
      </c>
      <c r="DA19" s="686"/>
      <c r="DB19" s="686"/>
      <c r="DC19" s="686"/>
      <c r="DD19" s="692" t="s">
        <v>186</v>
      </c>
      <c r="DE19" s="684"/>
      <c r="DF19" s="684"/>
      <c r="DG19" s="684"/>
      <c r="DH19" s="684"/>
      <c r="DI19" s="684"/>
      <c r="DJ19" s="684"/>
      <c r="DK19" s="684"/>
      <c r="DL19" s="684"/>
      <c r="DM19" s="684"/>
      <c r="DN19" s="684"/>
      <c r="DO19" s="684"/>
      <c r="DP19" s="685"/>
      <c r="DQ19" s="692" t="s">
        <v>186</v>
      </c>
      <c r="DR19" s="684"/>
      <c r="DS19" s="684"/>
      <c r="DT19" s="684"/>
      <c r="DU19" s="684"/>
      <c r="DV19" s="684"/>
      <c r="DW19" s="684"/>
      <c r="DX19" s="684"/>
      <c r="DY19" s="684"/>
      <c r="DZ19" s="684"/>
      <c r="EA19" s="684"/>
      <c r="EB19" s="684"/>
      <c r="EC19" s="693"/>
    </row>
    <row r="20" spans="2:133" ht="11.25" customHeight="1" x14ac:dyDescent="0.2">
      <c r="B20" s="680" t="s">
        <v>276</v>
      </c>
      <c r="C20" s="681"/>
      <c r="D20" s="681"/>
      <c r="E20" s="681"/>
      <c r="F20" s="681"/>
      <c r="G20" s="681"/>
      <c r="H20" s="681"/>
      <c r="I20" s="681"/>
      <c r="J20" s="681"/>
      <c r="K20" s="681"/>
      <c r="L20" s="681"/>
      <c r="M20" s="681"/>
      <c r="N20" s="681"/>
      <c r="O20" s="681"/>
      <c r="P20" s="681"/>
      <c r="Q20" s="682"/>
      <c r="R20" s="683">
        <v>23787</v>
      </c>
      <c r="S20" s="684"/>
      <c r="T20" s="684"/>
      <c r="U20" s="684"/>
      <c r="V20" s="684"/>
      <c r="W20" s="684"/>
      <c r="X20" s="684"/>
      <c r="Y20" s="685"/>
      <c r="Z20" s="686">
        <v>0</v>
      </c>
      <c r="AA20" s="686"/>
      <c r="AB20" s="686"/>
      <c r="AC20" s="686"/>
      <c r="AD20" s="687">
        <v>23787</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64070972</v>
      </c>
      <c r="BH20" s="684"/>
      <c r="BI20" s="684"/>
      <c r="BJ20" s="684"/>
      <c r="BK20" s="684"/>
      <c r="BL20" s="684"/>
      <c r="BM20" s="684"/>
      <c r="BN20" s="685"/>
      <c r="BO20" s="686">
        <v>10.7</v>
      </c>
      <c r="BP20" s="686"/>
      <c r="BQ20" s="686"/>
      <c r="BR20" s="686"/>
      <c r="BS20" s="692" t="s">
        <v>186</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1217190222</v>
      </c>
      <c r="CS20" s="684"/>
      <c r="CT20" s="684"/>
      <c r="CU20" s="684"/>
      <c r="CV20" s="684"/>
      <c r="CW20" s="684"/>
      <c r="CX20" s="684"/>
      <c r="CY20" s="685"/>
      <c r="CZ20" s="686">
        <v>100</v>
      </c>
      <c r="DA20" s="686"/>
      <c r="DB20" s="686"/>
      <c r="DC20" s="686"/>
      <c r="DD20" s="692">
        <v>106186366</v>
      </c>
      <c r="DE20" s="684"/>
      <c r="DF20" s="684"/>
      <c r="DG20" s="684"/>
      <c r="DH20" s="684"/>
      <c r="DI20" s="684"/>
      <c r="DJ20" s="684"/>
      <c r="DK20" s="684"/>
      <c r="DL20" s="684"/>
      <c r="DM20" s="684"/>
      <c r="DN20" s="684"/>
      <c r="DO20" s="684"/>
      <c r="DP20" s="685"/>
      <c r="DQ20" s="692">
        <v>739233192</v>
      </c>
      <c r="DR20" s="684"/>
      <c r="DS20" s="684"/>
      <c r="DT20" s="684"/>
      <c r="DU20" s="684"/>
      <c r="DV20" s="684"/>
      <c r="DW20" s="684"/>
      <c r="DX20" s="684"/>
      <c r="DY20" s="684"/>
      <c r="DZ20" s="684"/>
      <c r="EA20" s="684"/>
      <c r="EB20" s="684"/>
      <c r="EC20" s="693"/>
    </row>
    <row r="21" spans="2:133" ht="11.25" customHeight="1" x14ac:dyDescent="0.2">
      <c r="B21" s="680" t="s">
        <v>279</v>
      </c>
      <c r="C21" s="681"/>
      <c r="D21" s="681"/>
      <c r="E21" s="681"/>
      <c r="F21" s="681"/>
      <c r="G21" s="681"/>
      <c r="H21" s="681"/>
      <c r="I21" s="681"/>
      <c r="J21" s="681"/>
      <c r="K21" s="681"/>
      <c r="L21" s="681"/>
      <c r="M21" s="681"/>
      <c r="N21" s="681"/>
      <c r="O21" s="681"/>
      <c r="P21" s="681"/>
      <c r="Q21" s="682"/>
      <c r="R21" s="683">
        <v>2540324</v>
      </c>
      <c r="S21" s="684"/>
      <c r="T21" s="684"/>
      <c r="U21" s="684"/>
      <c r="V21" s="684"/>
      <c r="W21" s="684"/>
      <c r="X21" s="684"/>
      <c r="Y21" s="685"/>
      <c r="Z21" s="686">
        <v>0.2</v>
      </c>
      <c r="AA21" s="686"/>
      <c r="AB21" s="686"/>
      <c r="AC21" s="686"/>
      <c r="AD21" s="687">
        <v>2540324</v>
      </c>
      <c r="AE21" s="687"/>
      <c r="AF21" s="687"/>
      <c r="AG21" s="687"/>
      <c r="AH21" s="687"/>
      <c r="AI21" s="687"/>
      <c r="AJ21" s="687"/>
      <c r="AK21" s="687"/>
      <c r="AL21" s="688">
        <v>0.4</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186</v>
      </c>
      <c r="BH21" s="684"/>
      <c r="BI21" s="684"/>
      <c r="BJ21" s="684"/>
      <c r="BK21" s="684"/>
      <c r="BL21" s="684"/>
      <c r="BM21" s="684"/>
      <c r="BN21" s="685"/>
      <c r="BO21" s="686" t="s">
        <v>185</v>
      </c>
      <c r="BP21" s="686"/>
      <c r="BQ21" s="686"/>
      <c r="BR21" s="686"/>
      <c r="BS21" s="692" t="s">
        <v>185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281</v>
      </c>
      <c r="C22" s="681"/>
      <c r="D22" s="681"/>
      <c r="E22" s="681"/>
      <c r="F22" s="681"/>
      <c r="G22" s="681"/>
      <c r="H22" s="681"/>
      <c r="I22" s="681"/>
      <c r="J22" s="681"/>
      <c r="K22" s="681"/>
      <c r="L22" s="681"/>
      <c r="M22" s="681"/>
      <c r="N22" s="681"/>
      <c r="O22" s="681"/>
      <c r="P22" s="681"/>
      <c r="Q22" s="682"/>
      <c r="R22" s="683">
        <v>6130271</v>
      </c>
      <c r="S22" s="684"/>
      <c r="T22" s="684"/>
      <c r="U22" s="684"/>
      <c r="V22" s="684"/>
      <c r="W22" s="684"/>
      <c r="X22" s="684"/>
      <c r="Y22" s="685"/>
      <c r="Z22" s="686">
        <v>0.5</v>
      </c>
      <c r="AA22" s="686"/>
      <c r="AB22" s="686"/>
      <c r="AC22" s="686"/>
      <c r="AD22" s="687">
        <v>5228905</v>
      </c>
      <c r="AE22" s="687"/>
      <c r="AF22" s="687"/>
      <c r="AG22" s="687"/>
      <c r="AH22" s="687"/>
      <c r="AI22" s="687"/>
      <c r="AJ22" s="687"/>
      <c r="AK22" s="687"/>
      <c r="AL22" s="688">
        <v>0.8</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v>16706656</v>
      </c>
      <c r="BH22" s="684"/>
      <c r="BI22" s="684"/>
      <c r="BJ22" s="684"/>
      <c r="BK22" s="684"/>
      <c r="BL22" s="684"/>
      <c r="BM22" s="684"/>
      <c r="BN22" s="685"/>
      <c r="BO22" s="686">
        <v>2.8</v>
      </c>
      <c r="BP22" s="686"/>
      <c r="BQ22" s="686"/>
      <c r="BR22" s="686"/>
      <c r="BS22" s="692" t="s">
        <v>236</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284</v>
      </c>
      <c r="C23" s="681"/>
      <c r="D23" s="681"/>
      <c r="E23" s="681"/>
      <c r="F23" s="681"/>
      <c r="G23" s="681"/>
      <c r="H23" s="681"/>
      <c r="I23" s="681"/>
      <c r="J23" s="681"/>
      <c r="K23" s="681"/>
      <c r="L23" s="681"/>
      <c r="M23" s="681"/>
      <c r="N23" s="681"/>
      <c r="O23" s="681"/>
      <c r="P23" s="681"/>
      <c r="Q23" s="682"/>
      <c r="R23" s="683">
        <v>5228905</v>
      </c>
      <c r="S23" s="684"/>
      <c r="T23" s="684"/>
      <c r="U23" s="684"/>
      <c r="V23" s="684"/>
      <c r="W23" s="684"/>
      <c r="X23" s="684"/>
      <c r="Y23" s="685"/>
      <c r="Z23" s="686">
        <v>0.4</v>
      </c>
      <c r="AA23" s="686"/>
      <c r="AB23" s="686"/>
      <c r="AC23" s="686"/>
      <c r="AD23" s="687">
        <v>5228905</v>
      </c>
      <c r="AE23" s="687"/>
      <c r="AF23" s="687"/>
      <c r="AG23" s="687"/>
      <c r="AH23" s="687"/>
      <c r="AI23" s="687"/>
      <c r="AJ23" s="687"/>
      <c r="AK23" s="687"/>
      <c r="AL23" s="688">
        <v>0.8</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47364316</v>
      </c>
      <c r="BH23" s="684"/>
      <c r="BI23" s="684"/>
      <c r="BJ23" s="684"/>
      <c r="BK23" s="684"/>
      <c r="BL23" s="684"/>
      <c r="BM23" s="684"/>
      <c r="BN23" s="685"/>
      <c r="BO23" s="686">
        <v>7.9</v>
      </c>
      <c r="BP23" s="686"/>
      <c r="BQ23" s="686"/>
      <c r="BR23" s="686"/>
      <c r="BS23" s="692" t="s">
        <v>185</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2">
      <c r="B24" s="680" t="s">
        <v>291</v>
      </c>
      <c r="C24" s="681"/>
      <c r="D24" s="681"/>
      <c r="E24" s="681"/>
      <c r="F24" s="681"/>
      <c r="G24" s="681"/>
      <c r="H24" s="681"/>
      <c r="I24" s="681"/>
      <c r="J24" s="681"/>
      <c r="K24" s="681"/>
      <c r="L24" s="681"/>
      <c r="M24" s="681"/>
      <c r="N24" s="681"/>
      <c r="O24" s="681"/>
      <c r="P24" s="681"/>
      <c r="Q24" s="682"/>
      <c r="R24" s="683">
        <v>901278</v>
      </c>
      <c r="S24" s="684"/>
      <c r="T24" s="684"/>
      <c r="U24" s="684"/>
      <c r="V24" s="684"/>
      <c r="W24" s="684"/>
      <c r="X24" s="684"/>
      <c r="Y24" s="685"/>
      <c r="Z24" s="686">
        <v>0.1</v>
      </c>
      <c r="AA24" s="686"/>
      <c r="AB24" s="686"/>
      <c r="AC24" s="686"/>
      <c r="AD24" s="687" t="s">
        <v>185</v>
      </c>
      <c r="AE24" s="687"/>
      <c r="AF24" s="687"/>
      <c r="AG24" s="687"/>
      <c r="AH24" s="687"/>
      <c r="AI24" s="687"/>
      <c r="AJ24" s="687"/>
      <c r="AK24" s="687"/>
      <c r="AL24" s="688" t="s">
        <v>236</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186</v>
      </c>
      <c r="BH24" s="684"/>
      <c r="BI24" s="684"/>
      <c r="BJ24" s="684"/>
      <c r="BK24" s="684"/>
      <c r="BL24" s="684"/>
      <c r="BM24" s="684"/>
      <c r="BN24" s="685"/>
      <c r="BO24" s="686" t="s">
        <v>185</v>
      </c>
      <c r="BP24" s="686"/>
      <c r="BQ24" s="686"/>
      <c r="BR24" s="686"/>
      <c r="BS24" s="692" t="s">
        <v>185</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708368182</v>
      </c>
      <c r="CS24" s="673"/>
      <c r="CT24" s="673"/>
      <c r="CU24" s="673"/>
      <c r="CV24" s="673"/>
      <c r="CW24" s="673"/>
      <c r="CX24" s="673"/>
      <c r="CY24" s="674"/>
      <c r="CZ24" s="677">
        <v>58.2</v>
      </c>
      <c r="DA24" s="678"/>
      <c r="DB24" s="678"/>
      <c r="DC24" s="697"/>
      <c r="DD24" s="722">
        <v>446219744</v>
      </c>
      <c r="DE24" s="673"/>
      <c r="DF24" s="673"/>
      <c r="DG24" s="673"/>
      <c r="DH24" s="673"/>
      <c r="DI24" s="673"/>
      <c r="DJ24" s="673"/>
      <c r="DK24" s="674"/>
      <c r="DL24" s="722">
        <v>442557687</v>
      </c>
      <c r="DM24" s="673"/>
      <c r="DN24" s="673"/>
      <c r="DO24" s="673"/>
      <c r="DP24" s="673"/>
      <c r="DQ24" s="673"/>
      <c r="DR24" s="673"/>
      <c r="DS24" s="673"/>
      <c r="DT24" s="673"/>
      <c r="DU24" s="673"/>
      <c r="DV24" s="674"/>
      <c r="DW24" s="677">
        <v>67.3</v>
      </c>
      <c r="DX24" s="678"/>
      <c r="DY24" s="678"/>
      <c r="DZ24" s="678"/>
      <c r="EA24" s="678"/>
      <c r="EB24" s="678"/>
      <c r="EC24" s="679"/>
    </row>
    <row r="25" spans="2:133" ht="11.25" customHeight="1" x14ac:dyDescent="0.2">
      <c r="B25" s="680" t="s">
        <v>294</v>
      </c>
      <c r="C25" s="681"/>
      <c r="D25" s="681"/>
      <c r="E25" s="681"/>
      <c r="F25" s="681"/>
      <c r="G25" s="681"/>
      <c r="H25" s="681"/>
      <c r="I25" s="681"/>
      <c r="J25" s="681"/>
      <c r="K25" s="681"/>
      <c r="L25" s="681"/>
      <c r="M25" s="681"/>
      <c r="N25" s="681"/>
      <c r="O25" s="681"/>
      <c r="P25" s="681"/>
      <c r="Q25" s="682"/>
      <c r="R25" s="683">
        <v>88</v>
      </c>
      <c r="S25" s="684"/>
      <c r="T25" s="684"/>
      <c r="U25" s="684"/>
      <c r="V25" s="684"/>
      <c r="W25" s="684"/>
      <c r="X25" s="684"/>
      <c r="Y25" s="685"/>
      <c r="Z25" s="686">
        <v>0</v>
      </c>
      <c r="AA25" s="686"/>
      <c r="AB25" s="686"/>
      <c r="AC25" s="686"/>
      <c r="AD25" s="687" t="s">
        <v>185</v>
      </c>
      <c r="AE25" s="687"/>
      <c r="AF25" s="687"/>
      <c r="AG25" s="687"/>
      <c r="AH25" s="687"/>
      <c r="AI25" s="687"/>
      <c r="AJ25" s="687"/>
      <c r="AK25" s="687"/>
      <c r="AL25" s="688" t="s">
        <v>185</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185</v>
      </c>
      <c r="BH25" s="684"/>
      <c r="BI25" s="684"/>
      <c r="BJ25" s="684"/>
      <c r="BK25" s="684"/>
      <c r="BL25" s="684"/>
      <c r="BM25" s="684"/>
      <c r="BN25" s="685"/>
      <c r="BO25" s="686" t="s">
        <v>185</v>
      </c>
      <c r="BP25" s="686"/>
      <c r="BQ25" s="686"/>
      <c r="BR25" s="686"/>
      <c r="BS25" s="692" t="s">
        <v>236</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259374039</v>
      </c>
      <c r="CS25" s="719"/>
      <c r="CT25" s="719"/>
      <c r="CU25" s="719"/>
      <c r="CV25" s="719"/>
      <c r="CW25" s="719"/>
      <c r="CX25" s="719"/>
      <c r="CY25" s="720"/>
      <c r="CZ25" s="688">
        <v>21.3</v>
      </c>
      <c r="DA25" s="717"/>
      <c r="DB25" s="717"/>
      <c r="DC25" s="721"/>
      <c r="DD25" s="692">
        <v>217563265</v>
      </c>
      <c r="DE25" s="719"/>
      <c r="DF25" s="719"/>
      <c r="DG25" s="719"/>
      <c r="DH25" s="719"/>
      <c r="DI25" s="719"/>
      <c r="DJ25" s="719"/>
      <c r="DK25" s="720"/>
      <c r="DL25" s="692">
        <v>215015146</v>
      </c>
      <c r="DM25" s="719"/>
      <c r="DN25" s="719"/>
      <c r="DO25" s="719"/>
      <c r="DP25" s="719"/>
      <c r="DQ25" s="719"/>
      <c r="DR25" s="719"/>
      <c r="DS25" s="719"/>
      <c r="DT25" s="719"/>
      <c r="DU25" s="719"/>
      <c r="DV25" s="720"/>
      <c r="DW25" s="688">
        <v>32.700000000000003</v>
      </c>
      <c r="DX25" s="717"/>
      <c r="DY25" s="717"/>
      <c r="DZ25" s="717"/>
      <c r="EA25" s="717"/>
      <c r="EB25" s="717"/>
      <c r="EC25" s="718"/>
    </row>
    <row r="26" spans="2:133" ht="11.25" customHeight="1" x14ac:dyDescent="0.2">
      <c r="B26" s="680" t="s">
        <v>297</v>
      </c>
      <c r="C26" s="681"/>
      <c r="D26" s="681"/>
      <c r="E26" s="681"/>
      <c r="F26" s="681"/>
      <c r="G26" s="681"/>
      <c r="H26" s="681"/>
      <c r="I26" s="681"/>
      <c r="J26" s="681"/>
      <c r="K26" s="681"/>
      <c r="L26" s="681"/>
      <c r="M26" s="681"/>
      <c r="N26" s="681"/>
      <c r="O26" s="681"/>
      <c r="P26" s="681"/>
      <c r="Q26" s="682"/>
      <c r="R26" s="683">
        <v>684932078</v>
      </c>
      <c r="S26" s="684"/>
      <c r="T26" s="684"/>
      <c r="U26" s="684"/>
      <c r="V26" s="684"/>
      <c r="W26" s="684"/>
      <c r="X26" s="684"/>
      <c r="Y26" s="685"/>
      <c r="Z26" s="686">
        <v>55.7</v>
      </c>
      <c r="AA26" s="686"/>
      <c r="AB26" s="686"/>
      <c r="AC26" s="686"/>
      <c r="AD26" s="687">
        <v>636666396</v>
      </c>
      <c r="AE26" s="687"/>
      <c r="AF26" s="687"/>
      <c r="AG26" s="687"/>
      <c r="AH26" s="687"/>
      <c r="AI26" s="687"/>
      <c r="AJ26" s="687"/>
      <c r="AK26" s="687"/>
      <c r="AL26" s="688">
        <v>98.6</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186</v>
      </c>
      <c r="BH26" s="684"/>
      <c r="BI26" s="684"/>
      <c r="BJ26" s="684"/>
      <c r="BK26" s="684"/>
      <c r="BL26" s="684"/>
      <c r="BM26" s="684"/>
      <c r="BN26" s="685"/>
      <c r="BO26" s="686" t="s">
        <v>236</v>
      </c>
      <c r="BP26" s="686"/>
      <c r="BQ26" s="686"/>
      <c r="BR26" s="686"/>
      <c r="BS26" s="692" t="s">
        <v>185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182305717</v>
      </c>
      <c r="CS26" s="684"/>
      <c r="CT26" s="684"/>
      <c r="CU26" s="684"/>
      <c r="CV26" s="684"/>
      <c r="CW26" s="684"/>
      <c r="CX26" s="684"/>
      <c r="CY26" s="685"/>
      <c r="CZ26" s="688">
        <v>15</v>
      </c>
      <c r="DA26" s="717"/>
      <c r="DB26" s="717"/>
      <c r="DC26" s="721"/>
      <c r="DD26" s="692">
        <v>143118563</v>
      </c>
      <c r="DE26" s="684"/>
      <c r="DF26" s="684"/>
      <c r="DG26" s="684"/>
      <c r="DH26" s="684"/>
      <c r="DI26" s="684"/>
      <c r="DJ26" s="684"/>
      <c r="DK26" s="685"/>
      <c r="DL26" s="692" t="s">
        <v>185</v>
      </c>
      <c r="DM26" s="684"/>
      <c r="DN26" s="684"/>
      <c r="DO26" s="684"/>
      <c r="DP26" s="684"/>
      <c r="DQ26" s="684"/>
      <c r="DR26" s="684"/>
      <c r="DS26" s="684"/>
      <c r="DT26" s="684"/>
      <c r="DU26" s="684"/>
      <c r="DV26" s="685"/>
      <c r="DW26" s="688" t="s">
        <v>186</v>
      </c>
      <c r="DX26" s="717"/>
      <c r="DY26" s="717"/>
      <c r="DZ26" s="717"/>
      <c r="EA26" s="717"/>
      <c r="EB26" s="717"/>
      <c r="EC26" s="718"/>
    </row>
    <row r="27" spans="2:133" ht="11.25" customHeight="1" x14ac:dyDescent="0.2">
      <c r="B27" s="680" t="s">
        <v>300</v>
      </c>
      <c r="C27" s="681"/>
      <c r="D27" s="681"/>
      <c r="E27" s="681"/>
      <c r="F27" s="681"/>
      <c r="G27" s="681"/>
      <c r="H27" s="681"/>
      <c r="I27" s="681"/>
      <c r="J27" s="681"/>
      <c r="K27" s="681"/>
      <c r="L27" s="681"/>
      <c r="M27" s="681"/>
      <c r="N27" s="681"/>
      <c r="O27" s="681"/>
      <c r="P27" s="681"/>
      <c r="Q27" s="682"/>
      <c r="R27" s="683">
        <v>742113</v>
      </c>
      <c r="S27" s="684"/>
      <c r="T27" s="684"/>
      <c r="U27" s="684"/>
      <c r="V27" s="684"/>
      <c r="W27" s="684"/>
      <c r="X27" s="684"/>
      <c r="Y27" s="685"/>
      <c r="Z27" s="686">
        <v>0.1</v>
      </c>
      <c r="AA27" s="686"/>
      <c r="AB27" s="686"/>
      <c r="AC27" s="686"/>
      <c r="AD27" s="687">
        <v>742113</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600909002</v>
      </c>
      <c r="BH27" s="684"/>
      <c r="BI27" s="684"/>
      <c r="BJ27" s="684"/>
      <c r="BK27" s="684"/>
      <c r="BL27" s="684"/>
      <c r="BM27" s="684"/>
      <c r="BN27" s="685"/>
      <c r="BO27" s="686">
        <v>100</v>
      </c>
      <c r="BP27" s="686"/>
      <c r="BQ27" s="686"/>
      <c r="BR27" s="686"/>
      <c r="BS27" s="692">
        <v>8193453</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318207742</v>
      </c>
      <c r="CS27" s="719"/>
      <c r="CT27" s="719"/>
      <c r="CU27" s="719"/>
      <c r="CV27" s="719"/>
      <c r="CW27" s="719"/>
      <c r="CX27" s="719"/>
      <c r="CY27" s="720"/>
      <c r="CZ27" s="688">
        <v>26.1</v>
      </c>
      <c r="DA27" s="717"/>
      <c r="DB27" s="717"/>
      <c r="DC27" s="721"/>
      <c r="DD27" s="692">
        <v>114029599</v>
      </c>
      <c r="DE27" s="719"/>
      <c r="DF27" s="719"/>
      <c r="DG27" s="719"/>
      <c r="DH27" s="719"/>
      <c r="DI27" s="719"/>
      <c r="DJ27" s="719"/>
      <c r="DK27" s="720"/>
      <c r="DL27" s="692">
        <v>114028186</v>
      </c>
      <c r="DM27" s="719"/>
      <c r="DN27" s="719"/>
      <c r="DO27" s="719"/>
      <c r="DP27" s="719"/>
      <c r="DQ27" s="719"/>
      <c r="DR27" s="719"/>
      <c r="DS27" s="719"/>
      <c r="DT27" s="719"/>
      <c r="DU27" s="719"/>
      <c r="DV27" s="720"/>
      <c r="DW27" s="688">
        <v>17.3</v>
      </c>
      <c r="DX27" s="717"/>
      <c r="DY27" s="717"/>
      <c r="DZ27" s="717"/>
      <c r="EA27" s="717"/>
      <c r="EB27" s="717"/>
      <c r="EC27" s="718"/>
    </row>
    <row r="28" spans="2:133" ht="11.25" customHeight="1" x14ac:dyDescent="0.2">
      <c r="B28" s="680" t="s">
        <v>303</v>
      </c>
      <c r="C28" s="681"/>
      <c r="D28" s="681"/>
      <c r="E28" s="681"/>
      <c r="F28" s="681"/>
      <c r="G28" s="681"/>
      <c r="H28" s="681"/>
      <c r="I28" s="681"/>
      <c r="J28" s="681"/>
      <c r="K28" s="681"/>
      <c r="L28" s="681"/>
      <c r="M28" s="681"/>
      <c r="N28" s="681"/>
      <c r="O28" s="681"/>
      <c r="P28" s="681"/>
      <c r="Q28" s="682"/>
      <c r="R28" s="683">
        <v>7000590</v>
      </c>
      <c r="S28" s="684"/>
      <c r="T28" s="684"/>
      <c r="U28" s="684"/>
      <c r="V28" s="684"/>
      <c r="W28" s="684"/>
      <c r="X28" s="684"/>
      <c r="Y28" s="685"/>
      <c r="Z28" s="686">
        <v>0.6</v>
      </c>
      <c r="AA28" s="686"/>
      <c r="AB28" s="686"/>
      <c r="AC28" s="686"/>
      <c r="AD28" s="687" t="s">
        <v>236</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130786401</v>
      </c>
      <c r="CS28" s="684"/>
      <c r="CT28" s="684"/>
      <c r="CU28" s="684"/>
      <c r="CV28" s="684"/>
      <c r="CW28" s="684"/>
      <c r="CX28" s="684"/>
      <c r="CY28" s="685"/>
      <c r="CZ28" s="688">
        <v>10.7</v>
      </c>
      <c r="DA28" s="717"/>
      <c r="DB28" s="717"/>
      <c r="DC28" s="721"/>
      <c r="DD28" s="692">
        <v>114626880</v>
      </c>
      <c r="DE28" s="684"/>
      <c r="DF28" s="684"/>
      <c r="DG28" s="684"/>
      <c r="DH28" s="684"/>
      <c r="DI28" s="684"/>
      <c r="DJ28" s="684"/>
      <c r="DK28" s="685"/>
      <c r="DL28" s="692">
        <v>113514355</v>
      </c>
      <c r="DM28" s="684"/>
      <c r="DN28" s="684"/>
      <c r="DO28" s="684"/>
      <c r="DP28" s="684"/>
      <c r="DQ28" s="684"/>
      <c r="DR28" s="684"/>
      <c r="DS28" s="684"/>
      <c r="DT28" s="684"/>
      <c r="DU28" s="684"/>
      <c r="DV28" s="685"/>
      <c r="DW28" s="688">
        <v>17.3</v>
      </c>
      <c r="DX28" s="717"/>
      <c r="DY28" s="717"/>
      <c r="DZ28" s="717"/>
      <c r="EA28" s="717"/>
      <c r="EB28" s="717"/>
      <c r="EC28" s="718"/>
    </row>
    <row r="29" spans="2:133" ht="11.25" customHeight="1" x14ac:dyDescent="0.2">
      <c r="B29" s="680" t="s">
        <v>305</v>
      </c>
      <c r="C29" s="681"/>
      <c r="D29" s="681"/>
      <c r="E29" s="681"/>
      <c r="F29" s="681"/>
      <c r="G29" s="681"/>
      <c r="H29" s="681"/>
      <c r="I29" s="681"/>
      <c r="J29" s="681"/>
      <c r="K29" s="681"/>
      <c r="L29" s="681"/>
      <c r="M29" s="681"/>
      <c r="N29" s="681"/>
      <c r="O29" s="681"/>
      <c r="P29" s="681"/>
      <c r="Q29" s="682"/>
      <c r="R29" s="683">
        <v>35108127</v>
      </c>
      <c r="S29" s="684"/>
      <c r="T29" s="684"/>
      <c r="U29" s="684"/>
      <c r="V29" s="684"/>
      <c r="W29" s="684"/>
      <c r="X29" s="684"/>
      <c r="Y29" s="685"/>
      <c r="Z29" s="686">
        <v>2.9</v>
      </c>
      <c r="AA29" s="686"/>
      <c r="AB29" s="686"/>
      <c r="AC29" s="686"/>
      <c r="AD29" s="687">
        <v>5881255</v>
      </c>
      <c r="AE29" s="687"/>
      <c r="AF29" s="687"/>
      <c r="AG29" s="687"/>
      <c r="AH29" s="687"/>
      <c r="AI29" s="687"/>
      <c r="AJ29" s="687"/>
      <c r="AK29" s="687"/>
      <c r="AL29" s="688">
        <v>0.9</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130786007</v>
      </c>
      <c r="CS29" s="719"/>
      <c r="CT29" s="719"/>
      <c r="CU29" s="719"/>
      <c r="CV29" s="719"/>
      <c r="CW29" s="719"/>
      <c r="CX29" s="719"/>
      <c r="CY29" s="720"/>
      <c r="CZ29" s="688">
        <v>10.7</v>
      </c>
      <c r="DA29" s="717"/>
      <c r="DB29" s="717"/>
      <c r="DC29" s="721"/>
      <c r="DD29" s="692">
        <v>114626486</v>
      </c>
      <c r="DE29" s="719"/>
      <c r="DF29" s="719"/>
      <c r="DG29" s="719"/>
      <c r="DH29" s="719"/>
      <c r="DI29" s="719"/>
      <c r="DJ29" s="719"/>
      <c r="DK29" s="720"/>
      <c r="DL29" s="692">
        <v>113513961</v>
      </c>
      <c r="DM29" s="719"/>
      <c r="DN29" s="719"/>
      <c r="DO29" s="719"/>
      <c r="DP29" s="719"/>
      <c r="DQ29" s="719"/>
      <c r="DR29" s="719"/>
      <c r="DS29" s="719"/>
      <c r="DT29" s="719"/>
      <c r="DU29" s="719"/>
      <c r="DV29" s="720"/>
      <c r="DW29" s="688">
        <v>17.3</v>
      </c>
      <c r="DX29" s="717"/>
      <c r="DY29" s="717"/>
      <c r="DZ29" s="717"/>
      <c r="EA29" s="717"/>
      <c r="EB29" s="717"/>
      <c r="EC29" s="718"/>
    </row>
    <row r="30" spans="2:133" ht="11.25" customHeight="1" x14ac:dyDescent="0.2">
      <c r="B30" s="680" t="s">
        <v>308</v>
      </c>
      <c r="C30" s="681"/>
      <c r="D30" s="681"/>
      <c r="E30" s="681"/>
      <c r="F30" s="681"/>
      <c r="G30" s="681"/>
      <c r="H30" s="681"/>
      <c r="I30" s="681"/>
      <c r="J30" s="681"/>
      <c r="K30" s="681"/>
      <c r="L30" s="681"/>
      <c r="M30" s="681"/>
      <c r="N30" s="681"/>
      <c r="O30" s="681"/>
      <c r="P30" s="681"/>
      <c r="Q30" s="682"/>
      <c r="R30" s="683">
        <v>6488405</v>
      </c>
      <c r="S30" s="684"/>
      <c r="T30" s="684"/>
      <c r="U30" s="684"/>
      <c r="V30" s="684"/>
      <c r="W30" s="684"/>
      <c r="X30" s="684"/>
      <c r="Y30" s="685"/>
      <c r="Z30" s="686">
        <v>0.5</v>
      </c>
      <c r="AA30" s="686"/>
      <c r="AB30" s="686"/>
      <c r="AC30" s="686"/>
      <c r="AD30" s="687" t="s">
        <v>186</v>
      </c>
      <c r="AE30" s="687"/>
      <c r="AF30" s="687"/>
      <c r="AG30" s="687"/>
      <c r="AH30" s="687"/>
      <c r="AI30" s="687"/>
      <c r="AJ30" s="687"/>
      <c r="AK30" s="687"/>
      <c r="AL30" s="688" t="s">
        <v>236</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114575043</v>
      </c>
      <c r="CS30" s="684"/>
      <c r="CT30" s="684"/>
      <c r="CU30" s="684"/>
      <c r="CV30" s="684"/>
      <c r="CW30" s="684"/>
      <c r="CX30" s="684"/>
      <c r="CY30" s="685"/>
      <c r="CZ30" s="688">
        <v>9.4</v>
      </c>
      <c r="DA30" s="717"/>
      <c r="DB30" s="717"/>
      <c r="DC30" s="721"/>
      <c r="DD30" s="692">
        <v>99893869</v>
      </c>
      <c r="DE30" s="684"/>
      <c r="DF30" s="684"/>
      <c r="DG30" s="684"/>
      <c r="DH30" s="684"/>
      <c r="DI30" s="684"/>
      <c r="DJ30" s="684"/>
      <c r="DK30" s="685"/>
      <c r="DL30" s="692">
        <v>98781344</v>
      </c>
      <c r="DM30" s="684"/>
      <c r="DN30" s="684"/>
      <c r="DO30" s="684"/>
      <c r="DP30" s="684"/>
      <c r="DQ30" s="684"/>
      <c r="DR30" s="684"/>
      <c r="DS30" s="684"/>
      <c r="DT30" s="684"/>
      <c r="DU30" s="684"/>
      <c r="DV30" s="685"/>
      <c r="DW30" s="688">
        <v>15</v>
      </c>
      <c r="DX30" s="717"/>
      <c r="DY30" s="717"/>
      <c r="DZ30" s="717"/>
      <c r="EA30" s="717"/>
      <c r="EB30" s="717"/>
      <c r="EC30" s="718"/>
    </row>
    <row r="31" spans="2:133" ht="11.25" customHeight="1" x14ac:dyDescent="0.2">
      <c r="B31" s="680" t="s">
        <v>312</v>
      </c>
      <c r="C31" s="681"/>
      <c r="D31" s="681"/>
      <c r="E31" s="681"/>
      <c r="F31" s="681"/>
      <c r="G31" s="681"/>
      <c r="H31" s="681"/>
      <c r="I31" s="681"/>
      <c r="J31" s="681"/>
      <c r="K31" s="681"/>
      <c r="L31" s="681"/>
      <c r="M31" s="681"/>
      <c r="N31" s="681"/>
      <c r="O31" s="681"/>
      <c r="P31" s="681"/>
      <c r="Q31" s="682"/>
      <c r="R31" s="683">
        <v>209338013</v>
      </c>
      <c r="S31" s="684"/>
      <c r="T31" s="684"/>
      <c r="U31" s="684"/>
      <c r="V31" s="684"/>
      <c r="W31" s="684"/>
      <c r="X31" s="684"/>
      <c r="Y31" s="685"/>
      <c r="Z31" s="686">
        <v>17</v>
      </c>
      <c r="AA31" s="686"/>
      <c r="AB31" s="686"/>
      <c r="AC31" s="686"/>
      <c r="AD31" s="687" t="s">
        <v>236</v>
      </c>
      <c r="AE31" s="687"/>
      <c r="AF31" s="687"/>
      <c r="AG31" s="687"/>
      <c r="AH31" s="687"/>
      <c r="AI31" s="687"/>
      <c r="AJ31" s="687"/>
      <c r="AK31" s="687"/>
      <c r="AL31" s="688" t="s">
        <v>186</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99.6</v>
      </c>
      <c r="BH31" s="738"/>
      <c r="BI31" s="738"/>
      <c r="BJ31" s="738"/>
      <c r="BK31" s="738"/>
      <c r="BL31" s="738"/>
      <c r="BM31" s="678">
        <v>99.4</v>
      </c>
      <c r="BN31" s="738"/>
      <c r="BO31" s="738"/>
      <c r="BP31" s="738"/>
      <c r="BQ31" s="739"/>
      <c r="BR31" s="751">
        <v>99.7</v>
      </c>
      <c r="BS31" s="738"/>
      <c r="BT31" s="738"/>
      <c r="BU31" s="738"/>
      <c r="BV31" s="738"/>
      <c r="BW31" s="738"/>
      <c r="BX31" s="678">
        <v>99.5</v>
      </c>
      <c r="BY31" s="738"/>
      <c r="BZ31" s="738"/>
      <c r="CA31" s="738"/>
      <c r="CB31" s="739"/>
      <c r="CD31" s="725"/>
      <c r="CE31" s="726"/>
      <c r="CF31" s="698" t="s">
        <v>315</v>
      </c>
      <c r="CG31" s="699"/>
      <c r="CH31" s="699"/>
      <c r="CI31" s="699"/>
      <c r="CJ31" s="699"/>
      <c r="CK31" s="699"/>
      <c r="CL31" s="699"/>
      <c r="CM31" s="699"/>
      <c r="CN31" s="699"/>
      <c r="CO31" s="699"/>
      <c r="CP31" s="699"/>
      <c r="CQ31" s="700"/>
      <c r="CR31" s="683">
        <v>16210964</v>
      </c>
      <c r="CS31" s="719"/>
      <c r="CT31" s="719"/>
      <c r="CU31" s="719"/>
      <c r="CV31" s="719"/>
      <c r="CW31" s="719"/>
      <c r="CX31" s="719"/>
      <c r="CY31" s="720"/>
      <c r="CZ31" s="688">
        <v>1.3</v>
      </c>
      <c r="DA31" s="717"/>
      <c r="DB31" s="717"/>
      <c r="DC31" s="721"/>
      <c r="DD31" s="692">
        <v>14732617</v>
      </c>
      <c r="DE31" s="719"/>
      <c r="DF31" s="719"/>
      <c r="DG31" s="719"/>
      <c r="DH31" s="719"/>
      <c r="DI31" s="719"/>
      <c r="DJ31" s="719"/>
      <c r="DK31" s="720"/>
      <c r="DL31" s="692">
        <v>14732617</v>
      </c>
      <c r="DM31" s="719"/>
      <c r="DN31" s="719"/>
      <c r="DO31" s="719"/>
      <c r="DP31" s="719"/>
      <c r="DQ31" s="719"/>
      <c r="DR31" s="719"/>
      <c r="DS31" s="719"/>
      <c r="DT31" s="719"/>
      <c r="DU31" s="719"/>
      <c r="DV31" s="720"/>
      <c r="DW31" s="688">
        <v>2.2000000000000002</v>
      </c>
      <c r="DX31" s="717"/>
      <c r="DY31" s="717"/>
      <c r="DZ31" s="717"/>
      <c r="EA31" s="717"/>
      <c r="EB31" s="717"/>
      <c r="EC31" s="718"/>
    </row>
    <row r="32" spans="2:133" ht="11.25" customHeight="1" x14ac:dyDescent="0.2">
      <c r="B32" s="729" t="s">
        <v>316</v>
      </c>
      <c r="C32" s="730"/>
      <c r="D32" s="730"/>
      <c r="E32" s="730"/>
      <c r="F32" s="730"/>
      <c r="G32" s="730"/>
      <c r="H32" s="730"/>
      <c r="I32" s="730"/>
      <c r="J32" s="730"/>
      <c r="K32" s="730"/>
      <c r="L32" s="730"/>
      <c r="M32" s="730"/>
      <c r="N32" s="730"/>
      <c r="O32" s="730"/>
      <c r="P32" s="730"/>
      <c r="Q32" s="731"/>
      <c r="R32" s="683">
        <v>8708</v>
      </c>
      <c r="S32" s="684"/>
      <c r="T32" s="684"/>
      <c r="U32" s="684"/>
      <c r="V32" s="684"/>
      <c r="W32" s="684"/>
      <c r="X32" s="684"/>
      <c r="Y32" s="685"/>
      <c r="Z32" s="686">
        <v>0</v>
      </c>
      <c r="AA32" s="686"/>
      <c r="AB32" s="686"/>
      <c r="AC32" s="686"/>
      <c r="AD32" s="687">
        <v>8708</v>
      </c>
      <c r="AE32" s="687"/>
      <c r="AF32" s="687"/>
      <c r="AG32" s="687"/>
      <c r="AH32" s="687"/>
      <c r="AI32" s="687"/>
      <c r="AJ32" s="687"/>
      <c r="AK32" s="687"/>
      <c r="AL32" s="688">
        <v>0</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99.4</v>
      </c>
      <c r="BH32" s="719"/>
      <c r="BI32" s="719"/>
      <c r="BJ32" s="719"/>
      <c r="BK32" s="719"/>
      <c r="BL32" s="719"/>
      <c r="BM32" s="689">
        <v>99</v>
      </c>
      <c r="BN32" s="749"/>
      <c r="BO32" s="749"/>
      <c r="BP32" s="749"/>
      <c r="BQ32" s="750"/>
      <c r="BR32" s="752">
        <v>99.5</v>
      </c>
      <c r="BS32" s="719"/>
      <c r="BT32" s="719"/>
      <c r="BU32" s="719"/>
      <c r="BV32" s="719"/>
      <c r="BW32" s="719"/>
      <c r="BX32" s="689">
        <v>99.1</v>
      </c>
      <c r="BY32" s="749"/>
      <c r="BZ32" s="749"/>
      <c r="CA32" s="749"/>
      <c r="CB32" s="750"/>
      <c r="CD32" s="727"/>
      <c r="CE32" s="728"/>
      <c r="CF32" s="698" t="s">
        <v>319</v>
      </c>
      <c r="CG32" s="699"/>
      <c r="CH32" s="699"/>
      <c r="CI32" s="699"/>
      <c r="CJ32" s="699"/>
      <c r="CK32" s="699"/>
      <c r="CL32" s="699"/>
      <c r="CM32" s="699"/>
      <c r="CN32" s="699"/>
      <c r="CO32" s="699"/>
      <c r="CP32" s="699"/>
      <c r="CQ32" s="700"/>
      <c r="CR32" s="683">
        <v>394</v>
      </c>
      <c r="CS32" s="684"/>
      <c r="CT32" s="684"/>
      <c r="CU32" s="684"/>
      <c r="CV32" s="684"/>
      <c r="CW32" s="684"/>
      <c r="CX32" s="684"/>
      <c r="CY32" s="685"/>
      <c r="CZ32" s="688">
        <v>0</v>
      </c>
      <c r="DA32" s="717"/>
      <c r="DB32" s="717"/>
      <c r="DC32" s="721"/>
      <c r="DD32" s="692">
        <v>394</v>
      </c>
      <c r="DE32" s="684"/>
      <c r="DF32" s="684"/>
      <c r="DG32" s="684"/>
      <c r="DH32" s="684"/>
      <c r="DI32" s="684"/>
      <c r="DJ32" s="684"/>
      <c r="DK32" s="685"/>
      <c r="DL32" s="692">
        <v>394</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320</v>
      </c>
      <c r="C33" s="681"/>
      <c r="D33" s="681"/>
      <c r="E33" s="681"/>
      <c r="F33" s="681"/>
      <c r="G33" s="681"/>
      <c r="H33" s="681"/>
      <c r="I33" s="681"/>
      <c r="J33" s="681"/>
      <c r="K33" s="681"/>
      <c r="L33" s="681"/>
      <c r="M33" s="681"/>
      <c r="N33" s="681"/>
      <c r="O33" s="681"/>
      <c r="P33" s="681"/>
      <c r="Q33" s="682"/>
      <c r="R33" s="683">
        <v>56678637</v>
      </c>
      <c r="S33" s="684"/>
      <c r="T33" s="684"/>
      <c r="U33" s="684"/>
      <c r="V33" s="684"/>
      <c r="W33" s="684"/>
      <c r="X33" s="684"/>
      <c r="Y33" s="685"/>
      <c r="Z33" s="686">
        <v>4.5999999999999996</v>
      </c>
      <c r="AA33" s="686"/>
      <c r="AB33" s="686"/>
      <c r="AC33" s="686"/>
      <c r="AD33" s="687" t="s">
        <v>185</v>
      </c>
      <c r="AE33" s="687"/>
      <c r="AF33" s="687"/>
      <c r="AG33" s="687"/>
      <c r="AH33" s="687"/>
      <c r="AI33" s="687"/>
      <c r="AJ33" s="687"/>
      <c r="AK33" s="687"/>
      <c r="AL33" s="688" t="s">
        <v>186</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99.8</v>
      </c>
      <c r="BH33" s="754"/>
      <c r="BI33" s="754"/>
      <c r="BJ33" s="754"/>
      <c r="BK33" s="754"/>
      <c r="BL33" s="754"/>
      <c r="BM33" s="755">
        <v>99.8</v>
      </c>
      <c r="BN33" s="754"/>
      <c r="BO33" s="754"/>
      <c r="BP33" s="754"/>
      <c r="BQ33" s="756"/>
      <c r="BR33" s="753">
        <v>99.9</v>
      </c>
      <c r="BS33" s="754"/>
      <c r="BT33" s="754"/>
      <c r="BU33" s="754"/>
      <c r="BV33" s="754"/>
      <c r="BW33" s="754"/>
      <c r="BX33" s="755">
        <v>99.8</v>
      </c>
      <c r="BY33" s="754"/>
      <c r="BZ33" s="754"/>
      <c r="CA33" s="754"/>
      <c r="CB33" s="756"/>
      <c r="CD33" s="698" t="s">
        <v>322</v>
      </c>
      <c r="CE33" s="699"/>
      <c r="CF33" s="699"/>
      <c r="CG33" s="699"/>
      <c r="CH33" s="699"/>
      <c r="CI33" s="699"/>
      <c r="CJ33" s="699"/>
      <c r="CK33" s="699"/>
      <c r="CL33" s="699"/>
      <c r="CM33" s="699"/>
      <c r="CN33" s="699"/>
      <c r="CO33" s="699"/>
      <c r="CP33" s="699"/>
      <c r="CQ33" s="700"/>
      <c r="CR33" s="683">
        <v>402263369</v>
      </c>
      <c r="CS33" s="719"/>
      <c r="CT33" s="719"/>
      <c r="CU33" s="719"/>
      <c r="CV33" s="719"/>
      <c r="CW33" s="719"/>
      <c r="CX33" s="719"/>
      <c r="CY33" s="720"/>
      <c r="CZ33" s="688">
        <v>33</v>
      </c>
      <c r="DA33" s="717"/>
      <c r="DB33" s="717"/>
      <c r="DC33" s="721"/>
      <c r="DD33" s="692">
        <v>272344126</v>
      </c>
      <c r="DE33" s="719"/>
      <c r="DF33" s="719"/>
      <c r="DG33" s="719"/>
      <c r="DH33" s="719"/>
      <c r="DI33" s="719"/>
      <c r="DJ33" s="719"/>
      <c r="DK33" s="720"/>
      <c r="DL33" s="692">
        <v>212426659</v>
      </c>
      <c r="DM33" s="719"/>
      <c r="DN33" s="719"/>
      <c r="DO33" s="719"/>
      <c r="DP33" s="719"/>
      <c r="DQ33" s="719"/>
      <c r="DR33" s="719"/>
      <c r="DS33" s="719"/>
      <c r="DT33" s="719"/>
      <c r="DU33" s="719"/>
      <c r="DV33" s="720"/>
      <c r="DW33" s="688">
        <v>32.299999999999997</v>
      </c>
      <c r="DX33" s="717"/>
      <c r="DY33" s="717"/>
      <c r="DZ33" s="717"/>
      <c r="EA33" s="717"/>
      <c r="EB33" s="717"/>
      <c r="EC33" s="718"/>
    </row>
    <row r="34" spans="2:133" ht="11.25" customHeight="1" x14ac:dyDescent="0.2">
      <c r="B34" s="680" t="s">
        <v>323</v>
      </c>
      <c r="C34" s="681"/>
      <c r="D34" s="681"/>
      <c r="E34" s="681"/>
      <c r="F34" s="681"/>
      <c r="G34" s="681"/>
      <c r="H34" s="681"/>
      <c r="I34" s="681"/>
      <c r="J34" s="681"/>
      <c r="K34" s="681"/>
      <c r="L34" s="681"/>
      <c r="M34" s="681"/>
      <c r="N34" s="681"/>
      <c r="O34" s="681"/>
      <c r="P34" s="681"/>
      <c r="Q34" s="682"/>
      <c r="R34" s="683">
        <v>15999314</v>
      </c>
      <c r="S34" s="684"/>
      <c r="T34" s="684"/>
      <c r="U34" s="684"/>
      <c r="V34" s="684"/>
      <c r="W34" s="684"/>
      <c r="X34" s="684"/>
      <c r="Y34" s="685"/>
      <c r="Z34" s="686">
        <v>1.3</v>
      </c>
      <c r="AA34" s="686"/>
      <c r="AB34" s="686"/>
      <c r="AC34" s="686"/>
      <c r="AD34" s="687">
        <v>1858728</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97432161</v>
      </c>
      <c r="CS34" s="684"/>
      <c r="CT34" s="684"/>
      <c r="CU34" s="684"/>
      <c r="CV34" s="684"/>
      <c r="CW34" s="684"/>
      <c r="CX34" s="684"/>
      <c r="CY34" s="685"/>
      <c r="CZ34" s="688">
        <v>8</v>
      </c>
      <c r="DA34" s="717"/>
      <c r="DB34" s="717"/>
      <c r="DC34" s="721"/>
      <c r="DD34" s="692">
        <v>78427315</v>
      </c>
      <c r="DE34" s="684"/>
      <c r="DF34" s="684"/>
      <c r="DG34" s="684"/>
      <c r="DH34" s="684"/>
      <c r="DI34" s="684"/>
      <c r="DJ34" s="684"/>
      <c r="DK34" s="685"/>
      <c r="DL34" s="692">
        <v>71352374</v>
      </c>
      <c r="DM34" s="684"/>
      <c r="DN34" s="684"/>
      <c r="DO34" s="684"/>
      <c r="DP34" s="684"/>
      <c r="DQ34" s="684"/>
      <c r="DR34" s="684"/>
      <c r="DS34" s="684"/>
      <c r="DT34" s="684"/>
      <c r="DU34" s="684"/>
      <c r="DV34" s="685"/>
      <c r="DW34" s="688">
        <v>10.8</v>
      </c>
      <c r="DX34" s="717"/>
      <c r="DY34" s="717"/>
      <c r="DZ34" s="717"/>
      <c r="EA34" s="717"/>
      <c r="EB34" s="717"/>
      <c r="EC34" s="718"/>
    </row>
    <row r="35" spans="2:133" ht="11.25" customHeight="1" x14ac:dyDescent="0.2">
      <c r="B35" s="680" t="s">
        <v>325</v>
      </c>
      <c r="C35" s="681"/>
      <c r="D35" s="681"/>
      <c r="E35" s="681"/>
      <c r="F35" s="681"/>
      <c r="G35" s="681"/>
      <c r="H35" s="681"/>
      <c r="I35" s="681"/>
      <c r="J35" s="681"/>
      <c r="K35" s="681"/>
      <c r="L35" s="681"/>
      <c r="M35" s="681"/>
      <c r="N35" s="681"/>
      <c r="O35" s="681"/>
      <c r="P35" s="681"/>
      <c r="Q35" s="682"/>
      <c r="R35" s="683">
        <v>633276</v>
      </c>
      <c r="S35" s="684"/>
      <c r="T35" s="684"/>
      <c r="U35" s="684"/>
      <c r="V35" s="684"/>
      <c r="W35" s="684"/>
      <c r="X35" s="684"/>
      <c r="Y35" s="685"/>
      <c r="Z35" s="686">
        <v>0.1</v>
      </c>
      <c r="AA35" s="686"/>
      <c r="AB35" s="686"/>
      <c r="AC35" s="686"/>
      <c r="AD35" s="687" t="s">
        <v>236</v>
      </c>
      <c r="AE35" s="687"/>
      <c r="AF35" s="687"/>
      <c r="AG35" s="687"/>
      <c r="AH35" s="687"/>
      <c r="AI35" s="687"/>
      <c r="AJ35" s="687"/>
      <c r="AK35" s="687"/>
      <c r="AL35" s="688" t="s">
        <v>236</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24878935</v>
      </c>
      <c r="CS35" s="719"/>
      <c r="CT35" s="719"/>
      <c r="CU35" s="719"/>
      <c r="CV35" s="719"/>
      <c r="CW35" s="719"/>
      <c r="CX35" s="719"/>
      <c r="CY35" s="720"/>
      <c r="CZ35" s="688">
        <v>2</v>
      </c>
      <c r="DA35" s="717"/>
      <c r="DB35" s="717"/>
      <c r="DC35" s="721"/>
      <c r="DD35" s="692">
        <v>14637509</v>
      </c>
      <c r="DE35" s="719"/>
      <c r="DF35" s="719"/>
      <c r="DG35" s="719"/>
      <c r="DH35" s="719"/>
      <c r="DI35" s="719"/>
      <c r="DJ35" s="719"/>
      <c r="DK35" s="720"/>
      <c r="DL35" s="692">
        <v>14637509</v>
      </c>
      <c r="DM35" s="719"/>
      <c r="DN35" s="719"/>
      <c r="DO35" s="719"/>
      <c r="DP35" s="719"/>
      <c r="DQ35" s="719"/>
      <c r="DR35" s="719"/>
      <c r="DS35" s="719"/>
      <c r="DT35" s="719"/>
      <c r="DU35" s="719"/>
      <c r="DV35" s="720"/>
      <c r="DW35" s="688">
        <v>2.2000000000000002</v>
      </c>
      <c r="DX35" s="717"/>
      <c r="DY35" s="717"/>
      <c r="DZ35" s="717"/>
      <c r="EA35" s="717"/>
      <c r="EB35" s="717"/>
      <c r="EC35" s="718"/>
    </row>
    <row r="36" spans="2:133" ht="11.25" customHeight="1" x14ac:dyDescent="0.2">
      <c r="B36" s="680" t="s">
        <v>329</v>
      </c>
      <c r="C36" s="681"/>
      <c r="D36" s="681"/>
      <c r="E36" s="681"/>
      <c r="F36" s="681"/>
      <c r="G36" s="681"/>
      <c r="H36" s="681"/>
      <c r="I36" s="681"/>
      <c r="J36" s="681"/>
      <c r="K36" s="681"/>
      <c r="L36" s="681"/>
      <c r="M36" s="681"/>
      <c r="N36" s="681"/>
      <c r="O36" s="681"/>
      <c r="P36" s="681"/>
      <c r="Q36" s="682"/>
      <c r="R36" s="683">
        <v>12673007</v>
      </c>
      <c r="S36" s="684"/>
      <c r="T36" s="684"/>
      <c r="U36" s="684"/>
      <c r="V36" s="684"/>
      <c r="W36" s="684"/>
      <c r="X36" s="684"/>
      <c r="Y36" s="685"/>
      <c r="Z36" s="686">
        <v>1</v>
      </c>
      <c r="AA36" s="686"/>
      <c r="AB36" s="686"/>
      <c r="AC36" s="686"/>
      <c r="AD36" s="687" t="s">
        <v>236</v>
      </c>
      <c r="AE36" s="687"/>
      <c r="AF36" s="687"/>
      <c r="AG36" s="687"/>
      <c r="AH36" s="687"/>
      <c r="AI36" s="687"/>
      <c r="AJ36" s="687"/>
      <c r="AK36" s="687"/>
      <c r="AL36" s="688" t="s">
        <v>236</v>
      </c>
      <c r="AM36" s="689"/>
      <c r="AN36" s="689"/>
      <c r="AO36" s="690"/>
      <c r="AP36" s="235"/>
      <c r="AQ36" s="757" t="s">
        <v>330</v>
      </c>
      <c r="AR36" s="758"/>
      <c r="AS36" s="758"/>
      <c r="AT36" s="758"/>
      <c r="AU36" s="758"/>
      <c r="AV36" s="758"/>
      <c r="AW36" s="758"/>
      <c r="AX36" s="758"/>
      <c r="AY36" s="759"/>
      <c r="AZ36" s="672">
        <v>153517251</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t="s">
        <v>236</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99749733</v>
      </c>
      <c r="CS36" s="684"/>
      <c r="CT36" s="684"/>
      <c r="CU36" s="684"/>
      <c r="CV36" s="684"/>
      <c r="CW36" s="684"/>
      <c r="CX36" s="684"/>
      <c r="CY36" s="685"/>
      <c r="CZ36" s="688">
        <v>8.1999999999999993</v>
      </c>
      <c r="DA36" s="717"/>
      <c r="DB36" s="717"/>
      <c r="DC36" s="721"/>
      <c r="DD36" s="692">
        <v>94645996</v>
      </c>
      <c r="DE36" s="684"/>
      <c r="DF36" s="684"/>
      <c r="DG36" s="684"/>
      <c r="DH36" s="684"/>
      <c r="DI36" s="684"/>
      <c r="DJ36" s="684"/>
      <c r="DK36" s="685"/>
      <c r="DL36" s="692">
        <v>67609642</v>
      </c>
      <c r="DM36" s="684"/>
      <c r="DN36" s="684"/>
      <c r="DO36" s="684"/>
      <c r="DP36" s="684"/>
      <c r="DQ36" s="684"/>
      <c r="DR36" s="684"/>
      <c r="DS36" s="684"/>
      <c r="DT36" s="684"/>
      <c r="DU36" s="684"/>
      <c r="DV36" s="685"/>
      <c r="DW36" s="688">
        <v>10.3</v>
      </c>
      <c r="DX36" s="717"/>
      <c r="DY36" s="717"/>
      <c r="DZ36" s="717"/>
      <c r="EA36" s="717"/>
      <c r="EB36" s="717"/>
      <c r="EC36" s="718"/>
    </row>
    <row r="37" spans="2:133" ht="11.25" customHeight="1" x14ac:dyDescent="0.2">
      <c r="B37" s="680" t="s">
        <v>333</v>
      </c>
      <c r="C37" s="681"/>
      <c r="D37" s="681"/>
      <c r="E37" s="681"/>
      <c r="F37" s="681"/>
      <c r="G37" s="681"/>
      <c r="H37" s="681"/>
      <c r="I37" s="681"/>
      <c r="J37" s="681"/>
      <c r="K37" s="681"/>
      <c r="L37" s="681"/>
      <c r="M37" s="681"/>
      <c r="N37" s="681"/>
      <c r="O37" s="681"/>
      <c r="P37" s="681"/>
      <c r="Q37" s="682"/>
      <c r="R37" s="683">
        <v>5958887</v>
      </c>
      <c r="S37" s="684"/>
      <c r="T37" s="684"/>
      <c r="U37" s="684"/>
      <c r="V37" s="684"/>
      <c r="W37" s="684"/>
      <c r="X37" s="684"/>
      <c r="Y37" s="685"/>
      <c r="Z37" s="686">
        <v>0.5</v>
      </c>
      <c r="AA37" s="686"/>
      <c r="AB37" s="686"/>
      <c r="AC37" s="686"/>
      <c r="AD37" s="687" t="s">
        <v>185</v>
      </c>
      <c r="AE37" s="687"/>
      <c r="AF37" s="687"/>
      <c r="AG37" s="687"/>
      <c r="AH37" s="687"/>
      <c r="AI37" s="687"/>
      <c r="AJ37" s="687"/>
      <c r="AK37" s="687"/>
      <c r="AL37" s="688" t="s">
        <v>236</v>
      </c>
      <c r="AM37" s="689"/>
      <c r="AN37" s="689"/>
      <c r="AO37" s="690"/>
      <c r="AQ37" s="761" t="s">
        <v>334</v>
      </c>
      <c r="AR37" s="762"/>
      <c r="AS37" s="762"/>
      <c r="AT37" s="762"/>
      <c r="AU37" s="762"/>
      <c r="AV37" s="762"/>
      <c r="AW37" s="762"/>
      <c r="AX37" s="762"/>
      <c r="AY37" s="763"/>
      <c r="AZ37" s="683">
        <v>34243942</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-5662977</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4080196</v>
      </c>
      <c r="CS37" s="719"/>
      <c r="CT37" s="719"/>
      <c r="CU37" s="719"/>
      <c r="CV37" s="719"/>
      <c r="CW37" s="719"/>
      <c r="CX37" s="719"/>
      <c r="CY37" s="720"/>
      <c r="CZ37" s="688">
        <v>0.3</v>
      </c>
      <c r="DA37" s="717"/>
      <c r="DB37" s="717"/>
      <c r="DC37" s="721"/>
      <c r="DD37" s="692">
        <v>4080196</v>
      </c>
      <c r="DE37" s="719"/>
      <c r="DF37" s="719"/>
      <c r="DG37" s="719"/>
      <c r="DH37" s="719"/>
      <c r="DI37" s="719"/>
      <c r="DJ37" s="719"/>
      <c r="DK37" s="720"/>
      <c r="DL37" s="692">
        <v>3754320</v>
      </c>
      <c r="DM37" s="719"/>
      <c r="DN37" s="719"/>
      <c r="DO37" s="719"/>
      <c r="DP37" s="719"/>
      <c r="DQ37" s="719"/>
      <c r="DR37" s="719"/>
      <c r="DS37" s="719"/>
      <c r="DT37" s="719"/>
      <c r="DU37" s="719"/>
      <c r="DV37" s="720"/>
      <c r="DW37" s="688">
        <v>0.6</v>
      </c>
      <c r="DX37" s="717"/>
      <c r="DY37" s="717"/>
      <c r="DZ37" s="717"/>
      <c r="EA37" s="717"/>
      <c r="EB37" s="717"/>
      <c r="EC37" s="718"/>
    </row>
    <row r="38" spans="2:133" ht="11.25" customHeight="1" x14ac:dyDescent="0.2">
      <c r="B38" s="680" t="s">
        <v>337</v>
      </c>
      <c r="C38" s="681"/>
      <c r="D38" s="681"/>
      <c r="E38" s="681"/>
      <c r="F38" s="681"/>
      <c r="G38" s="681"/>
      <c r="H38" s="681"/>
      <c r="I38" s="681"/>
      <c r="J38" s="681"/>
      <c r="K38" s="681"/>
      <c r="L38" s="681"/>
      <c r="M38" s="681"/>
      <c r="N38" s="681"/>
      <c r="O38" s="681"/>
      <c r="P38" s="681"/>
      <c r="Q38" s="682"/>
      <c r="R38" s="683">
        <v>111536813</v>
      </c>
      <c r="S38" s="684"/>
      <c r="T38" s="684"/>
      <c r="U38" s="684"/>
      <c r="V38" s="684"/>
      <c r="W38" s="684"/>
      <c r="X38" s="684"/>
      <c r="Y38" s="685"/>
      <c r="Z38" s="686">
        <v>9.1</v>
      </c>
      <c r="AA38" s="686"/>
      <c r="AB38" s="686"/>
      <c r="AC38" s="686"/>
      <c r="AD38" s="687">
        <v>281477</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29022078</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307455</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81406225</v>
      </c>
      <c r="CS38" s="684"/>
      <c r="CT38" s="684"/>
      <c r="CU38" s="684"/>
      <c r="CV38" s="684"/>
      <c r="CW38" s="684"/>
      <c r="CX38" s="684"/>
      <c r="CY38" s="685"/>
      <c r="CZ38" s="688">
        <v>6.7</v>
      </c>
      <c r="DA38" s="717"/>
      <c r="DB38" s="717"/>
      <c r="DC38" s="721"/>
      <c r="DD38" s="692">
        <v>67804330</v>
      </c>
      <c r="DE38" s="684"/>
      <c r="DF38" s="684"/>
      <c r="DG38" s="684"/>
      <c r="DH38" s="684"/>
      <c r="DI38" s="684"/>
      <c r="DJ38" s="684"/>
      <c r="DK38" s="685"/>
      <c r="DL38" s="692">
        <v>58737845</v>
      </c>
      <c r="DM38" s="684"/>
      <c r="DN38" s="684"/>
      <c r="DO38" s="684"/>
      <c r="DP38" s="684"/>
      <c r="DQ38" s="684"/>
      <c r="DR38" s="684"/>
      <c r="DS38" s="684"/>
      <c r="DT38" s="684"/>
      <c r="DU38" s="684"/>
      <c r="DV38" s="685"/>
      <c r="DW38" s="688">
        <v>8.9</v>
      </c>
      <c r="DX38" s="717"/>
      <c r="DY38" s="717"/>
      <c r="DZ38" s="717"/>
      <c r="EA38" s="717"/>
      <c r="EB38" s="717"/>
      <c r="EC38" s="718"/>
    </row>
    <row r="39" spans="2:133" ht="11.25" customHeight="1" x14ac:dyDescent="0.2">
      <c r="B39" s="680" t="s">
        <v>341</v>
      </c>
      <c r="C39" s="681"/>
      <c r="D39" s="681"/>
      <c r="E39" s="681"/>
      <c r="F39" s="681"/>
      <c r="G39" s="681"/>
      <c r="H39" s="681"/>
      <c r="I39" s="681"/>
      <c r="J39" s="681"/>
      <c r="K39" s="681"/>
      <c r="L39" s="681"/>
      <c r="M39" s="681"/>
      <c r="N39" s="681"/>
      <c r="O39" s="681"/>
      <c r="P39" s="681"/>
      <c r="Q39" s="682"/>
      <c r="R39" s="683">
        <v>82322000</v>
      </c>
      <c r="S39" s="684"/>
      <c r="T39" s="684"/>
      <c r="U39" s="684"/>
      <c r="V39" s="684"/>
      <c r="W39" s="684"/>
      <c r="X39" s="684"/>
      <c r="Y39" s="685"/>
      <c r="Z39" s="686">
        <v>6.7</v>
      </c>
      <c r="AA39" s="686"/>
      <c r="AB39" s="686"/>
      <c r="AC39" s="686"/>
      <c r="AD39" s="687" t="s">
        <v>236</v>
      </c>
      <c r="AE39" s="687"/>
      <c r="AF39" s="687"/>
      <c r="AG39" s="687"/>
      <c r="AH39" s="687"/>
      <c r="AI39" s="687"/>
      <c r="AJ39" s="687"/>
      <c r="AK39" s="687"/>
      <c r="AL39" s="688" t="s">
        <v>185</v>
      </c>
      <c r="AM39" s="689"/>
      <c r="AN39" s="689"/>
      <c r="AO39" s="690"/>
      <c r="AQ39" s="761" t="s">
        <v>342</v>
      </c>
      <c r="AR39" s="762"/>
      <c r="AS39" s="762"/>
      <c r="AT39" s="762"/>
      <c r="AU39" s="762"/>
      <c r="AV39" s="762"/>
      <c r="AW39" s="762"/>
      <c r="AX39" s="762"/>
      <c r="AY39" s="763"/>
      <c r="AZ39" s="683">
        <v>8497242</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451499</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17513881</v>
      </c>
      <c r="CS39" s="719"/>
      <c r="CT39" s="719"/>
      <c r="CU39" s="719"/>
      <c r="CV39" s="719"/>
      <c r="CW39" s="719"/>
      <c r="CX39" s="719"/>
      <c r="CY39" s="720"/>
      <c r="CZ39" s="688">
        <v>1.4</v>
      </c>
      <c r="DA39" s="717"/>
      <c r="DB39" s="717"/>
      <c r="DC39" s="721"/>
      <c r="DD39" s="692">
        <v>16607788</v>
      </c>
      <c r="DE39" s="719"/>
      <c r="DF39" s="719"/>
      <c r="DG39" s="719"/>
      <c r="DH39" s="719"/>
      <c r="DI39" s="719"/>
      <c r="DJ39" s="719"/>
      <c r="DK39" s="720"/>
      <c r="DL39" s="692" t="s">
        <v>186</v>
      </c>
      <c r="DM39" s="719"/>
      <c r="DN39" s="719"/>
      <c r="DO39" s="719"/>
      <c r="DP39" s="719"/>
      <c r="DQ39" s="719"/>
      <c r="DR39" s="719"/>
      <c r="DS39" s="719"/>
      <c r="DT39" s="719"/>
      <c r="DU39" s="719"/>
      <c r="DV39" s="720"/>
      <c r="DW39" s="688" t="s">
        <v>236</v>
      </c>
      <c r="DX39" s="717"/>
      <c r="DY39" s="717"/>
      <c r="DZ39" s="717"/>
      <c r="EA39" s="717"/>
      <c r="EB39" s="717"/>
      <c r="EC39" s="718"/>
    </row>
    <row r="40" spans="2:133" ht="11.25" customHeight="1" x14ac:dyDescent="0.2">
      <c r="B40" s="680" t="s">
        <v>345</v>
      </c>
      <c r="C40" s="681"/>
      <c r="D40" s="681"/>
      <c r="E40" s="681"/>
      <c r="F40" s="681"/>
      <c r="G40" s="681"/>
      <c r="H40" s="681"/>
      <c r="I40" s="681"/>
      <c r="J40" s="681"/>
      <c r="K40" s="681"/>
      <c r="L40" s="681"/>
      <c r="M40" s="681"/>
      <c r="N40" s="681"/>
      <c r="O40" s="681"/>
      <c r="P40" s="681"/>
      <c r="Q40" s="682"/>
      <c r="R40" s="683" t="s">
        <v>185</v>
      </c>
      <c r="S40" s="684"/>
      <c r="T40" s="684"/>
      <c r="U40" s="684"/>
      <c r="V40" s="684"/>
      <c r="W40" s="684"/>
      <c r="X40" s="684"/>
      <c r="Y40" s="685"/>
      <c r="Z40" s="686" t="s">
        <v>186</v>
      </c>
      <c r="AA40" s="686"/>
      <c r="AB40" s="686"/>
      <c r="AC40" s="686"/>
      <c r="AD40" s="687" t="s">
        <v>185</v>
      </c>
      <c r="AE40" s="687"/>
      <c r="AF40" s="687"/>
      <c r="AG40" s="687"/>
      <c r="AH40" s="687"/>
      <c r="AI40" s="687"/>
      <c r="AJ40" s="687"/>
      <c r="AK40" s="687"/>
      <c r="AL40" s="688" t="s">
        <v>236</v>
      </c>
      <c r="AM40" s="689"/>
      <c r="AN40" s="689"/>
      <c r="AO40" s="690"/>
      <c r="AQ40" s="761" t="s">
        <v>346</v>
      </c>
      <c r="AR40" s="762"/>
      <c r="AS40" s="762"/>
      <c r="AT40" s="762"/>
      <c r="AU40" s="762"/>
      <c r="AV40" s="762"/>
      <c r="AW40" s="762"/>
      <c r="AX40" s="762"/>
      <c r="AY40" s="763"/>
      <c r="AZ40" s="683">
        <v>1519670</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105</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81282434</v>
      </c>
      <c r="CS40" s="684"/>
      <c r="CT40" s="684"/>
      <c r="CU40" s="684"/>
      <c r="CV40" s="684"/>
      <c r="CW40" s="684"/>
      <c r="CX40" s="684"/>
      <c r="CY40" s="685"/>
      <c r="CZ40" s="688">
        <v>6.7</v>
      </c>
      <c r="DA40" s="717"/>
      <c r="DB40" s="717"/>
      <c r="DC40" s="721"/>
      <c r="DD40" s="692">
        <v>221188</v>
      </c>
      <c r="DE40" s="684"/>
      <c r="DF40" s="684"/>
      <c r="DG40" s="684"/>
      <c r="DH40" s="684"/>
      <c r="DI40" s="684"/>
      <c r="DJ40" s="684"/>
      <c r="DK40" s="685"/>
      <c r="DL40" s="692">
        <v>89289</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2">
      <c r="B41" s="680" t="s">
        <v>350</v>
      </c>
      <c r="C41" s="681"/>
      <c r="D41" s="681"/>
      <c r="E41" s="681"/>
      <c r="F41" s="681"/>
      <c r="G41" s="681"/>
      <c r="H41" s="681"/>
      <c r="I41" s="681"/>
      <c r="J41" s="681"/>
      <c r="K41" s="681"/>
      <c r="L41" s="681"/>
      <c r="M41" s="681"/>
      <c r="N41" s="681"/>
      <c r="O41" s="681"/>
      <c r="P41" s="681"/>
      <c r="Q41" s="682"/>
      <c r="R41" s="683">
        <v>12411000</v>
      </c>
      <c r="S41" s="684"/>
      <c r="T41" s="684"/>
      <c r="U41" s="684"/>
      <c r="V41" s="684"/>
      <c r="W41" s="684"/>
      <c r="X41" s="684"/>
      <c r="Y41" s="685"/>
      <c r="Z41" s="686">
        <v>1</v>
      </c>
      <c r="AA41" s="686"/>
      <c r="AB41" s="686"/>
      <c r="AC41" s="686"/>
      <c r="AD41" s="687" t="s">
        <v>236</v>
      </c>
      <c r="AE41" s="687"/>
      <c r="AF41" s="687"/>
      <c r="AG41" s="687"/>
      <c r="AH41" s="687"/>
      <c r="AI41" s="687"/>
      <c r="AJ41" s="687"/>
      <c r="AK41" s="687"/>
      <c r="AL41" s="688" t="s">
        <v>236</v>
      </c>
      <c r="AM41" s="689"/>
      <c r="AN41" s="689"/>
      <c r="AO41" s="690"/>
      <c r="AQ41" s="761" t="s">
        <v>351</v>
      </c>
      <c r="AR41" s="762"/>
      <c r="AS41" s="762"/>
      <c r="AT41" s="762"/>
      <c r="AU41" s="762"/>
      <c r="AV41" s="762"/>
      <c r="AW41" s="762"/>
      <c r="AX41" s="762"/>
      <c r="AY41" s="763"/>
      <c r="AZ41" s="683">
        <v>22293506</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185</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236</v>
      </c>
      <c r="CS41" s="719"/>
      <c r="CT41" s="719"/>
      <c r="CU41" s="719"/>
      <c r="CV41" s="719"/>
      <c r="CW41" s="719"/>
      <c r="CX41" s="719"/>
      <c r="CY41" s="720"/>
      <c r="CZ41" s="688" t="s">
        <v>185</v>
      </c>
      <c r="DA41" s="717"/>
      <c r="DB41" s="717"/>
      <c r="DC41" s="721"/>
      <c r="DD41" s="692" t="s">
        <v>236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354</v>
      </c>
      <c r="C42" s="734"/>
      <c r="D42" s="734"/>
      <c r="E42" s="734"/>
      <c r="F42" s="734"/>
      <c r="G42" s="734"/>
      <c r="H42" s="734"/>
      <c r="I42" s="734"/>
      <c r="J42" s="734"/>
      <c r="K42" s="734"/>
      <c r="L42" s="734"/>
      <c r="M42" s="734"/>
      <c r="N42" s="734"/>
      <c r="O42" s="734"/>
      <c r="P42" s="734"/>
      <c r="Q42" s="735"/>
      <c r="R42" s="768">
        <v>1229419968</v>
      </c>
      <c r="S42" s="769"/>
      <c r="T42" s="769"/>
      <c r="U42" s="769"/>
      <c r="V42" s="769"/>
      <c r="W42" s="769"/>
      <c r="X42" s="769"/>
      <c r="Y42" s="777"/>
      <c r="Z42" s="778">
        <v>100</v>
      </c>
      <c r="AA42" s="778"/>
      <c r="AB42" s="778"/>
      <c r="AC42" s="778"/>
      <c r="AD42" s="779">
        <v>645438677</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57940813</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296</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106558671</v>
      </c>
      <c r="CS42" s="684"/>
      <c r="CT42" s="684"/>
      <c r="CU42" s="684"/>
      <c r="CV42" s="684"/>
      <c r="CW42" s="684"/>
      <c r="CX42" s="684"/>
      <c r="CY42" s="685"/>
      <c r="CZ42" s="688">
        <v>8.8000000000000007</v>
      </c>
      <c r="DA42" s="689"/>
      <c r="DB42" s="689"/>
      <c r="DC42" s="701"/>
      <c r="DD42" s="692">
        <v>20669322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2826241</v>
      </c>
      <c r="CS43" s="719"/>
      <c r="CT43" s="719"/>
      <c r="CU43" s="719"/>
      <c r="CV43" s="719"/>
      <c r="CW43" s="719"/>
      <c r="CX43" s="719"/>
      <c r="CY43" s="720"/>
      <c r="CZ43" s="688">
        <v>0.2</v>
      </c>
      <c r="DA43" s="717"/>
      <c r="DB43" s="717"/>
      <c r="DC43" s="721"/>
      <c r="DD43" s="692">
        <v>2403351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306</v>
      </c>
      <c r="CE44" s="796"/>
      <c r="CF44" s="680" t="s">
        <v>359</v>
      </c>
      <c r="CG44" s="681"/>
      <c r="CH44" s="681"/>
      <c r="CI44" s="681"/>
      <c r="CJ44" s="681"/>
      <c r="CK44" s="681"/>
      <c r="CL44" s="681"/>
      <c r="CM44" s="681"/>
      <c r="CN44" s="681"/>
      <c r="CO44" s="681"/>
      <c r="CP44" s="681"/>
      <c r="CQ44" s="682"/>
      <c r="CR44" s="683">
        <v>106186366</v>
      </c>
      <c r="CS44" s="684"/>
      <c r="CT44" s="684"/>
      <c r="CU44" s="684"/>
      <c r="CV44" s="684"/>
      <c r="CW44" s="684"/>
      <c r="CX44" s="684"/>
      <c r="CY44" s="685"/>
      <c r="CZ44" s="688">
        <v>8.6999999999999993</v>
      </c>
      <c r="DA44" s="689"/>
      <c r="DB44" s="689"/>
      <c r="DC44" s="701"/>
      <c r="DD44" s="692">
        <v>20581195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360</v>
      </c>
      <c r="CG45" s="681"/>
      <c r="CH45" s="681"/>
      <c r="CI45" s="681"/>
      <c r="CJ45" s="681"/>
      <c r="CK45" s="681"/>
      <c r="CL45" s="681"/>
      <c r="CM45" s="681"/>
      <c r="CN45" s="681"/>
      <c r="CO45" s="681"/>
      <c r="CP45" s="681"/>
      <c r="CQ45" s="682"/>
      <c r="CR45" s="683">
        <v>52982169</v>
      </c>
      <c r="CS45" s="719"/>
      <c r="CT45" s="719"/>
      <c r="CU45" s="719"/>
      <c r="CV45" s="719"/>
      <c r="CW45" s="719"/>
      <c r="CX45" s="719"/>
      <c r="CY45" s="720"/>
      <c r="CZ45" s="688">
        <v>4.4000000000000004</v>
      </c>
      <c r="DA45" s="717"/>
      <c r="DB45" s="717"/>
      <c r="DC45" s="721"/>
      <c r="DD45" s="692">
        <v>3690278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51296176</v>
      </c>
      <c r="CS46" s="684"/>
      <c r="CT46" s="684"/>
      <c r="CU46" s="684"/>
      <c r="CV46" s="684"/>
      <c r="CW46" s="684"/>
      <c r="CX46" s="684"/>
      <c r="CY46" s="685"/>
      <c r="CZ46" s="688">
        <v>4.2</v>
      </c>
      <c r="DA46" s="689"/>
      <c r="DB46" s="689"/>
      <c r="DC46" s="701"/>
      <c r="DD46" s="692">
        <v>16699896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372305</v>
      </c>
      <c r="CS47" s="719"/>
      <c r="CT47" s="719"/>
      <c r="CU47" s="719"/>
      <c r="CV47" s="719"/>
      <c r="CW47" s="719"/>
      <c r="CX47" s="719"/>
      <c r="CY47" s="720"/>
      <c r="CZ47" s="688">
        <v>0</v>
      </c>
      <c r="DA47" s="717"/>
      <c r="DB47" s="717"/>
      <c r="DC47" s="721"/>
      <c r="DD47" s="692">
        <v>88127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365</v>
      </c>
      <c r="CD48" s="799"/>
      <c r="CE48" s="800"/>
      <c r="CF48" s="680" t="s">
        <v>366</v>
      </c>
      <c r="CG48" s="681"/>
      <c r="CH48" s="681"/>
      <c r="CI48" s="681"/>
      <c r="CJ48" s="681"/>
      <c r="CK48" s="681"/>
      <c r="CL48" s="681"/>
      <c r="CM48" s="681"/>
      <c r="CN48" s="681"/>
      <c r="CO48" s="681"/>
      <c r="CP48" s="681"/>
      <c r="CQ48" s="682"/>
      <c r="CR48" s="683" t="s">
        <v>186</v>
      </c>
      <c r="CS48" s="684"/>
      <c r="CT48" s="684"/>
      <c r="CU48" s="684"/>
      <c r="CV48" s="684"/>
      <c r="CW48" s="684"/>
      <c r="CX48" s="684"/>
      <c r="CY48" s="685"/>
      <c r="CZ48" s="688" t="s">
        <v>185</v>
      </c>
      <c r="DA48" s="689"/>
      <c r="DB48" s="689"/>
      <c r="DC48" s="701"/>
      <c r="DD48" s="692" t="s">
        <v>185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367</v>
      </c>
      <c r="CE49" s="734"/>
      <c r="CF49" s="734"/>
      <c r="CG49" s="734"/>
      <c r="CH49" s="734"/>
      <c r="CI49" s="734"/>
      <c r="CJ49" s="734"/>
      <c r="CK49" s="734"/>
      <c r="CL49" s="734"/>
      <c r="CM49" s="734"/>
      <c r="CN49" s="734"/>
      <c r="CO49" s="734"/>
      <c r="CP49" s="734"/>
      <c r="CQ49" s="735"/>
      <c r="CR49" s="768">
        <v>1217190222</v>
      </c>
      <c r="CS49" s="754"/>
      <c r="CT49" s="754"/>
      <c r="CU49" s="754"/>
      <c r="CV49" s="754"/>
      <c r="CW49" s="754"/>
      <c r="CX49" s="754"/>
      <c r="CY49" s="785"/>
      <c r="CZ49" s="780">
        <v>100</v>
      </c>
      <c r="DA49" s="786"/>
      <c r="DB49" s="786"/>
      <c r="DC49" s="787"/>
      <c r="DD49" s="788">
        <v>739233192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cbmGJrMXx7TF3MpXKIAGlGdFnE2knrwTkR3Pg7ZPvgBq6t1fme3BOtjMm4P+UMwM/fT1DElYXkV7c+rNBJZKg==" saltValue="L5qwWEvNAKeGsMPECym78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390</v>
      </c>
      <c r="C7" s="816"/>
      <c r="D7" s="816"/>
      <c r="E7" s="816"/>
      <c r="F7" s="816"/>
      <c r="G7" s="816"/>
      <c r="H7" s="816"/>
      <c r="I7" s="816"/>
      <c r="J7" s="816"/>
      <c r="K7" s="816"/>
      <c r="L7" s="816"/>
      <c r="M7" s="816"/>
      <c r="N7" s="816"/>
      <c r="O7" s="816"/>
      <c r="P7" s="817"/>
      <c r="Q7" s="818">
        <v>1235271</v>
      </c>
      <c r="R7" s="819"/>
      <c r="S7" s="819"/>
      <c r="T7" s="819"/>
      <c r="U7" s="819"/>
      <c r="V7" s="819">
        <v>1223296</v>
      </c>
      <c r="W7" s="819"/>
      <c r="X7" s="819"/>
      <c r="Y7" s="819"/>
      <c r="Z7" s="819"/>
      <c r="AA7" s="819">
        <v>11974</v>
      </c>
      <c r="AB7" s="819"/>
      <c r="AC7" s="819"/>
      <c r="AD7" s="819"/>
      <c r="AE7" s="820"/>
      <c r="AF7" s="821">
        <v>7912</v>
      </c>
      <c r="AG7" s="822"/>
      <c r="AH7" s="822"/>
      <c r="AI7" s="822"/>
      <c r="AJ7" s="823"/>
      <c r="AK7" s="858">
        <v>19752</v>
      </c>
      <c r="AL7" s="859"/>
      <c r="AM7" s="859"/>
      <c r="AN7" s="859"/>
      <c r="AO7" s="859"/>
      <c r="AP7" s="859">
        <v>1581656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609</v>
      </c>
      <c r="BT7" s="863"/>
      <c r="BU7" s="863"/>
      <c r="BV7" s="863"/>
      <c r="BW7" s="863"/>
      <c r="BX7" s="863"/>
      <c r="BY7" s="863"/>
      <c r="BZ7" s="863"/>
      <c r="CA7" s="863"/>
      <c r="CB7" s="863"/>
      <c r="CC7" s="863"/>
      <c r="CD7" s="863"/>
      <c r="CE7" s="863"/>
      <c r="CF7" s="863"/>
      <c r="CG7" s="864"/>
      <c r="CH7" s="855">
        <v>-12</v>
      </c>
      <c r="CI7" s="856"/>
      <c r="CJ7" s="856"/>
      <c r="CK7" s="856"/>
      <c r="CL7" s="857"/>
      <c r="CM7" s="855">
        <v>1305</v>
      </c>
      <c r="CN7" s="856"/>
      <c r="CO7" s="856"/>
      <c r="CP7" s="856"/>
      <c r="CQ7" s="857"/>
      <c r="CR7" s="855">
        <v>321</v>
      </c>
      <c r="CS7" s="856"/>
      <c r="CT7" s="856"/>
      <c r="CU7" s="856"/>
      <c r="CV7" s="857"/>
      <c r="CW7" s="855">
        <v>19</v>
      </c>
      <c r="CX7" s="856"/>
      <c r="CY7" s="856"/>
      <c r="CZ7" s="856"/>
      <c r="DA7" s="857"/>
      <c r="DB7" s="855" t="s">
        <v>524</v>
      </c>
      <c r="DC7" s="856"/>
      <c r="DD7" s="856"/>
      <c r="DE7" s="856"/>
      <c r="DF7" s="857"/>
      <c r="DG7" s="855" t="s">
        <v>524</v>
      </c>
      <c r="DH7" s="856"/>
      <c r="DI7" s="856"/>
      <c r="DJ7" s="856"/>
      <c r="DK7" s="857"/>
      <c r="DL7" s="855" t="s">
        <v>524</v>
      </c>
      <c r="DM7" s="856"/>
      <c r="DN7" s="856"/>
      <c r="DO7" s="856"/>
      <c r="DP7" s="857"/>
      <c r="DQ7" s="855" t="s">
        <v>524</v>
      </c>
      <c r="DR7" s="856"/>
      <c r="DS7" s="856"/>
      <c r="DT7" s="856"/>
      <c r="DU7" s="857"/>
      <c r="DV7" s="836"/>
      <c r="DW7" s="837"/>
      <c r="DX7" s="837"/>
      <c r="DY7" s="837"/>
      <c r="DZ7" s="838"/>
      <c r="EA7" s="255"/>
    </row>
    <row r="8" spans="1:131" s="256" customFormat="1" ht="26.25" customHeight="1" x14ac:dyDescent="0.2">
      <c r="A8" s="262">
        <v>2</v>
      </c>
      <c r="B8" s="839" t="s">
        <v>391</v>
      </c>
      <c r="C8" s="840"/>
      <c r="D8" s="840"/>
      <c r="E8" s="840"/>
      <c r="F8" s="840"/>
      <c r="G8" s="840"/>
      <c r="H8" s="840"/>
      <c r="I8" s="840"/>
      <c r="J8" s="840"/>
      <c r="K8" s="840"/>
      <c r="L8" s="840"/>
      <c r="M8" s="840"/>
      <c r="N8" s="840"/>
      <c r="O8" s="840"/>
      <c r="P8" s="841"/>
      <c r="Q8" s="842">
        <v>1227</v>
      </c>
      <c r="R8" s="843"/>
      <c r="S8" s="843"/>
      <c r="T8" s="843"/>
      <c r="U8" s="843"/>
      <c r="V8" s="843">
        <v>975</v>
      </c>
      <c r="W8" s="843"/>
      <c r="X8" s="843"/>
      <c r="Y8" s="843"/>
      <c r="Z8" s="843"/>
      <c r="AA8" s="843">
        <v>252</v>
      </c>
      <c r="AB8" s="843"/>
      <c r="AC8" s="843"/>
      <c r="AD8" s="843"/>
      <c r="AE8" s="844"/>
      <c r="AF8" s="845" t="s">
        <v>185</v>
      </c>
      <c r="AG8" s="846"/>
      <c r="AH8" s="846"/>
      <c r="AI8" s="846"/>
      <c r="AJ8" s="847"/>
      <c r="AK8" s="848">
        <v>30000</v>
      </c>
      <c r="AL8" s="849"/>
      <c r="AM8" s="849"/>
      <c r="AN8" s="849"/>
      <c r="AO8" s="849"/>
      <c r="AP8" s="849">
        <v>6210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610</v>
      </c>
      <c r="BT8" s="853"/>
      <c r="BU8" s="853"/>
      <c r="BV8" s="853"/>
      <c r="BW8" s="853"/>
      <c r="BX8" s="853"/>
      <c r="BY8" s="853"/>
      <c r="BZ8" s="853"/>
      <c r="CA8" s="853"/>
      <c r="CB8" s="853"/>
      <c r="CC8" s="853"/>
      <c r="CD8" s="853"/>
      <c r="CE8" s="853"/>
      <c r="CF8" s="853"/>
      <c r="CG8" s="854"/>
      <c r="CH8" s="865">
        <v>4</v>
      </c>
      <c r="CI8" s="866"/>
      <c r="CJ8" s="866"/>
      <c r="CK8" s="866"/>
      <c r="CL8" s="867"/>
      <c r="CM8" s="865">
        <v>21</v>
      </c>
      <c r="CN8" s="866"/>
      <c r="CO8" s="866"/>
      <c r="CP8" s="866"/>
      <c r="CQ8" s="867"/>
      <c r="CR8" s="865">
        <v>10</v>
      </c>
      <c r="CS8" s="866"/>
      <c r="CT8" s="866"/>
      <c r="CU8" s="866"/>
      <c r="CV8" s="867"/>
      <c r="CW8" s="865" t="s">
        <v>524</v>
      </c>
      <c r="CX8" s="866"/>
      <c r="CY8" s="866"/>
      <c r="CZ8" s="866"/>
      <c r="DA8" s="867"/>
      <c r="DB8" s="865" t="s">
        <v>524</v>
      </c>
      <c r="DC8" s="866"/>
      <c r="DD8" s="866"/>
      <c r="DE8" s="866"/>
      <c r="DF8" s="867"/>
      <c r="DG8" s="865" t="s">
        <v>524</v>
      </c>
      <c r="DH8" s="866"/>
      <c r="DI8" s="866"/>
      <c r="DJ8" s="866"/>
      <c r="DK8" s="867"/>
      <c r="DL8" s="865" t="s">
        <v>524</v>
      </c>
      <c r="DM8" s="866"/>
      <c r="DN8" s="866"/>
      <c r="DO8" s="866"/>
      <c r="DP8" s="867"/>
      <c r="DQ8" s="865" t="s">
        <v>524</v>
      </c>
      <c r="DR8" s="866"/>
      <c r="DS8" s="866"/>
      <c r="DT8" s="866"/>
      <c r="DU8" s="867"/>
      <c r="DV8" s="868"/>
      <c r="DW8" s="869"/>
      <c r="DX8" s="869"/>
      <c r="DY8" s="869"/>
      <c r="DZ8" s="870"/>
      <c r="EA8" s="255"/>
    </row>
    <row r="9" spans="1:131" s="256" customFormat="1" ht="26.25" customHeight="1" x14ac:dyDescent="0.2">
      <c r="A9" s="262">
        <v>3</v>
      </c>
      <c r="B9" s="839" t="s">
        <v>392</v>
      </c>
      <c r="C9" s="840"/>
      <c r="D9" s="840"/>
      <c r="E9" s="840"/>
      <c r="F9" s="840"/>
      <c r="G9" s="840"/>
      <c r="H9" s="840"/>
      <c r="I9" s="840"/>
      <c r="J9" s="840"/>
      <c r="K9" s="840"/>
      <c r="L9" s="840"/>
      <c r="M9" s="840"/>
      <c r="N9" s="840"/>
      <c r="O9" s="840"/>
      <c r="P9" s="841"/>
      <c r="Q9" s="842">
        <v>175</v>
      </c>
      <c r="R9" s="843"/>
      <c r="S9" s="843"/>
      <c r="T9" s="843"/>
      <c r="U9" s="843"/>
      <c r="V9" s="843">
        <v>175</v>
      </c>
      <c r="W9" s="843"/>
      <c r="X9" s="843"/>
      <c r="Y9" s="843"/>
      <c r="Z9" s="843"/>
      <c r="AA9" s="843" t="s">
        <v>524</v>
      </c>
      <c r="AB9" s="843"/>
      <c r="AC9" s="843"/>
      <c r="AD9" s="843"/>
      <c r="AE9" s="844"/>
      <c r="AF9" s="845" t="s">
        <v>185</v>
      </c>
      <c r="AG9" s="846"/>
      <c r="AH9" s="846"/>
      <c r="AI9" s="846"/>
      <c r="AJ9" s="847"/>
      <c r="AK9" s="848" t="s">
        <v>524</v>
      </c>
      <c r="AL9" s="849"/>
      <c r="AM9" s="849"/>
      <c r="AN9" s="849"/>
      <c r="AO9" s="849"/>
      <c r="AP9" s="849">
        <v>680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611</v>
      </c>
      <c r="BT9" s="853"/>
      <c r="BU9" s="853"/>
      <c r="BV9" s="853"/>
      <c r="BW9" s="853"/>
      <c r="BX9" s="853"/>
      <c r="BY9" s="853"/>
      <c r="BZ9" s="853"/>
      <c r="CA9" s="853"/>
      <c r="CB9" s="853"/>
      <c r="CC9" s="853"/>
      <c r="CD9" s="853"/>
      <c r="CE9" s="853"/>
      <c r="CF9" s="853"/>
      <c r="CG9" s="854"/>
      <c r="CH9" s="865">
        <v>-41</v>
      </c>
      <c r="CI9" s="866"/>
      <c r="CJ9" s="866"/>
      <c r="CK9" s="866"/>
      <c r="CL9" s="867"/>
      <c r="CM9" s="865">
        <v>358</v>
      </c>
      <c r="CN9" s="866"/>
      <c r="CO9" s="866"/>
      <c r="CP9" s="866"/>
      <c r="CQ9" s="867"/>
      <c r="CR9" s="865">
        <v>10</v>
      </c>
      <c r="CS9" s="866"/>
      <c r="CT9" s="866"/>
      <c r="CU9" s="866"/>
      <c r="CV9" s="867"/>
      <c r="CW9" s="865">
        <v>284</v>
      </c>
      <c r="CX9" s="866"/>
      <c r="CY9" s="866"/>
      <c r="CZ9" s="866"/>
      <c r="DA9" s="867"/>
      <c r="DB9" s="865" t="s">
        <v>524</v>
      </c>
      <c r="DC9" s="866"/>
      <c r="DD9" s="866"/>
      <c r="DE9" s="866"/>
      <c r="DF9" s="867"/>
      <c r="DG9" s="865" t="s">
        <v>524</v>
      </c>
      <c r="DH9" s="866"/>
      <c r="DI9" s="866"/>
      <c r="DJ9" s="866"/>
      <c r="DK9" s="867"/>
      <c r="DL9" s="865" t="s">
        <v>524</v>
      </c>
      <c r="DM9" s="866"/>
      <c r="DN9" s="866"/>
      <c r="DO9" s="866"/>
      <c r="DP9" s="867"/>
      <c r="DQ9" s="865" t="s">
        <v>524</v>
      </c>
      <c r="DR9" s="866"/>
      <c r="DS9" s="866"/>
      <c r="DT9" s="866"/>
      <c r="DU9" s="867"/>
      <c r="DV9" s="868"/>
      <c r="DW9" s="869"/>
      <c r="DX9" s="869"/>
      <c r="DY9" s="869"/>
      <c r="DZ9" s="870"/>
      <c r="EA9" s="255"/>
    </row>
    <row r="10" spans="1:131" s="256" customFormat="1" ht="26.25" customHeight="1" x14ac:dyDescent="0.2">
      <c r="A10" s="262">
        <v>4</v>
      </c>
      <c r="B10" s="839" t="s">
        <v>393</v>
      </c>
      <c r="C10" s="840"/>
      <c r="D10" s="840"/>
      <c r="E10" s="840"/>
      <c r="F10" s="840"/>
      <c r="G10" s="840"/>
      <c r="H10" s="840"/>
      <c r="I10" s="840"/>
      <c r="J10" s="840"/>
      <c r="K10" s="840"/>
      <c r="L10" s="840"/>
      <c r="M10" s="840"/>
      <c r="N10" s="840"/>
      <c r="O10" s="840"/>
      <c r="P10" s="841"/>
      <c r="Q10" s="842">
        <v>1324</v>
      </c>
      <c r="R10" s="843"/>
      <c r="S10" s="843"/>
      <c r="T10" s="843"/>
      <c r="U10" s="843"/>
      <c r="V10" s="843">
        <v>1324</v>
      </c>
      <c r="W10" s="843"/>
      <c r="X10" s="843"/>
      <c r="Y10" s="843"/>
      <c r="Z10" s="843"/>
      <c r="AA10" s="843" t="s">
        <v>524</v>
      </c>
      <c r="AB10" s="843"/>
      <c r="AC10" s="843"/>
      <c r="AD10" s="843"/>
      <c r="AE10" s="844"/>
      <c r="AF10" s="845" t="s">
        <v>185</v>
      </c>
      <c r="AG10" s="846"/>
      <c r="AH10" s="846"/>
      <c r="AI10" s="846"/>
      <c r="AJ10" s="847"/>
      <c r="AK10" s="848">
        <v>626</v>
      </c>
      <c r="AL10" s="849"/>
      <c r="AM10" s="849"/>
      <c r="AN10" s="849"/>
      <c r="AO10" s="849"/>
      <c r="AP10" s="849">
        <v>2453</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612</v>
      </c>
      <c r="BT10" s="853"/>
      <c r="BU10" s="853"/>
      <c r="BV10" s="853"/>
      <c r="BW10" s="853"/>
      <c r="BX10" s="853"/>
      <c r="BY10" s="853"/>
      <c r="BZ10" s="853"/>
      <c r="CA10" s="853"/>
      <c r="CB10" s="853"/>
      <c r="CC10" s="853"/>
      <c r="CD10" s="853"/>
      <c r="CE10" s="853"/>
      <c r="CF10" s="853"/>
      <c r="CG10" s="854"/>
      <c r="CH10" s="865">
        <v>65</v>
      </c>
      <c r="CI10" s="866"/>
      <c r="CJ10" s="866"/>
      <c r="CK10" s="866"/>
      <c r="CL10" s="867"/>
      <c r="CM10" s="865">
        <v>1387</v>
      </c>
      <c r="CN10" s="866"/>
      <c r="CO10" s="866"/>
      <c r="CP10" s="866"/>
      <c r="CQ10" s="867"/>
      <c r="CR10" s="865">
        <v>30</v>
      </c>
      <c r="CS10" s="866"/>
      <c r="CT10" s="866"/>
      <c r="CU10" s="866"/>
      <c r="CV10" s="867"/>
      <c r="CW10" s="865">
        <v>202</v>
      </c>
      <c r="CX10" s="866"/>
      <c r="CY10" s="866"/>
      <c r="CZ10" s="866"/>
      <c r="DA10" s="867"/>
      <c r="DB10" s="865" t="s">
        <v>524</v>
      </c>
      <c r="DC10" s="866"/>
      <c r="DD10" s="866"/>
      <c r="DE10" s="866"/>
      <c r="DF10" s="867"/>
      <c r="DG10" s="865" t="s">
        <v>524</v>
      </c>
      <c r="DH10" s="866"/>
      <c r="DI10" s="866"/>
      <c r="DJ10" s="866"/>
      <c r="DK10" s="867"/>
      <c r="DL10" s="865" t="s">
        <v>524</v>
      </c>
      <c r="DM10" s="866"/>
      <c r="DN10" s="866"/>
      <c r="DO10" s="866"/>
      <c r="DP10" s="867"/>
      <c r="DQ10" s="865" t="s">
        <v>524</v>
      </c>
      <c r="DR10" s="866"/>
      <c r="DS10" s="866"/>
      <c r="DT10" s="866"/>
      <c r="DU10" s="867"/>
      <c r="DV10" s="868"/>
      <c r="DW10" s="869"/>
      <c r="DX10" s="869"/>
      <c r="DY10" s="869"/>
      <c r="DZ10" s="870"/>
      <c r="EA10" s="255"/>
    </row>
    <row r="11" spans="1:131" s="256" customFormat="1" ht="26.25" customHeight="1" x14ac:dyDescent="0.2">
      <c r="A11" s="262">
        <v>5</v>
      </c>
      <c r="B11" s="839" t="s">
        <v>394</v>
      </c>
      <c r="C11" s="840"/>
      <c r="D11" s="840"/>
      <c r="E11" s="840"/>
      <c r="F11" s="840"/>
      <c r="G11" s="840"/>
      <c r="H11" s="840"/>
      <c r="I11" s="840"/>
      <c r="J11" s="840"/>
      <c r="K11" s="840"/>
      <c r="L11" s="840"/>
      <c r="M11" s="840"/>
      <c r="N11" s="840"/>
      <c r="O11" s="840"/>
      <c r="P11" s="841"/>
      <c r="Q11" s="842">
        <v>122065</v>
      </c>
      <c r="R11" s="843"/>
      <c r="S11" s="843"/>
      <c r="T11" s="843"/>
      <c r="U11" s="843"/>
      <c r="V11" s="843">
        <v>122065</v>
      </c>
      <c r="W11" s="843"/>
      <c r="X11" s="843"/>
      <c r="Y11" s="843"/>
      <c r="Z11" s="843"/>
      <c r="AA11" s="843" t="s">
        <v>524</v>
      </c>
      <c r="AB11" s="843"/>
      <c r="AC11" s="843"/>
      <c r="AD11" s="843"/>
      <c r="AE11" s="844"/>
      <c r="AF11" s="845" t="s">
        <v>185</v>
      </c>
      <c r="AG11" s="846"/>
      <c r="AH11" s="846"/>
      <c r="AI11" s="846"/>
      <c r="AJ11" s="847"/>
      <c r="AK11" s="848">
        <v>66617</v>
      </c>
      <c r="AL11" s="849"/>
      <c r="AM11" s="849"/>
      <c r="AN11" s="849"/>
      <c r="AO11" s="849"/>
      <c r="AP11" s="849" t="s">
        <v>524</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t="s">
        <v>608</v>
      </c>
      <c r="BS11" s="852" t="s">
        <v>613</v>
      </c>
      <c r="BT11" s="853"/>
      <c r="BU11" s="853"/>
      <c r="BV11" s="853"/>
      <c r="BW11" s="853"/>
      <c r="BX11" s="853"/>
      <c r="BY11" s="853"/>
      <c r="BZ11" s="853"/>
      <c r="CA11" s="853"/>
      <c r="CB11" s="853"/>
      <c r="CC11" s="853"/>
      <c r="CD11" s="853"/>
      <c r="CE11" s="853"/>
      <c r="CF11" s="853"/>
      <c r="CG11" s="854"/>
      <c r="CH11" s="865">
        <v>-15</v>
      </c>
      <c r="CI11" s="866"/>
      <c r="CJ11" s="866"/>
      <c r="CK11" s="866"/>
      <c r="CL11" s="867"/>
      <c r="CM11" s="865">
        <v>1135</v>
      </c>
      <c r="CN11" s="866"/>
      <c r="CO11" s="866"/>
      <c r="CP11" s="866"/>
      <c r="CQ11" s="867"/>
      <c r="CR11" s="865">
        <v>120</v>
      </c>
      <c r="CS11" s="866"/>
      <c r="CT11" s="866"/>
      <c r="CU11" s="866"/>
      <c r="CV11" s="867"/>
      <c r="CW11" s="865">
        <v>612</v>
      </c>
      <c r="CX11" s="866"/>
      <c r="CY11" s="866"/>
      <c r="CZ11" s="866"/>
      <c r="DA11" s="867"/>
      <c r="DB11" s="865">
        <v>897</v>
      </c>
      <c r="DC11" s="866"/>
      <c r="DD11" s="866"/>
      <c r="DE11" s="866"/>
      <c r="DF11" s="867"/>
      <c r="DG11" s="865" t="s">
        <v>524</v>
      </c>
      <c r="DH11" s="866"/>
      <c r="DI11" s="866"/>
      <c r="DJ11" s="866"/>
      <c r="DK11" s="867"/>
      <c r="DL11" s="865" t="s">
        <v>524</v>
      </c>
      <c r="DM11" s="866"/>
      <c r="DN11" s="866"/>
      <c r="DO11" s="866"/>
      <c r="DP11" s="867"/>
      <c r="DQ11" s="865" t="s">
        <v>524</v>
      </c>
      <c r="DR11" s="866"/>
      <c r="DS11" s="866"/>
      <c r="DT11" s="866"/>
      <c r="DU11" s="867"/>
      <c r="DV11" s="868"/>
      <c r="DW11" s="869"/>
      <c r="DX11" s="869"/>
      <c r="DY11" s="869"/>
      <c r="DZ11" s="870"/>
      <c r="EA11" s="255"/>
    </row>
    <row r="12" spans="1:131" s="256" customFormat="1" ht="26.25" customHeight="1" x14ac:dyDescent="0.2">
      <c r="A12" s="262">
        <v>6</v>
      </c>
      <c r="B12" s="839" t="s">
        <v>395</v>
      </c>
      <c r="C12" s="840"/>
      <c r="D12" s="840"/>
      <c r="E12" s="840"/>
      <c r="F12" s="840"/>
      <c r="G12" s="840"/>
      <c r="H12" s="840"/>
      <c r="I12" s="840"/>
      <c r="J12" s="840"/>
      <c r="K12" s="840"/>
      <c r="L12" s="840"/>
      <c r="M12" s="840"/>
      <c r="N12" s="840"/>
      <c r="O12" s="840"/>
      <c r="P12" s="841"/>
      <c r="Q12" s="842">
        <v>11738</v>
      </c>
      <c r="R12" s="843"/>
      <c r="S12" s="843"/>
      <c r="T12" s="843"/>
      <c r="U12" s="843"/>
      <c r="V12" s="843">
        <v>11737</v>
      </c>
      <c r="W12" s="843"/>
      <c r="X12" s="843"/>
      <c r="Y12" s="843"/>
      <c r="Z12" s="843"/>
      <c r="AA12" s="843">
        <v>1</v>
      </c>
      <c r="AB12" s="843"/>
      <c r="AC12" s="843"/>
      <c r="AD12" s="843"/>
      <c r="AE12" s="844"/>
      <c r="AF12" s="845" t="s">
        <v>185</v>
      </c>
      <c r="AG12" s="846"/>
      <c r="AH12" s="846"/>
      <c r="AI12" s="846"/>
      <c r="AJ12" s="847"/>
      <c r="AK12" s="848">
        <v>1837</v>
      </c>
      <c r="AL12" s="849"/>
      <c r="AM12" s="849"/>
      <c r="AN12" s="849"/>
      <c r="AO12" s="849"/>
      <c r="AP12" s="849">
        <v>7226</v>
      </c>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614</v>
      </c>
      <c r="BT12" s="853"/>
      <c r="BU12" s="853"/>
      <c r="BV12" s="853"/>
      <c r="BW12" s="853"/>
      <c r="BX12" s="853"/>
      <c r="BY12" s="853"/>
      <c r="BZ12" s="853"/>
      <c r="CA12" s="853"/>
      <c r="CB12" s="853"/>
      <c r="CC12" s="853"/>
      <c r="CD12" s="853"/>
      <c r="CE12" s="853"/>
      <c r="CF12" s="853"/>
      <c r="CG12" s="854"/>
      <c r="CH12" s="865">
        <v>-1</v>
      </c>
      <c r="CI12" s="866"/>
      <c r="CJ12" s="866"/>
      <c r="CK12" s="866"/>
      <c r="CL12" s="867"/>
      <c r="CM12" s="865">
        <v>155</v>
      </c>
      <c r="CN12" s="866"/>
      <c r="CO12" s="866"/>
      <c r="CP12" s="866"/>
      <c r="CQ12" s="867"/>
      <c r="CR12" s="865">
        <v>120</v>
      </c>
      <c r="CS12" s="866"/>
      <c r="CT12" s="866"/>
      <c r="CU12" s="866"/>
      <c r="CV12" s="867"/>
      <c r="CW12" s="865">
        <v>64</v>
      </c>
      <c r="CX12" s="866"/>
      <c r="CY12" s="866"/>
      <c r="CZ12" s="866"/>
      <c r="DA12" s="867"/>
      <c r="DB12" s="865" t="s">
        <v>524</v>
      </c>
      <c r="DC12" s="866"/>
      <c r="DD12" s="866"/>
      <c r="DE12" s="866"/>
      <c r="DF12" s="867"/>
      <c r="DG12" s="865" t="s">
        <v>524</v>
      </c>
      <c r="DH12" s="866"/>
      <c r="DI12" s="866"/>
      <c r="DJ12" s="866"/>
      <c r="DK12" s="867"/>
      <c r="DL12" s="865" t="s">
        <v>524</v>
      </c>
      <c r="DM12" s="866"/>
      <c r="DN12" s="866"/>
      <c r="DO12" s="866"/>
      <c r="DP12" s="867"/>
      <c r="DQ12" s="865" t="s">
        <v>524</v>
      </c>
      <c r="DR12" s="866"/>
      <c r="DS12" s="866"/>
      <c r="DT12" s="866"/>
      <c r="DU12" s="867"/>
      <c r="DV12" s="868"/>
      <c r="DW12" s="869"/>
      <c r="DX12" s="869"/>
      <c r="DY12" s="869"/>
      <c r="DZ12" s="870"/>
      <c r="EA12" s="255"/>
    </row>
    <row r="13" spans="1:131" s="256" customFormat="1" ht="26.25" customHeight="1" x14ac:dyDescent="0.2">
      <c r="A13" s="262">
        <v>7</v>
      </c>
      <c r="B13" s="839" t="s">
        <v>396</v>
      </c>
      <c r="C13" s="840"/>
      <c r="D13" s="840"/>
      <c r="E13" s="840"/>
      <c r="F13" s="840"/>
      <c r="G13" s="840"/>
      <c r="H13" s="840"/>
      <c r="I13" s="840"/>
      <c r="J13" s="840"/>
      <c r="K13" s="840"/>
      <c r="L13" s="840"/>
      <c r="M13" s="840"/>
      <c r="N13" s="840"/>
      <c r="O13" s="840"/>
      <c r="P13" s="841"/>
      <c r="Q13" s="842">
        <v>479766</v>
      </c>
      <c r="R13" s="843"/>
      <c r="S13" s="843"/>
      <c r="T13" s="843"/>
      <c r="U13" s="843"/>
      <c r="V13" s="843">
        <v>479738</v>
      </c>
      <c r="W13" s="843"/>
      <c r="X13" s="843"/>
      <c r="Y13" s="843"/>
      <c r="Z13" s="843"/>
      <c r="AA13" s="843">
        <v>28</v>
      </c>
      <c r="AB13" s="843"/>
      <c r="AC13" s="843"/>
      <c r="AD13" s="843"/>
      <c r="AE13" s="844"/>
      <c r="AF13" s="845">
        <v>28</v>
      </c>
      <c r="AG13" s="846"/>
      <c r="AH13" s="846"/>
      <c r="AI13" s="846"/>
      <c r="AJ13" s="847"/>
      <c r="AK13" s="848">
        <v>263334</v>
      </c>
      <c r="AL13" s="849"/>
      <c r="AM13" s="849"/>
      <c r="AN13" s="849"/>
      <c r="AO13" s="849"/>
      <c r="AP13" s="849" t="s">
        <v>524</v>
      </c>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615</v>
      </c>
      <c r="BT13" s="853"/>
      <c r="BU13" s="853"/>
      <c r="BV13" s="853"/>
      <c r="BW13" s="853"/>
      <c r="BX13" s="853"/>
      <c r="BY13" s="853"/>
      <c r="BZ13" s="853"/>
      <c r="CA13" s="853"/>
      <c r="CB13" s="853"/>
      <c r="CC13" s="853"/>
      <c r="CD13" s="853"/>
      <c r="CE13" s="853"/>
      <c r="CF13" s="853"/>
      <c r="CG13" s="854"/>
      <c r="CH13" s="865">
        <v>-16</v>
      </c>
      <c r="CI13" s="866"/>
      <c r="CJ13" s="866"/>
      <c r="CK13" s="866"/>
      <c r="CL13" s="867"/>
      <c r="CM13" s="865">
        <v>176</v>
      </c>
      <c r="CN13" s="866"/>
      <c r="CO13" s="866"/>
      <c r="CP13" s="866"/>
      <c r="CQ13" s="867"/>
      <c r="CR13" s="865">
        <v>90</v>
      </c>
      <c r="CS13" s="866"/>
      <c r="CT13" s="866"/>
      <c r="CU13" s="866"/>
      <c r="CV13" s="867"/>
      <c r="CW13" s="865">
        <v>210</v>
      </c>
      <c r="CX13" s="866"/>
      <c r="CY13" s="866"/>
      <c r="CZ13" s="866"/>
      <c r="DA13" s="867"/>
      <c r="DB13" s="865" t="s">
        <v>524</v>
      </c>
      <c r="DC13" s="866"/>
      <c r="DD13" s="866"/>
      <c r="DE13" s="866"/>
      <c r="DF13" s="867"/>
      <c r="DG13" s="865" t="s">
        <v>524</v>
      </c>
      <c r="DH13" s="866"/>
      <c r="DI13" s="866"/>
      <c r="DJ13" s="866"/>
      <c r="DK13" s="867"/>
      <c r="DL13" s="865" t="s">
        <v>524</v>
      </c>
      <c r="DM13" s="866"/>
      <c r="DN13" s="866"/>
      <c r="DO13" s="866"/>
      <c r="DP13" s="867"/>
      <c r="DQ13" s="865" t="s">
        <v>524</v>
      </c>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616</v>
      </c>
      <c r="BT14" s="853"/>
      <c r="BU14" s="853"/>
      <c r="BV14" s="853"/>
      <c r="BW14" s="853"/>
      <c r="BX14" s="853"/>
      <c r="BY14" s="853"/>
      <c r="BZ14" s="853"/>
      <c r="CA14" s="853"/>
      <c r="CB14" s="853"/>
      <c r="CC14" s="853"/>
      <c r="CD14" s="853"/>
      <c r="CE14" s="853"/>
      <c r="CF14" s="853"/>
      <c r="CG14" s="854"/>
      <c r="CH14" s="865">
        <v>96</v>
      </c>
      <c r="CI14" s="866"/>
      <c r="CJ14" s="866"/>
      <c r="CK14" s="866"/>
      <c r="CL14" s="867"/>
      <c r="CM14" s="865">
        <v>678</v>
      </c>
      <c r="CN14" s="866"/>
      <c r="CO14" s="866"/>
      <c r="CP14" s="866"/>
      <c r="CQ14" s="867"/>
      <c r="CR14" s="865">
        <v>20</v>
      </c>
      <c r="CS14" s="866"/>
      <c r="CT14" s="866"/>
      <c r="CU14" s="866"/>
      <c r="CV14" s="867"/>
      <c r="CW14" s="865" t="s">
        <v>524</v>
      </c>
      <c r="CX14" s="866"/>
      <c r="CY14" s="866"/>
      <c r="CZ14" s="866"/>
      <c r="DA14" s="867"/>
      <c r="DB14" s="865">
        <v>16800</v>
      </c>
      <c r="DC14" s="866"/>
      <c r="DD14" s="866"/>
      <c r="DE14" s="866"/>
      <c r="DF14" s="867"/>
      <c r="DG14" s="865" t="s">
        <v>524</v>
      </c>
      <c r="DH14" s="866"/>
      <c r="DI14" s="866"/>
      <c r="DJ14" s="866"/>
      <c r="DK14" s="867"/>
      <c r="DL14" s="865" t="s">
        <v>524</v>
      </c>
      <c r="DM14" s="866"/>
      <c r="DN14" s="866"/>
      <c r="DO14" s="866"/>
      <c r="DP14" s="867"/>
      <c r="DQ14" s="865" t="s">
        <v>524</v>
      </c>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617</v>
      </c>
      <c r="BT15" s="853"/>
      <c r="BU15" s="853"/>
      <c r="BV15" s="853"/>
      <c r="BW15" s="853"/>
      <c r="BX15" s="853"/>
      <c r="BY15" s="853"/>
      <c r="BZ15" s="853"/>
      <c r="CA15" s="853"/>
      <c r="CB15" s="853"/>
      <c r="CC15" s="853"/>
      <c r="CD15" s="853"/>
      <c r="CE15" s="853"/>
      <c r="CF15" s="853"/>
      <c r="CG15" s="854"/>
      <c r="CH15" s="865">
        <v>-30</v>
      </c>
      <c r="CI15" s="866"/>
      <c r="CJ15" s="866"/>
      <c r="CK15" s="866"/>
      <c r="CL15" s="867"/>
      <c r="CM15" s="865">
        <v>1401</v>
      </c>
      <c r="CN15" s="866"/>
      <c r="CO15" s="866"/>
      <c r="CP15" s="866"/>
      <c r="CQ15" s="867"/>
      <c r="CR15" s="865">
        <v>500</v>
      </c>
      <c r="CS15" s="866"/>
      <c r="CT15" s="866"/>
      <c r="CU15" s="866"/>
      <c r="CV15" s="867"/>
      <c r="CW15" s="865">
        <v>373</v>
      </c>
      <c r="CX15" s="866"/>
      <c r="CY15" s="866"/>
      <c r="CZ15" s="866"/>
      <c r="DA15" s="867"/>
      <c r="DB15" s="865" t="s">
        <v>524</v>
      </c>
      <c r="DC15" s="866"/>
      <c r="DD15" s="866"/>
      <c r="DE15" s="866"/>
      <c r="DF15" s="867"/>
      <c r="DG15" s="865" t="s">
        <v>524</v>
      </c>
      <c r="DH15" s="866"/>
      <c r="DI15" s="866"/>
      <c r="DJ15" s="866"/>
      <c r="DK15" s="867"/>
      <c r="DL15" s="865" t="s">
        <v>524</v>
      </c>
      <c r="DM15" s="866"/>
      <c r="DN15" s="866"/>
      <c r="DO15" s="866"/>
      <c r="DP15" s="867"/>
      <c r="DQ15" s="865" t="s">
        <v>524</v>
      </c>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t="s">
        <v>608</v>
      </c>
      <c r="BS16" s="852" t="s">
        <v>618</v>
      </c>
      <c r="BT16" s="853"/>
      <c r="BU16" s="853"/>
      <c r="BV16" s="853"/>
      <c r="BW16" s="853"/>
      <c r="BX16" s="853"/>
      <c r="BY16" s="853"/>
      <c r="BZ16" s="853"/>
      <c r="CA16" s="853"/>
      <c r="CB16" s="853"/>
      <c r="CC16" s="853"/>
      <c r="CD16" s="853"/>
      <c r="CE16" s="853"/>
      <c r="CF16" s="853"/>
      <c r="CG16" s="854"/>
      <c r="CH16" s="865">
        <v>633</v>
      </c>
      <c r="CI16" s="866"/>
      <c r="CJ16" s="866"/>
      <c r="CK16" s="866"/>
      <c r="CL16" s="867"/>
      <c r="CM16" s="865">
        <v>11721</v>
      </c>
      <c r="CN16" s="866"/>
      <c r="CO16" s="866"/>
      <c r="CP16" s="866"/>
      <c r="CQ16" s="867"/>
      <c r="CR16" s="865">
        <v>1010</v>
      </c>
      <c r="CS16" s="866"/>
      <c r="CT16" s="866"/>
      <c r="CU16" s="866"/>
      <c r="CV16" s="867"/>
      <c r="CW16" s="865">
        <v>181</v>
      </c>
      <c r="CX16" s="866"/>
      <c r="CY16" s="866"/>
      <c r="CZ16" s="866"/>
      <c r="DA16" s="867"/>
      <c r="DB16" s="865">
        <v>1510</v>
      </c>
      <c r="DC16" s="866"/>
      <c r="DD16" s="866"/>
      <c r="DE16" s="866"/>
      <c r="DF16" s="867"/>
      <c r="DG16" s="865" t="s">
        <v>524</v>
      </c>
      <c r="DH16" s="866"/>
      <c r="DI16" s="866"/>
      <c r="DJ16" s="866"/>
      <c r="DK16" s="867"/>
      <c r="DL16" s="865">
        <v>1018</v>
      </c>
      <c r="DM16" s="866"/>
      <c r="DN16" s="866"/>
      <c r="DO16" s="866"/>
      <c r="DP16" s="867"/>
      <c r="DQ16" s="865">
        <v>102</v>
      </c>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t="s">
        <v>619</v>
      </c>
      <c r="BT17" s="853"/>
      <c r="BU17" s="853"/>
      <c r="BV17" s="853"/>
      <c r="BW17" s="853"/>
      <c r="BX17" s="853"/>
      <c r="BY17" s="853"/>
      <c r="BZ17" s="853"/>
      <c r="CA17" s="853"/>
      <c r="CB17" s="853"/>
      <c r="CC17" s="853"/>
      <c r="CD17" s="853"/>
      <c r="CE17" s="853"/>
      <c r="CF17" s="853"/>
      <c r="CG17" s="854"/>
      <c r="CH17" s="865">
        <v>3</v>
      </c>
      <c r="CI17" s="866"/>
      <c r="CJ17" s="866"/>
      <c r="CK17" s="866"/>
      <c r="CL17" s="867"/>
      <c r="CM17" s="865">
        <v>443</v>
      </c>
      <c r="CN17" s="866"/>
      <c r="CO17" s="866"/>
      <c r="CP17" s="866"/>
      <c r="CQ17" s="867"/>
      <c r="CR17" s="865">
        <v>30</v>
      </c>
      <c r="CS17" s="866"/>
      <c r="CT17" s="866"/>
      <c r="CU17" s="866"/>
      <c r="CV17" s="867"/>
      <c r="CW17" s="865" t="s">
        <v>524</v>
      </c>
      <c r="CX17" s="866"/>
      <c r="CY17" s="866"/>
      <c r="CZ17" s="866"/>
      <c r="DA17" s="867"/>
      <c r="DB17" s="865" t="s">
        <v>524</v>
      </c>
      <c r="DC17" s="866"/>
      <c r="DD17" s="866"/>
      <c r="DE17" s="866"/>
      <c r="DF17" s="867"/>
      <c r="DG17" s="865" t="s">
        <v>524</v>
      </c>
      <c r="DH17" s="866"/>
      <c r="DI17" s="866"/>
      <c r="DJ17" s="866"/>
      <c r="DK17" s="867"/>
      <c r="DL17" s="865" t="s">
        <v>524</v>
      </c>
      <c r="DM17" s="866"/>
      <c r="DN17" s="866"/>
      <c r="DO17" s="866"/>
      <c r="DP17" s="867"/>
      <c r="DQ17" s="865" t="s">
        <v>524</v>
      </c>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t="s">
        <v>620</v>
      </c>
      <c r="BT18" s="853"/>
      <c r="BU18" s="853"/>
      <c r="BV18" s="853"/>
      <c r="BW18" s="853"/>
      <c r="BX18" s="853"/>
      <c r="BY18" s="853"/>
      <c r="BZ18" s="853"/>
      <c r="CA18" s="853"/>
      <c r="CB18" s="853"/>
      <c r="CC18" s="853"/>
      <c r="CD18" s="853"/>
      <c r="CE18" s="853"/>
      <c r="CF18" s="853"/>
      <c r="CG18" s="854"/>
      <c r="CH18" s="865">
        <v>-84</v>
      </c>
      <c r="CI18" s="866"/>
      <c r="CJ18" s="866"/>
      <c r="CK18" s="866"/>
      <c r="CL18" s="867"/>
      <c r="CM18" s="865">
        <v>1140</v>
      </c>
      <c r="CN18" s="866"/>
      <c r="CO18" s="866"/>
      <c r="CP18" s="866"/>
      <c r="CQ18" s="867"/>
      <c r="CR18" s="865">
        <v>60</v>
      </c>
      <c r="CS18" s="866"/>
      <c r="CT18" s="866"/>
      <c r="CU18" s="866"/>
      <c r="CV18" s="867"/>
      <c r="CW18" s="865">
        <v>227</v>
      </c>
      <c r="CX18" s="866"/>
      <c r="CY18" s="866"/>
      <c r="CZ18" s="866"/>
      <c r="DA18" s="867"/>
      <c r="DB18" s="865" t="s">
        <v>524</v>
      </c>
      <c r="DC18" s="866"/>
      <c r="DD18" s="866"/>
      <c r="DE18" s="866"/>
      <c r="DF18" s="867"/>
      <c r="DG18" s="865" t="s">
        <v>524</v>
      </c>
      <c r="DH18" s="866"/>
      <c r="DI18" s="866"/>
      <c r="DJ18" s="866"/>
      <c r="DK18" s="867"/>
      <c r="DL18" s="865" t="s">
        <v>524</v>
      </c>
      <c r="DM18" s="866"/>
      <c r="DN18" s="866"/>
      <c r="DO18" s="866"/>
      <c r="DP18" s="867"/>
      <c r="DQ18" s="865" t="s">
        <v>524</v>
      </c>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t="s">
        <v>621</v>
      </c>
      <c r="BT19" s="853"/>
      <c r="BU19" s="853"/>
      <c r="BV19" s="853"/>
      <c r="BW19" s="853"/>
      <c r="BX19" s="853"/>
      <c r="BY19" s="853"/>
      <c r="BZ19" s="853"/>
      <c r="CA19" s="853"/>
      <c r="CB19" s="853"/>
      <c r="CC19" s="853"/>
      <c r="CD19" s="853"/>
      <c r="CE19" s="853"/>
      <c r="CF19" s="853"/>
      <c r="CG19" s="854"/>
      <c r="CH19" s="865">
        <v>0</v>
      </c>
      <c r="CI19" s="866"/>
      <c r="CJ19" s="866"/>
      <c r="CK19" s="866"/>
      <c r="CL19" s="867"/>
      <c r="CM19" s="865">
        <v>16702</v>
      </c>
      <c r="CN19" s="866"/>
      <c r="CO19" s="866"/>
      <c r="CP19" s="866"/>
      <c r="CQ19" s="867"/>
      <c r="CR19" s="865">
        <v>50</v>
      </c>
      <c r="CS19" s="866"/>
      <c r="CT19" s="866"/>
      <c r="CU19" s="866"/>
      <c r="CV19" s="867"/>
      <c r="CW19" s="865" t="s">
        <v>524</v>
      </c>
      <c r="CX19" s="866"/>
      <c r="CY19" s="866"/>
      <c r="CZ19" s="866"/>
      <c r="DA19" s="867"/>
      <c r="DB19" s="865">
        <v>1138</v>
      </c>
      <c r="DC19" s="866"/>
      <c r="DD19" s="866"/>
      <c r="DE19" s="866"/>
      <c r="DF19" s="867"/>
      <c r="DG19" s="865" t="s">
        <v>524</v>
      </c>
      <c r="DH19" s="866"/>
      <c r="DI19" s="866"/>
      <c r="DJ19" s="866"/>
      <c r="DK19" s="867"/>
      <c r="DL19" s="865" t="s">
        <v>524</v>
      </c>
      <c r="DM19" s="866"/>
      <c r="DN19" s="866"/>
      <c r="DO19" s="866"/>
      <c r="DP19" s="867"/>
      <c r="DQ19" s="865" t="s">
        <v>524</v>
      </c>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t="s">
        <v>622</v>
      </c>
      <c r="BT20" s="853"/>
      <c r="BU20" s="853"/>
      <c r="BV20" s="853"/>
      <c r="BW20" s="853"/>
      <c r="BX20" s="853"/>
      <c r="BY20" s="853"/>
      <c r="BZ20" s="853"/>
      <c r="CA20" s="853"/>
      <c r="CB20" s="853"/>
      <c r="CC20" s="853"/>
      <c r="CD20" s="853"/>
      <c r="CE20" s="853"/>
      <c r="CF20" s="853"/>
      <c r="CG20" s="854"/>
      <c r="CH20" s="865">
        <v>-10</v>
      </c>
      <c r="CI20" s="866"/>
      <c r="CJ20" s="866"/>
      <c r="CK20" s="866"/>
      <c r="CL20" s="867"/>
      <c r="CM20" s="865">
        <v>1583</v>
      </c>
      <c r="CN20" s="866"/>
      <c r="CO20" s="866"/>
      <c r="CP20" s="866"/>
      <c r="CQ20" s="867"/>
      <c r="CR20" s="865">
        <v>400</v>
      </c>
      <c r="CS20" s="866"/>
      <c r="CT20" s="866"/>
      <c r="CU20" s="866"/>
      <c r="CV20" s="867"/>
      <c r="CW20" s="865" t="s">
        <v>524</v>
      </c>
      <c r="CX20" s="866"/>
      <c r="CY20" s="866"/>
      <c r="CZ20" s="866"/>
      <c r="DA20" s="867"/>
      <c r="DB20" s="865" t="s">
        <v>524</v>
      </c>
      <c r="DC20" s="866"/>
      <c r="DD20" s="866"/>
      <c r="DE20" s="866"/>
      <c r="DF20" s="867"/>
      <c r="DG20" s="865" t="s">
        <v>524</v>
      </c>
      <c r="DH20" s="866"/>
      <c r="DI20" s="866"/>
      <c r="DJ20" s="866"/>
      <c r="DK20" s="867"/>
      <c r="DL20" s="865" t="s">
        <v>524</v>
      </c>
      <c r="DM20" s="866"/>
      <c r="DN20" s="866"/>
      <c r="DO20" s="866"/>
      <c r="DP20" s="867"/>
      <c r="DQ20" s="865" t="s">
        <v>524</v>
      </c>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t="s">
        <v>623</v>
      </c>
      <c r="BT21" s="853"/>
      <c r="BU21" s="853"/>
      <c r="BV21" s="853"/>
      <c r="BW21" s="853"/>
      <c r="BX21" s="853"/>
      <c r="BY21" s="853"/>
      <c r="BZ21" s="853"/>
      <c r="CA21" s="853"/>
      <c r="CB21" s="853"/>
      <c r="CC21" s="853"/>
      <c r="CD21" s="853"/>
      <c r="CE21" s="853"/>
      <c r="CF21" s="853"/>
      <c r="CG21" s="854"/>
      <c r="CH21" s="865">
        <v>108</v>
      </c>
      <c r="CI21" s="866"/>
      <c r="CJ21" s="866"/>
      <c r="CK21" s="866"/>
      <c r="CL21" s="867"/>
      <c r="CM21" s="865">
        <v>-942</v>
      </c>
      <c r="CN21" s="866"/>
      <c r="CO21" s="866"/>
      <c r="CP21" s="866"/>
      <c r="CQ21" s="867"/>
      <c r="CR21" s="865">
        <v>236</v>
      </c>
      <c r="CS21" s="866"/>
      <c r="CT21" s="866"/>
      <c r="CU21" s="866"/>
      <c r="CV21" s="867"/>
      <c r="CW21" s="865">
        <v>278</v>
      </c>
      <c r="CX21" s="866"/>
      <c r="CY21" s="866"/>
      <c r="CZ21" s="866"/>
      <c r="DA21" s="867"/>
      <c r="DB21" s="865">
        <v>800</v>
      </c>
      <c r="DC21" s="866"/>
      <c r="DD21" s="866"/>
      <c r="DE21" s="866"/>
      <c r="DF21" s="867"/>
      <c r="DG21" s="865" t="s">
        <v>524</v>
      </c>
      <c r="DH21" s="866"/>
      <c r="DI21" s="866"/>
      <c r="DJ21" s="866"/>
      <c r="DK21" s="867"/>
      <c r="DL21" s="865">
        <v>2767</v>
      </c>
      <c r="DM21" s="866"/>
      <c r="DN21" s="866"/>
      <c r="DO21" s="866"/>
      <c r="DP21" s="867"/>
      <c r="DQ21" s="865" t="s">
        <v>524</v>
      </c>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397</v>
      </c>
      <c r="BA22" s="890"/>
      <c r="BB22" s="890"/>
      <c r="BC22" s="890"/>
      <c r="BD22" s="891"/>
      <c r="BE22" s="254"/>
      <c r="BF22" s="254"/>
      <c r="BG22" s="254"/>
      <c r="BH22" s="254"/>
      <c r="BI22" s="254"/>
      <c r="BJ22" s="254"/>
      <c r="BK22" s="254"/>
      <c r="BL22" s="254"/>
      <c r="BM22" s="254"/>
      <c r="BN22" s="254"/>
      <c r="BO22" s="254"/>
      <c r="BP22" s="254"/>
      <c r="BQ22" s="263">
        <v>16</v>
      </c>
      <c r="BR22" s="264"/>
      <c r="BS22" s="852" t="s">
        <v>624</v>
      </c>
      <c r="BT22" s="853"/>
      <c r="BU22" s="853"/>
      <c r="BV22" s="853"/>
      <c r="BW22" s="853"/>
      <c r="BX22" s="853"/>
      <c r="BY22" s="853"/>
      <c r="BZ22" s="853"/>
      <c r="CA22" s="853"/>
      <c r="CB22" s="853"/>
      <c r="CC22" s="853"/>
      <c r="CD22" s="853"/>
      <c r="CE22" s="853"/>
      <c r="CF22" s="853"/>
      <c r="CG22" s="854"/>
      <c r="CH22" s="865">
        <v>-11</v>
      </c>
      <c r="CI22" s="866"/>
      <c r="CJ22" s="866"/>
      <c r="CK22" s="866"/>
      <c r="CL22" s="867"/>
      <c r="CM22" s="865">
        <v>6484</v>
      </c>
      <c r="CN22" s="866"/>
      <c r="CO22" s="866"/>
      <c r="CP22" s="866"/>
      <c r="CQ22" s="867"/>
      <c r="CR22" s="865">
        <v>4005</v>
      </c>
      <c r="CS22" s="866"/>
      <c r="CT22" s="866"/>
      <c r="CU22" s="866"/>
      <c r="CV22" s="867"/>
      <c r="CW22" s="865" t="s">
        <v>524</v>
      </c>
      <c r="CX22" s="866"/>
      <c r="CY22" s="866"/>
      <c r="CZ22" s="866"/>
      <c r="DA22" s="867"/>
      <c r="DB22" s="865" t="s">
        <v>524</v>
      </c>
      <c r="DC22" s="866"/>
      <c r="DD22" s="866"/>
      <c r="DE22" s="866"/>
      <c r="DF22" s="867"/>
      <c r="DG22" s="865" t="s">
        <v>524</v>
      </c>
      <c r="DH22" s="866"/>
      <c r="DI22" s="866"/>
      <c r="DJ22" s="866"/>
      <c r="DK22" s="867"/>
      <c r="DL22" s="865" t="s">
        <v>524</v>
      </c>
      <c r="DM22" s="866"/>
      <c r="DN22" s="866"/>
      <c r="DO22" s="866"/>
      <c r="DP22" s="867"/>
      <c r="DQ22" s="865" t="s">
        <v>524</v>
      </c>
      <c r="DR22" s="866"/>
      <c r="DS22" s="866"/>
      <c r="DT22" s="866"/>
      <c r="DU22" s="867"/>
      <c r="DV22" s="868"/>
      <c r="DW22" s="869"/>
      <c r="DX22" s="869"/>
      <c r="DY22" s="869"/>
      <c r="DZ22" s="870"/>
      <c r="EA22" s="255"/>
    </row>
    <row r="23" spans="1:131" s="256" customFormat="1" ht="26.25" customHeight="1" thickBot="1" x14ac:dyDescent="0.25">
      <c r="A23" s="265" t="s">
        <v>398</v>
      </c>
      <c r="B23" s="874" t="s">
        <v>399</v>
      </c>
      <c r="C23" s="875"/>
      <c r="D23" s="875"/>
      <c r="E23" s="875"/>
      <c r="F23" s="875"/>
      <c r="G23" s="875"/>
      <c r="H23" s="875"/>
      <c r="I23" s="875"/>
      <c r="J23" s="875"/>
      <c r="K23" s="875"/>
      <c r="L23" s="875"/>
      <c r="M23" s="875"/>
      <c r="N23" s="875"/>
      <c r="O23" s="875"/>
      <c r="P23" s="876"/>
      <c r="Q23" s="877">
        <v>1501212</v>
      </c>
      <c r="R23" s="878"/>
      <c r="S23" s="878"/>
      <c r="T23" s="878"/>
      <c r="U23" s="878"/>
      <c r="V23" s="878">
        <v>1488957</v>
      </c>
      <c r="W23" s="878"/>
      <c r="X23" s="878"/>
      <c r="Y23" s="878"/>
      <c r="Z23" s="878"/>
      <c r="AA23" s="878">
        <v>12255</v>
      </c>
      <c r="AB23" s="878"/>
      <c r="AC23" s="878"/>
      <c r="AD23" s="878"/>
      <c r="AE23" s="879"/>
      <c r="AF23" s="880">
        <v>7939</v>
      </c>
      <c r="AG23" s="878"/>
      <c r="AH23" s="878"/>
      <c r="AI23" s="878"/>
      <c r="AJ23" s="881"/>
      <c r="AK23" s="882"/>
      <c r="AL23" s="883"/>
      <c r="AM23" s="883"/>
      <c r="AN23" s="883"/>
      <c r="AO23" s="883"/>
      <c r="AP23" s="878">
        <v>1598225</v>
      </c>
      <c r="AQ23" s="878"/>
      <c r="AR23" s="878"/>
      <c r="AS23" s="878"/>
      <c r="AT23" s="878"/>
      <c r="AU23" s="884"/>
      <c r="AV23" s="884"/>
      <c r="AW23" s="884"/>
      <c r="AX23" s="884"/>
      <c r="AY23" s="885"/>
      <c r="AZ23" s="893" t="s">
        <v>400</v>
      </c>
      <c r="BA23" s="894"/>
      <c r="BB23" s="894"/>
      <c r="BC23" s="894"/>
      <c r="BD23" s="895"/>
      <c r="BE23" s="254"/>
      <c r="BF23" s="254"/>
      <c r="BG23" s="254"/>
      <c r="BH23" s="254"/>
      <c r="BI23" s="254"/>
      <c r="BJ23" s="254"/>
      <c r="BK23" s="254"/>
      <c r="BL23" s="254"/>
      <c r="BM23" s="254"/>
      <c r="BN23" s="254"/>
      <c r="BO23" s="254"/>
      <c r="BP23" s="254"/>
      <c r="BQ23" s="263">
        <v>17</v>
      </c>
      <c r="BR23" s="264"/>
      <c r="BS23" s="852" t="s">
        <v>625</v>
      </c>
      <c r="BT23" s="853"/>
      <c r="BU23" s="853"/>
      <c r="BV23" s="853"/>
      <c r="BW23" s="853"/>
      <c r="BX23" s="853"/>
      <c r="BY23" s="853"/>
      <c r="BZ23" s="853"/>
      <c r="CA23" s="853"/>
      <c r="CB23" s="853"/>
      <c r="CC23" s="853"/>
      <c r="CD23" s="853"/>
      <c r="CE23" s="853"/>
      <c r="CF23" s="853"/>
      <c r="CG23" s="854"/>
      <c r="CH23" s="865">
        <v>28</v>
      </c>
      <c r="CI23" s="866"/>
      <c r="CJ23" s="866"/>
      <c r="CK23" s="866"/>
      <c r="CL23" s="867"/>
      <c r="CM23" s="865">
        <v>1765</v>
      </c>
      <c r="CN23" s="866"/>
      <c r="CO23" s="866"/>
      <c r="CP23" s="866"/>
      <c r="CQ23" s="867"/>
      <c r="CR23" s="865">
        <v>20</v>
      </c>
      <c r="CS23" s="866"/>
      <c r="CT23" s="866"/>
      <c r="CU23" s="866"/>
      <c r="CV23" s="867"/>
      <c r="CW23" s="865" t="s">
        <v>524</v>
      </c>
      <c r="CX23" s="866"/>
      <c r="CY23" s="866"/>
      <c r="CZ23" s="866"/>
      <c r="DA23" s="867"/>
      <c r="DB23" s="865" t="s">
        <v>524</v>
      </c>
      <c r="DC23" s="866"/>
      <c r="DD23" s="866"/>
      <c r="DE23" s="866"/>
      <c r="DF23" s="867"/>
      <c r="DG23" s="865" t="s">
        <v>524</v>
      </c>
      <c r="DH23" s="866"/>
      <c r="DI23" s="866"/>
      <c r="DJ23" s="866"/>
      <c r="DK23" s="867"/>
      <c r="DL23" s="865" t="s">
        <v>524</v>
      </c>
      <c r="DM23" s="866"/>
      <c r="DN23" s="866"/>
      <c r="DO23" s="866"/>
      <c r="DP23" s="867"/>
      <c r="DQ23" s="865" t="s">
        <v>524</v>
      </c>
      <c r="DR23" s="866"/>
      <c r="DS23" s="866"/>
      <c r="DT23" s="866"/>
      <c r="DU23" s="867"/>
      <c r="DV23" s="868"/>
      <c r="DW23" s="869"/>
      <c r="DX23" s="869"/>
      <c r="DY23" s="869"/>
      <c r="DZ23" s="870"/>
      <c r="EA23" s="255"/>
    </row>
    <row r="24" spans="1:131" s="256" customFormat="1" ht="26.25" customHeight="1" x14ac:dyDescent="0.2">
      <c r="A24" s="892" t="s">
        <v>401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t="s">
        <v>626</v>
      </c>
      <c r="BT24" s="853"/>
      <c r="BU24" s="853"/>
      <c r="BV24" s="853"/>
      <c r="BW24" s="853"/>
      <c r="BX24" s="853"/>
      <c r="BY24" s="853"/>
      <c r="BZ24" s="853"/>
      <c r="CA24" s="853"/>
      <c r="CB24" s="853"/>
      <c r="CC24" s="853"/>
      <c r="CD24" s="853"/>
      <c r="CE24" s="853"/>
      <c r="CF24" s="853"/>
      <c r="CG24" s="854"/>
      <c r="CH24" s="865">
        <v>-114</v>
      </c>
      <c r="CI24" s="866"/>
      <c r="CJ24" s="866"/>
      <c r="CK24" s="866"/>
      <c r="CL24" s="867"/>
      <c r="CM24" s="865">
        <v>318</v>
      </c>
      <c r="CN24" s="866"/>
      <c r="CO24" s="866"/>
      <c r="CP24" s="866"/>
      <c r="CQ24" s="867"/>
      <c r="CR24" s="865">
        <v>20</v>
      </c>
      <c r="CS24" s="866"/>
      <c r="CT24" s="866"/>
      <c r="CU24" s="866"/>
      <c r="CV24" s="867"/>
      <c r="CW24" s="865" t="s">
        <v>524</v>
      </c>
      <c r="CX24" s="866"/>
      <c r="CY24" s="866"/>
      <c r="CZ24" s="866"/>
      <c r="DA24" s="867"/>
      <c r="DB24" s="865" t="s">
        <v>524</v>
      </c>
      <c r="DC24" s="866"/>
      <c r="DD24" s="866"/>
      <c r="DE24" s="866"/>
      <c r="DF24" s="867"/>
      <c r="DG24" s="865" t="s">
        <v>524</v>
      </c>
      <c r="DH24" s="866"/>
      <c r="DI24" s="866"/>
      <c r="DJ24" s="866"/>
      <c r="DK24" s="867"/>
      <c r="DL24" s="865" t="s">
        <v>524</v>
      </c>
      <c r="DM24" s="866"/>
      <c r="DN24" s="866"/>
      <c r="DO24" s="866"/>
      <c r="DP24" s="867"/>
      <c r="DQ24" s="865" t="s">
        <v>524</v>
      </c>
      <c r="DR24" s="866"/>
      <c r="DS24" s="866"/>
      <c r="DT24" s="866"/>
      <c r="DU24" s="867"/>
      <c r="DV24" s="868"/>
      <c r="DW24" s="869"/>
      <c r="DX24" s="869"/>
      <c r="DY24" s="869"/>
      <c r="DZ24" s="870"/>
      <c r="EA24" s="255"/>
    </row>
    <row r="25" spans="1:131" s="248" customFormat="1" ht="26.25" customHeight="1" thickBot="1" x14ac:dyDescent="0.25">
      <c r="A25" s="833" t="s">
        <v>402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t="s">
        <v>627</v>
      </c>
      <c r="BT25" s="853"/>
      <c r="BU25" s="853"/>
      <c r="BV25" s="853"/>
      <c r="BW25" s="853"/>
      <c r="BX25" s="853"/>
      <c r="BY25" s="853"/>
      <c r="BZ25" s="853"/>
      <c r="CA25" s="853"/>
      <c r="CB25" s="853"/>
      <c r="CC25" s="853"/>
      <c r="CD25" s="853"/>
      <c r="CE25" s="853"/>
      <c r="CF25" s="853"/>
      <c r="CG25" s="854"/>
      <c r="CH25" s="865">
        <v>-20</v>
      </c>
      <c r="CI25" s="866"/>
      <c r="CJ25" s="866"/>
      <c r="CK25" s="866"/>
      <c r="CL25" s="867"/>
      <c r="CM25" s="865">
        <v>865</v>
      </c>
      <c r="CN25" s="866"/>
      <c r="CO25" s="866"/>
      <c r="CP25" s="866"/>
      <c r="CQ25" s="867"/>
      <c r="CR25" s="865">
        <v>602</v>
      </c>
      <c r="CS25" s="866"/>
      <c r="CT25" s="866"/>
      <c r="CU25" s="866"/>
      <c r="CV25" s="867"/>
      <c r="CW25" s="865" t="s">
        <v>524</v>
      </c>
      <c r="CX25" s="866"/>
      <c r="CY25" s="866"/>
      <c r="CZ25" s="866"/>
      <c r="DA25" s="867"/>
      <c r="DB25" s="865" t="s">
        <v>524</v>
      </c>
      <c r="DC25" s="866"/>
      <c r="DD25" s="866"/>
      <c r="DE25" s="866"/>
      <c r="DF25" s="867"/>
      <c r="DG25" s="865" t="s">
        <v>524</v>
      </c>
      <c r="DH25" s="866"/>
      <c r="DI25" s="866"/>
      <c r="DJ25" s="866"/>
      <c r="DK25" s="867"/>
      <c r="DL25" s="865" t="s">
        <v>524</v>
      </c>
      <c r="DM25" s="866"/>
      <c r="DN25" s="866"/>
      <c r="DO25" s="866"/>
      <c r="DP25" s="867"/>
      <c r="DQ25" s="865" t="s">
        <v>524</v>
      </c>
      <c r="DR25" s="866"/>
      <c r="DS25" s="866"/>
      <c r="DT25" s="866"/>
      <c r="DU25" s="867"/>
      <c r="DV25" s="868"/>
      <c r="DW25" s="869"/>
      <c r="DX25" s="869"/>
      <c r="DY25" s="869"/>
      <c r="DZ25" s="870"/>
      <c r="EA25" s="247"/>
    </row>
    <row r="26" spans="1:131" s="248" customFormat="1" ht="26.25" customHeight="1" x14ac:dyDescent="0.2">
      <c r="A26" s="824" t="s">
        <v>373</v>
      </c>
      <c r="B26" s="825"/>
      <c r="C26" s="825"/>
      <c r="D26" s="825"/>
      <c r="E26" s="825"/>
      <c r="F26" s="825"/>
      <c r="G26" s="825"/>
      <c r="H26" s="825"/>
      <c r="I26" s="825"/>
      <c r="J26" s="825"/>
      <c r="K26" s="825"/>
      <c r="L26" s="825"/>
      <c r="M26" s="825"/>
      <c r="N26" s="825"/>
      <c r="O26" s="825"/>
      <c r="P26" s="826"/>
      <c r="Q26" s="801" t="s">
        <v>403</v>
      </c>
      <c r="R26" s="802"/>
      <c r="S26" s="802"/>
      <c r="T26" s="802"/>
      <c r="U26" s="803"/>
      <c r="V26" s="801" t="s">
        <v>404</v>
      </c>
      <c r="W26" s="802"/>
      <c r="X26" s="802"/>
      <c r="Y26" s="802"/>
      <c r="Z26" s="803"/>
      <c r="AA26" s="801" t="s">
        <v>405</v>
      </c>
      <c r="AB26" s="802"/>
      <c r="AC26" s="802"/>
      <c r="AD26" s="802"/>
      <c r="AE26" s="802"/>
      <c r="AF26" s="896" t="s">
        <v>406</v>
      </c>
      <c r="AG26" s="897"/>
      <c r="AH26" s="897"/>
      <c r="AI26" s="897"/>
      <c r="AJ26" s="898"/>
      <c r="AK26" s="802" t="s">
        <v>407</v>
      </c>
      <c r="AL26" s="802"/>
      <c r="AM26" s="802"/>
      <c r="AN26" s="802"/>
      <c r="AO26" s="803"/>
      <c r="AP26" s="801" t="s">
        <v>408</v>
      </c>
      <c r="AQ26" s="802"/>
      <c r="AR26" s="802"/>
      <c r="AS26" s="802"/>
      <c r="AT26" s="803"/>
      <c r="AU26" s="801" t="s">
        <v>409</v>
      </c>
      <c r="AV26" s="802"/>
      <c r="AW26" s="802"/>
      <c r="AX26" s="802"/>
      <c r="AY26" s="803"/>
      <c r="AZ26" s="801" t="s">
        <v>410</v>
      </c>
      <c r="BA26" s="802"/>
      <c r="BB26" s="802"/>
      <c r="BC26" s="802"/>
      <c r="BD26" s="803"/>
      <c r="BE26" s="801" t="s">
        <v>380</v>
      </c>
      <c r="BF26" s="802"/>
      <c r="BG26" s="802"/>
      <c r="BH26" s="802"/>
      <c r="BI26" s="813"/>
      <c r="BJ26" s="253"/>
      <c r="BK26" s="253"/>
      <c r="BL26" s="253"/>
      <c r="BM26" s="253"/>
      <c r="BN26" s="253"/>
      <c r="BO26" s="266"/>
      <c r="BP26" s="266"/>
      <c r="BQ26" s="263">
        <v>20</v>
      </c>
      <c r="BR26" s="264"/>
      <c r="BS26" s="852" t="s">
        <v>628</v>
      </c>
      <c r="BT26" s="853"/>
      <c r="BU26" s="853"/>
      <c r="BV26" s="853"/>
      <c r="BW26" s="853"/>
      <c r="BX26" s="853"/>
      <c r="BY26" s="853"/>
      <c r="BZ26" s="853"/>
      <c r="CA26" s="853"/>
      <c r="CB26" s="853"/>
      <c r="CC26" s="853"/>
      <c r="CD26" s="853"/>
      <c r="CE26" s="853"/>
      <c r="CF26" s="853"/>
      <c r="CG26" s="854"/>
      <c r="CH26" s="865">
        <v>-17</v>
      </c>
      <c r="CI26" s="866"/>
      <c r="CJ26" s="866"/>
      <c r="CK26" s="866"/>
      <c r="CL26" s="867"/>
      <c r="CM26" s="865">
        <v>-697</v>
      </c>
      <c r="CN26" s="866"/>
      <c r="CO26" s="866"/>
      <c r="CP26" s="866"/>
      <c r="CQ26" s="867"/>
      <c r="CR26" s="865">
        <v>1900</v>
      </c>
      <c r="CS26" s="866"/>
      <c r="CT26" s="866"/>
      <c r="CU26" s="866"/>
      <c r="CV26" s="867"/>
      <c r="CW26" s="865" t="s">
        <v>524</v>
      </c>
      <c r="CX26" s="866"/>
      <c r="CY26" s="866"/>
      <c r="CZ26" s="866"/>
      <c r="DA26" s="867"/>
      <c r="DB26" s="865">
        <v>1787</v>
      </c>
      <c r="DC26" s="866"/>
      <c r="DD26" s="866"/>
      <c r="DE26" s="866"/>
      <c r="DF26" s="867"/>
      <c r="DG26" s="865" t="s">
        <v>524</v>
      </c>
      <c r="DH26" s="866"/>
      <c r="DI26" s="866"/>
      <c r="DJ26" s="866"/>
      <c r="DK26" s="867"/>
      <c r="DL26" s="865" t="s">
        <v>524</v>
      </c>
      <c r="DM26" s="866"/>
      <c r="DN26" s="866"/>
      <c r="DO26" s="866"/>
      <c r="DP26" s="867"/>
      <c r="DQ26" s="865" t="s">
        <v>524</v>
      </c>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t="s">
        <v>629</v>
      </c>
      <c r="BT27" s="853"/>
      <c r="BU27" s="853"/>
      <c r="BV27" s="853"/>
      <c r="BW27" s="853"/>
      <c r="BX27" s="853"/>
      <c r="BY27" s="853"/>
      <c r="BZ27" s="853"/>
      <c r="CA27" s="853"/>
      <c r="CB27" s="853"/>
      <c r="CC27" s="853"/>
      <c r="CD27" s="853"/>
      <c r="CE27" s="853"/>
      <c r="CF27" s="853"/>
      <c r="CG27" s="854"/>
      <c r="CH27" s="865">
        <v>79</v>
      </c>
      <c r="CI27" s="866"/>
      <c r="CJ27" s="866"/>
      <c r="CK27" s="866"/>
      <c r="CL27" s="867"/>
      <c r="CM27" s="865">
        <v>1988</v>
      </c>
      <c r="CN27" s="866"/>
      <c r="CO27" s="866"/>
      <c r="CP27" s="866"/>
      <c r="CQ27" s="867"/>
      <c r="CR27" s="865">
        <v>788</v>
      </c>
      <c r="CS27" s="866"/>
      <c r="CT27" s="866"/>
      <c r="CU27" s="866"/>
      <c r="CV27" s="867"/>
      <c r="CW27" s="865" t="s">
        <v>524</v>
      </c>
      <c r="CX27" s="866"/>
      <c r="CY27" s="866"/>
      <c r="CZ27" s="866"/>
      <c r="DA27" s="867"/>
      <c r="DB27" s="865" t="s">
        <v>524</v>
      </c>
      <c r="DC27" s="866"/>
      <c r="DD27" s="866"/>
      <c r="DE27" s="866"/>
      <c r="DF27" s="867"/>
      <c r="DG27" s="865" t="s">
        <v>524</v>
      </c>
      <c r="DH27" s="866"/>
      <c r="DI27" s="866"/>
      <c r="DJ27" s="866"/>
      <c r="DK27" s="867"/>
      <c r="DL27" s="865" t="s">
        <v>524</v>
      </c>
      <c r="DM27" s="866"/>
      <c r="DN27" s="866"/>
      <c r="DO27" s="866"/>
      <c r="DP27" s="867"/>
      <c r="DQ27" s="865" t="s">
        <v>524</v>
      </c>
      <c r="DR27" s="866"/>
      <c r="DS27" s="866"/>
      <c r="DT27" s="866"/>
      <c r="DU27" s="867"/>
      <c r="DV27" s="868"/>
      <c r="DW27" s="869"/>
      <c r="DX27" s="869"/>
      <c r="DY27" s="869"/>
      <c r="DZ27" s="870"/>
      <c r="EA27" s="247"/>
    </row>
    <row r="28" spans="1:131" s="248" customFormat="1" ht="26.25" customHeight="1" thickTop="1" x14ac:dyDescent="0.2">
      <c r="A28" s="267">
        <v>1</v>
      </c>
      <c r="B28" s="815" t="s">
        <v>411</v>
      </c>
      <c r="C28" s="816"/>
      <c r="D28" s="816"/>
      <c r="E28" s="816"/>
      <c r="F28" s="816"/>
      <c r="G28" s="816"/>
      <c r="H28" s="816"/>
      <c r="I28" s="816"/>
      <c r="J28" s="816"/>
      <c r="K28" s="816"/>
      <c r="L28" s="816"/>
      <c r="M28" s="816"/>
      <c r="N28" s="816"/>
      <c r="O28" s="816"/>
      <c r="P28" s="817"/>
      <c r="Q28" s="906">
        <v>205421</v>
      </c>
      <c r="R28" s="907"/>
      <c r="S28" s="907"/>
      <c r="T28" s="907"/>
      <c r="U28" s="907"/>
      <c r="V28" s="907">
        <v>205421</v>
      </c>
      <c r="W28" s="907"/>
      <c r="X28" s="907"/>
      <c r="Y28" s="907"/>
      <c r="Z28" s="907"/>
      <c r="AA28" s="907" t="s">
        <v>524</v>
      </c>
      <c r="AB28" s="907"/>
      <c r="AC28" s="907"/>
      <c r="AD28" s="907"/>
      <c r="AE28" s="908"/>
      <c r="AF28" s="909" t="s">
        <v>185</v>
      </c>
      <c r="AG28" s="907"/>
      <c r="AH28" s="907"/>
      <c r="AI28" s="907"/>
      <c r="AJ28" s="910"/>
      <c r="AK28" s="911">
        <v>22294</v>
      </c>
      <c r="AL28" s="902"/>
      <c r="AM28" s="902"/>
      <c r="AN28" s="902"/>
      <c r="AO28" s="902"/>
      <c r="AP28" s="902" t="s">
        <v>524</v>
      </c>
      <c r="AQ28" s="902"/>
      <c r="AR28" s="902"/>
      <c r="AS28" s="902"/>
      <c r="AT28" s="902"/>
      <c r="AU28" s="902" t="s">
        <v>524</v>
      </c>
      <c r="AV28" s="902"/>
      <c r="AW28" s="902"/>
      <c r="AX28" s="902"/>
      <c r="AY28" s="902"/>
      <c r="AZ28" s="903" t="s">
        <v>524</v>
      </c>
      <c r="BA28" s="903"/>
      <c r="BB28" s="903"/>
      <c r="BC28" s="903"/>
      <c r="BD28" s="903"/>
      <c r="BE28" s="904"/>
      <c r="BF28" s="904"/>
      <c r="BG28" s="904"/>
      <c r="BH28" s="904"/>
      <c r="BI28" s="905"/>
      <c r="BJ28" s="253"/>
      <c r="BK28" s="253"/>
      <c r="BL28" s="253"/>
      <c r="BM28" s="253"/>
      <c r="BN28" s="253"/>
      <c r="BO28" s="266"/>
      <c r="BP28" s="266"/>
      <c r="BQ28" s="263">
        <v>22</v>
      </c>
      <c r="BR28" s="264"/>
      <c r="BS28" s="852" t="s">
        <v>630</v>
      </c>
      <c r="BT28" s="853"/>
      <c r="BU28" s="853"/>
      <c r="BV28" s="853"/>
      <c r="BW28" s="853"/>
      <c r="BX28" s="853"/>
      <c r="BY28" s="853"/>
      <c r="BZ28" s="853"/>
      <c r="CA28" s="853"/>
      <c r="CB28" s="853"/>
      <c r="CC28" s="853"/>
      <c r="CD28" s="853"/>
      <c r="CE28" s="853"/>
      <c r="CF28" s="853"/>
      <c r="CG28" s="854"/>
      <c r="CH28" s="865">
        <v>519</v>
      </c>
      <c r="CI28" s="866"/>
      <c r="CJ28" s="866"/>
      <c r="CK28" s="866"/>
      <c r="CL28" s="867"/>
      <c r="CM28" s="865">
        <v>5761</v>
      </c>
      <c r="CN28" s="866"/>
      <c r="CO28" s="866"/>
      <c r="CP28" s="866"/>
      <c r="CQ28" s="867"/>
      <c r="CR28" s="865">
        <v>77</v>
      </c>
      <c r="CS28" s="866"/>
      <c r="CT28" s="866"/>
      <c r="CU28" s="866"/>
      <c r="CV28" s="867"/>
      <c r="CW28" s="865" t="s">
        <v>524</v>
      </c>
      <c r="CX28" s="866"/>
      <c r="CY28" s="866"/>
      <c r="CZ28" s="866"/>
      <c r="DA28" s="867"/>
      <c r="DB28" s="865" t="s">
        <v>524</v>
      </c>
      <c r="DC28" s="866"/>
      <c r="DD28" s="866"/>
      <c r="DE28" s="866"/>
      <c r="DF28" s="867"/>
      <c r="DG28" s="865" t="s">
        <v>524</v>
      </c>
      <c r="DH28" s="866"/>
      <c r="DI28" s="866"/>
      <c r="DJ28" s="866"/>
      <c r="DK28" s="867"/>
      <c r="DL28" s="865" t="s">
        <v>524</v>
      </c>
      <c r="DM28" s="866"/>
      <c r="DN28" s="866"/>
      <c r="DO28" s="866"/>
      <c r="DP28" s="867"/>
      <c r="DQ28" s="865" t="s">
        <v>524</v>
      </c>
      <c r="DR28" s="866"/>
      <c r="DS28" s="866"/>
      <c r="DT28" s="866"/>
      <c r="DU28" s="867"/>
      <c r="DV28" s="868"/>
      <c r="DW28" s="869"/>
      <c r="DX28" s="869"/>
      <c r="DY28" s="869"/>
      <c r="DZ28" s="870"/>
      <c r="EA28" s="247"/>
    </row>
    <row r="29" spans="1:131" s="248" customFormat="1" ht="26.25" customHeight="1" x14ac:dyDescent="0.2">
      <c r="A29" s="267">
        <v>2</v>
      </c>
      <c r="B29" s="839" t="s">
        <v>412</v>
      </c>
      <c r="C29" s="840"/>
      <c r="D29" s="840"/>
      <c r="E29" s="840"/>
      <c r="F29" s="840"/>
      <c r="G29" s="840"/>
      <c r="H29" s="840"/>
      <c r="I29" s="840"/>
      <c r="J29" s="840"/>
      <c r="K29" s="840"/>
      <c r="L29" s="840"/>
      <c r="M29" s="840"/>
      <c r="N29" s="840"/>
      <c r="O29" s="840"/>
      <c r="P29" s="841"/>
      <c r="Q29" s="842">
        <v>54599</v>
      </c>
      <c r="R29" s="843"/>
      <c r="S29" s="843"/>
      <c r="T29" s="843"/>
      <c r="U29" s="843"/>
      <c r="V29" s="843">
        <v>53368</v>
      </c>
      <c r="W29" s="843"/>
      <c r="X29" s="843"/>
      <c r="Y29" s="843"/>
      <c r="Z29" s="843"/>
      <c r="AA29" s="843">
        <v>1231</v>
      </c>
      <c r="AB29" s="843"/>
      <c r="AC29" s="843"/>
      <c r="AD29" s="843"/>
      <c r="AE29" s="844"/>
      <c r="AF29" s="845">
        <v>1231</v>
      </c>
      <c r="AG29" s="846"/>
      <c r="AH29" s="846"/>
      <c r="AI29" s="846"/>
      <c r="AJ29" s="847"/>
      <c r="AK29" s="914">
        <v>26654</v>
      </c>
      <c r="AL29" s="915"/>
      <c r="AM29" s="915"/>
      <c r="AN29" s="915"/>
      <c r="AO29" s="915"/>
      <c r="AP29" s="915" t="s">
        <v>524</v>
      </c>
      <c r="AQ29" s="915"/>
      <c r="AR29" s="915"/>
      <c r="AS29" s="915"/>
      <c r="AT29" s="915"/>
      <c r="AU29" s="915" t="s">
        <v>524</v>
      </c>
      <c r="AV29" s="915"/>
      <c r="AW29" s="915"/>
      <c r="AX29" s="915"/>
      <c r="AY29" s="915"/>
      <c r="AZ29" s="916" t="s">
        <v>524</v>
      </c>
      <c r="BA29" s="916"/>
      <c r="BB29" s="916"/>
      <c r="BC29" s="916"/>
      <c r="BD29" s="916"/>
      <c r="BE29" s="912"/>
      <c r="BF29" s="912"/>
      <c r="BG29" s="912"/>
      <c r="BH29" s="912"/>
      <c r="BI29" s="913"/>
      <c r="BJ29" s="253"/>
      <c r="BK29" s="253"/>
      <c r="BL29" s="253"/>
      <c r="BM29" s="253"/>
      <c r="BN29" s="253"/>
      <c r="BO29" s="266"/>
      <c r="BP29" s="266"/>
      <c r="BQ29" s="263">
        <v>23</v>
      </c>
      <c r="BR29" s="264"/>
      <c r="BS29" s="852" t="s">
        <v>631</v>
      </c>
      <c r="BT29" s="853"/>
      <c r="BU29" s="853"/>
      <c r="BV29" s="853"/>
      <c r="BW29" s="853"/>
      <c r="BX29" s="853"/>
      <c r="BY29" s="853"/>
      <c r="BZ29" s="853"/>
      <c r="CA29" s="853"/>
      <c r="CB29" s="853"/>
      <c r="CC29" s="853"/>
      <c r="CD29" s="853"/>
      <c r="CE29" s="853"/>
      <c r="CF29" s="853"/>
      <c r="CG29" s="854"/>
      <c r="CH29" s="865">
        <v>71</v>
      </c>
      <c r="CI29" s="866"/>
      <c r="CJ29" s="866"/>
      <c r="CK29" s="866"/>
      <c r="CL29" s="867"/>
      <c r="CM29" s="865">
        <v>1378</v>
      </c>
      <c r="CN29" s="866"/>
      <c r="CO29" s="866"/>
      <c r="CP29" s="866"/>
      <c r="CQ29" s="867"/>
      <c r="CR29" s="865">
        <v>82</v>
      </c>
      <c r="CS29" s="866"/>
      <c r="CT29" s="866"/>
      <c r="CU29" s="866"/>
      <c r="CV29" s="867"/>
      <c r="CW29" s="865" t="s">
        <v>524</v>
      </c>
      <c r="CX29" s="866"/>
      <c r="CY29" s="866"/>
      <c r="CZ29" s="866"/>
      <c r="DA29" s="867"/>
      <c r="DB29" s="865" t="s">
        <v>524</v>
      </c>
      <c r="DC29" s="866"/>
      <c r="DD29" s="866"/>
      <c r="DE29" s="866"/>
      <c r="DF29" s="867"/>
      <c r="DG29" s="865" t="s">
        <v>524</v>
      </c>
      <c r="DH29" s="866"/>
      <c r="DI29" s="866"/>
      <c r="DJ29" s="866"/>
      <c r="DK29" s="867"/>
      <c r="DL29" s="865" t="s">
        <v>524</v>
      </c>
      <c r="DM29" s="866"/>
      <c r="DN29" s="866"/>
      <c r="DO29" s="866"/>
      <c r="DP29" s="867"/>
      <c r="DQ29" s="865" t="s">
        <v>524</v>
      </c>
      <c r="DR29" s="866"/>
      <c r="DS29" s="866"/>
      <c r="DT29" s="866"/>
      <c r="DU29" s="867"/>
      <c r="DV29" s="868"/>
      <c r="DW29" s="869"/>
      <c r="DX29" s="869"/>
      <c r="DY29" s="869"/>
      <c r="DZ29" s="870"/>
      <c r="EA29" s="247"/>
    </row>
    <row r="30" spans="1:131" s="248" customFormat="1" ht="26.25" customHeight="1" x14ac:dyDescent="0.2">
      <c r="A30" s="267">
        <v>3</v>
      </c>
      <c r="B30" s="839" t="s">
        <v>413</v>
      </c>
      <c r="C30" s="840"/>
      <c r="D30" s="840"/>
      <c r="E30" s="840"/>
      <c r="F30" s="840"/>
      <c r="G30" s="840"/>
      <c r="H30" s="840"/>
      <c r="I30" s="840"/>
      <c r="J30" s="840"/>
      <c r="K30" s="840"/>
      <c r="L30" s="840"/>
      <c r="M30" s="840"/>
      <c r="N30" s="840"/>
      <c r="O30" s="840"/>
      <c r="P30" s="841"/>
      <c r="Q30" s="842">
        <v>197323</v>
      </c>
      <c r="R30" s="843"/>
      <c r="S30" s="843"/>
      <c r="T30" s="843"/>
      <c r="U30" s="843"/>
      <c r="V30" s="843">
        <v>193407</v>
      </c>
      <c r="W30" s="843"/>
      <c r="X30" s="843"/>
      <c r="Y30" s="843"/>
      <c r="Z30" s="843"/>
      <c r="AA30" s="843">
        <v>3916</v>
      </c>
      <c r="AB30" s="843"/>
      <c r="AC30" s="843"/>
      <c r="AD30" s="843"/>
      <c r="AE30" s="844"/>
      <c r="AF30" s="845">
        <v>3915</v>
      </c>
      <c r="AG30" s="846"/>
      <c r="AH30" s="846"/>
      <c r="AI30" s="846"/>
      <c r="AJ30" s="847"/>
      <c r="AK30" s="914">
        <v>30173</v>
      </c>
      <c r="AL30" s="915"/>
      <c r="AM30" s="915"/>
      <c r="AN30" s="915"/>
      <c r="AO30" s="915"/>
      <c r="AP30" s="915" t="s">
        <v>524</v>
      </c>
      <c r="AQ30" s="915"/>
      <c r="AR30" s="915"/>
      <c r="AS30" s="915"/>
      <c r="AT30" s="915"/>
      <c r="AU30" s="915" t="s">
        <v>524</v>
      </c>
      <c r="AV30" s="915"/>
      <c r="AW30" s="915"/>
      <c r="AX30" s="915"/>
      <c r="AY30" s="915"/>
      <c r="AZ30" s="916" t="s">
        <v>524</v>
      </c>
      <c r="BA30" s="916"/>
      <c r="BB30" s="916"/>
      <c r="BC30" s="916"/>
      <c r="BD30" s="916"/>
      <c r="BE30" s="912"/>
      <c r="BF30" s="912"/>
      <c r="BG30" s="912"/>
      <c r="BH30" s="912"/>
      <c r="BI30" s="913"/>
      <c r="BJ30" s="253"/>
      <c r="BK30" s="253"/>
      <c r="BL30" s="253"/>
      <c r="BM30" s="253"/>
      <c r="BN30" s="253"/>
      <c r="BO30" s="266"/>
      <c r="BP30" s="266"/>
      <c r="BQ30" s="263">
        <v>24</v>
      </c>
      <c r="BR30" s="264"/>
      <c r="BS30" s="852" t="s">
        <v>632</v>
      </c>
      <c r="BT30" s="853"/>
      <c r="BU30" s="853"/>
      <c r="BV30" s="853"/>
      <c r="BW30" s="853"/>
      <c r="BX30" s="853"/>
      <c r="BY30" s="853"/>
      <c r="BZ30" s="853"/>
      <c r="CA30" s="853"/>
      <c r="CB30" s="853"/>
      <c r="CC30" s="853"/>
      <c r="CD30" s="853"/>
      <c r="CE30" s="853"/>
      <c r="CF30" s="853"/>
      <c r="CG30" s="854"/>
      <c r="CH30" s="865">
        <v>319</v>
      </c>
      <c r="CI30" s="866"/>
      <c r="CJ30" s="866"/>
      <c r="CK30" s="866"/>
      <c r="CL30" s="867"/>
      <c r="CM30" s="865">
        <v>3991</v>
      </c>
      <c r="CN30" s="866"/>
      <c r="CO30" s="866"/>
      <c r="CP30" s="866"/>
      <c r="CQ30" s="867"/>
      <c r="CR30" s="865">
        <v>100</v>
      </c>
      <c r="CS30" s="866"/>
      <c r="CT30" s="866"/>
      <c r="CU30" s="866"/>
      <c r="CV30" s="867"/>
      <c r="CW30" s="865" t="s">
        <v>524</v>
      </c>
      <c r="CX30" s="866"/>
      <c r="CY30" s="866"/>
      <c r="CZ30" s="866"/>
      <c r="DA30" s="867"/>
      <c r="DB30" s="865" t="s">
        <v>524</v>
      </c>
      <c r="DC30" s="866"/>
      <c r="DD30" s="866"/>
      <c r="DE30" s="866"/>
      <c r="DF30" s="867"/>
      <c r="DG30" s="865" t="s">
        <v>524</v>
      </c>
      <c r="DH30" s="866"/>
      <c r="DI30" s="866"/>
      <c r="DJ30" s="866"/>
      <c r="DK30" s="867"/>
      <c r="DL30" s="865" t="s">
        <v>524</v>
      </c>
      <c r="DM30" s="866"/>
      <c r="DN30" s="866"/>
      <c r="DO30" s="866"/>
      <c r="DP30" s="867"/>
      <c r="DQ30" s="865" t="s">
        <v>524</v>
      </c>
      <c r="DR30" s="866"/>
      <c r="DS30" s="866"/>
      <c r="DT30" s="866"/>
      <c r="DU30" s="867"/>
      <c r="DV30" s="868"/>
      <c r="DW30" s="869"/>
      <c r="DX30" s="869"/>
      <c r="DY30" s="869"/>
      <c r="DZ30" s="870"/>
      <c r="EA30" s="247"/>
    </row>
    <row r="31" spans="1:131" s="248" customFormat="1" ht="26.25" customHeight="1" x14ac:dyDescent="0.2">
      <c r="A31" s="267">
        <v>4</v>
      </c>
      <c r="B31" s="839" t="s">
        <v>414</v>
      </c>
      <c r="C31" s="840"/>
      <c r="D31" s="840"/>
      <c r="E31" s="840"/>
      <c r="F31" s="840"/>
      <c r="G31" s="840"/>
      <c r="H31" s="840"/>
      <c r="I31" s="840"/>
      <c r="J31" s="840"/>
      <c r="K31" s="840"/>
      <c r="L31" s="840"/>
      <c r="M31" s="840"/>
      <c r="N31" s="840"/>
      <c r="O31" s="840"/>
      <c r="P31" s="841"/>
      <c r="Q31" s="842">
        <v>34269</v>
      </c>
      <c r="R31" s="843"/>
      <c r="S31" s="843"/>
      <c r="T31" s="843"/>
      <c r="U31" s="843"/>
      <c r="V31" s="843">
        <v>37028</v>
      </c>
      <c r="W31" s="843"/>
      <c r="X31" s="843"/>
      <c r="Y31" s="843"/>
      <c r="Z31" s="843"/>
      <c r="AA31" s="843">
        <v>-2759</v>
      </c>
      <c r="AB31" s="843"/>
      <c r="AC31" s="843"/>
      <c r="AD31" s="843"/>
      <c r="AE31" s="844"/>
      <c r="AF31" s="845">
        <v>2225</v>
      </c>
      <c r="AG31" s="846"/>
      <c r="AH31" s="846"/>
      <c r="AI31" s="846"/>
      <c r="AJ31" s="847"/>
      <c r="AK31" s="914">
        <v>8497</v>
      </c>
      <c r="AL31" s="915"/>
      <c r="AM31" s="915"/>
      <c r="AN31" s="915"/>
      <c r="AO31" s="915"/>
      <c r="AP31" s="915">
        <v>35831</v>
      </c>
      <c r="AQ31" s="915"/>
      <c r="AR31" s="915"/>
      <c r="AS31" s="915"/>
      <c r="AT31" s="915"/>
      <c r="AU31" s="915">
        <v>21284</v>
      </c>
      <c r="AV31" s="915"/>
      <c r="AW31" s="915"/>
      <c r="AX31" s="915"/>
      <c r="AY31" s="915"/>
      <c r="AZ31" s="916" t="s">
        <v>524</v>
      </c>
      <c r="BA31" s="916"/>
      <c r="BB31" s="916"/>
      <c r="BC31" s="916"/>
      <c r="BD31" s="916"/>
      <c r="BE31" s="912" t="s">
        <v>597</v>
      </c>
      <c r="BF31" s="912"/>
      <c r="BG31" s="912"/>
      <c r="BH31" s="912"/>
      <c r="BI31" s="913"/>
      <c r="BJ31" s="253"/>
      <c r="BK31" s="253"/>
      <c r="BL31" s="253"/>
      <c r="BM31" s="253"/>
      <c r="BN31" s="253"/>
      <c r="BO31" s="266"/>
      <c r="BP31" s="266"/>
      <c r="BQ31" s="263">
        <v>25</v>
      </c>
      <c r="BR31" s="264" t="s">
        <v>650</v>
      </c>
      <c r="BS31" s="852" t="s">
        <v>633</v>
      </c>
      <c r="BT31" s="853"/>
      <c r="BU31" s="853"/>
      <c r="BV31" s="853"/>
      <c r="BW31" s="853"/>
      <c r="BX31" s="853"/>
      <c r="BY31" s="853"/>
      <c r="BZ31" s="853"/>
      <c r="CA31" s="853"/>
      <c r="CB31" s="853"/>
      <c r="CC31" s="853"/>
      <c r="CD31" s="853"/>
      <c r="CE31" s="853"/>
      <c r="CF31" s="853"/>
      <c r="CG31" s="854"/>
      <c r="CH31" s="865">
        <v>273</v>
      </c>
      <c r="CI31" s="866"/>
      <c r="CJ31" s="866"/>
      <c r="CK31" s="866"/>
      <c r="CL31" s="867"/>
      <c r="CM31" s="865">
        <v>3422</v>
      </c>
      <c r="CN31" s="866"/>
      <c r="CO31" s="866"/>
      <c r="CP31" s="866"/>
      <c r="CQ31" s="867"/>
      <c r="CR31" s="865">
        <v>50</v>
      </c>
      <c r="CS31" s="866"/>
      <c r="CT31" s="866"/>
      <c r="CU31" s="866"/>
      <c r="CV31" s="867"/>
      <c r="CW31" s="865" t="s">
        <v>524</v>
      </c>
      <c r="CX31" s="866"/>
      <c r="CY31" s="866"/>
      <c r="CZ31" s="866"/>
      <c r="DA31" s="867"/>
      <c r="DB31" s="865">
        <v>14435</v>
      </c>
      <c r="DC31" s="866"/>
      <c r="DD31" s="866"/>
      <c r="DE31" s="866"/>
      <c r="DF31" s="867"/>
      <c r="DG31" s="865" t="s">
        <v>524</v>
      </c>
      <c r="DH31" s="866"/>
      <c r="DI31" s="866"/>
      <c r="DJ31" s="866"/>
      <c r="DK31" s="867"/>
      <c r="DL31" s="865">
        <v>266</v>
      </c>
      <c r="DM31" s="866"/>
      <c r="DN31" s="866"/>
      <c r="DO31" s="866"/>
      <c r="DP31" s="867"/>
      <c r="DQ31" s="865">
        <v>27</v>
      </c>
      <c r="DR31" s="866"/>
      <c r="DS31" s="866"/>
      <c r="DT31" s="866"/>
      <c r="DU31" s="867"/>
      <c r="DV31" s="868"/>
      <c r="DW31" s="869"/>
      <c r="DX31" s="869"/>
      <c r="DY31" s="869"/>
      <c r="DZ31" s="870"/>
      <c r="EA31" s="247"/>
    </row>
    <row r="32" spans="1:131" s="248" customFormat="1" ht="26.25" customHeight="1" x14ac:dyDescent="0.2">
      <c r="A32" s="267">
        <v>5</v>
      </c>
      <c r="B32" s="839" t="s">
        <v>415</v>
      </c>
      <c r="C32" s="840"/>
      <c r="D32" s="840"/>
      <c r="E32" s="840"/>
      <c r="F32" s="840"/>
      <c r="G32" s="840"/>
      <c r="H32" s="840"/>
      <c r="I32" s="840"/>
      <c r="J32" s="840"/>
      <c r="K32" s="840"/>
      <c r="L32" s="840"/>
      <c r="M32" s="840"/>
      <c r="N32" s="840"/>
      <c r="O32" s="840"/>
      <c r="P32" s="841"/>
      <c r="Q32" s="842">
        <v>46593</v>
      </c>
      <c r="R32" s="843"/>
      <c r="S32" s="843"/>
      <c r="T32" s="843"/>
      <c r="U32" s="843"/>
      <c r="V32" s="843">
        <v>43873</v>
      </c>
      <c r="W32" s="843"/>
      <c r="X32" s="843"/>
      <c r="Y32" s="843"/>
      <c r="Z32" s="843"/>
      <c r="AA32" s="843">
        <v>2720</v>
      </c>
      <c r="AB32" s="843"/>
      <c r="AC32" s="843"/>
      <c r="AD32" s="843"/>
      <c r="AE32" s="844"/>
      <c r="AF32" s="845">
        <v>34794</v>
      </c>
      <c r="AG32" s="846"/>
      <c r="AH32" s="846"/>
      <c r="AI32" s="846"/>
      <c r="AJ32" s="847"/>
      <c r="AK32" s="914">
        <v>346</v>
      </c>
      <c r="AL32" s="915"/>
      <c r="AM32" s="915"/>
      <c r="AN32" s="915"/>
      <c r="AO32" s="915"/>
      <c r="AP32" s="915">
        <v>85667</v>
      </c>
      <c r="AQ32" s="915"/>
      <c r="AR32" s="915"/>
      <c r="AS32" s="915"/>
      <c r="AT32" s="915"/>
      <c r="AU32" s="915">
        <v>343</v>
      </c>
      <c r="AV32" s="915"/>
      <c r="AW32" s="915"/>
      <c r="AX32" s="915"/>
      <c r="AY32" s="915"/>
      <c r="AZ32" s="916" t="s">
        <v>524</v>
      </c>
      <c r="BA32" s="916"/>
      <c r="BB32" s="916"/>
      <c r="BC32" s="916"/>
      <c r="BD32" s="916"/>
      <c r="BE32" s="912" t="s">
        <v>597</v>
      </c>
      <c r="BF32" s="912"/>
      <c r="BG32" s="912"/>
      <c r="BH32" s="912"/>
      <c r="BI32" s="913"/>
      <c r="BJ32" s="253"/>
      <c r="BK32" s="253"/>
      <c r="BL32" s="253"/>
      <c r="BM32" s="253"/>
      <c r="BN32" s="253"/>
      <c r="BO32" s="266"/>
      <c r="BP32" s="266"/>
      <c r="BQ32" s="263">
        <v>26</v>
      </c>
      <c r="BR32" s="264" t="s">
        <v>608</v>
      </c>
      <c r="BS32" s="852" t="s">
        <v>634</v>
      </c>
      <c r="BT32" s="853"/>
      <c r="BU32" s="853"/>
      <c r="BV32" s="853"/>
      <c r="BW32" s="853"/>
      <c r="BX32" s="853"/>
      <c r="BY32" s="853"/>
      <c r="BZ32" s="853"/>
      <c r="CA32" s="853"/>
      <c r="CB32" s="853"/>
      <c r="CC32" s="853"/>
      <c r="CD32" s="853"/>
      <c r="CE32" s="853"/>
      <c r="CF32" s="853"/>
      <c r="CG32" s="854"/>
      <c r="CH32" s="865">
        <v>-7</v>
      </c>
      <c r="CI32" s="866"/>
      <c r="CJ32" s="866"/>
      <c r="CK32" s="866"/>
      <c r="CL32" s="867"/>
      <c r="CM32" s="865">
        <v>1581</v>
      </c>
      <c r="CN32" s="866"/>
      <c r="CO32" s="866"/>
      <c r="CP32" s="866"/>
      <c r="CQ32" s="867"/>
      <c r="CR32" s="865">
        <v>20</v>
      </c>
      <c r="CS32" s="866"/>
      <c r="CT32" s="866"/>
      <c r="CU32" s="866"/>
      <c r="CV32" s="867"/>
      <c r="CW32" s="865">
        <v>21</v>
      </c>
      <c r="CX32" s="866"/>
      <c r="CY32" s="866"/>
      <c r="CZ32" s="866"/>
      <c r="DA32" s="867"/>
      <c r="DB32" s="865" t="s">
        <v>524</v>
      </c>
      <c r="DC32" s="866"/>
      <c r="DD32" s="866"/>
      <c r="DE32" s="866"/>
      <c r="DF32" s="867"/>
      <c r="DG32" s="865">
        <v>6500</v>
      </c>
      <c r="DH32" s="866"/>
      <c r="DI32" s="866"/>
      <c r="DJ32" s="866"/>
      <c r="DK32" s="867"/>
      <c r="DL32" s="865" t="s">
        <v>524</v>
      </c>
      <c r="DM32" s="866"/>
      <c r="DN32" s="866"/>
      <c r="DO32" s="866"/>
      <c r="DP32" s="867"/>
      <c r="DQ32" s="865">
        <v>5126</v>
      </c>
      <c r="DR32" s="866"/>
      <c r="DS32" s="866"/>
      <c r="DT32" s="866"/>
      <c r="DU32" s="867"/>
      <c r="DV32" s="868"/>
      <c r="DW32" s="869"/>
      <c r="DX32" s="869"/>
      <c r="DY32" s="869"/>
      <c r="DZ32" s="870"/>
      <c r="EA32" s="247"/>
    </row>
    <row r="33" spans="1:131" s="248" customFormat="1" ht="26.25" customHeight="1" x14ac:dyDescent="0.2">
      <c r="A33" s="267">
        <v>6</v>
      </c>
      <c r="B33" s="839" t="s">
        <v>416</v>
      </c>
      <c r="C33" s="840"/>
      <c r="D33" s="840"/>
      <c r="E33" s="840"/>
      <c r="F33" s="840"/>
      <c r="G33" s="840"/>
      <c r="H33" s="840"/>
      <c r="I33" s="840"/>
      <c r="J33" s="840"/>
      <c r="K33" s="840"/>
      <c r="L33" s="840"/>
      <c r="M33" s="840"/>
      <c r="N33" s="840"/>
      <c r="O33" s="840"/>
      <c r="P33" s="841"/>
      <c r="Q33" s="842">
        <v>974</v>
      </c>
      <c r="R33" s="843"/>
      <c r="S33" s="843"/>
      <c r="T33" s="843"/>
      <c r="U33" s="843"/>
      <c r="V33" s="843">
        <v>892</v>
      </c>
      <c r="W33" s="843"/>
      <c r="X33" s="843"/>
      <c r="Y33" s="843"/>
      <c r="Z33" s="843"/>
      <c r="AA33" s="843">
        <v>82</v>
      </c>
      <c r="AB33" s="843"/>
      <c r="AC33" s="843"/>
      <c r="AD33" s="843"/>
      <c r="AE33" s="844"/>
      <c r="AF33" s="845">
        <v>2447</v>
      </c>
      <c r="AG33" s="846"/>
      <c r="AH33" s="846"/>
      <c r="AI33" s="846"/>
      <c r="AJ33" s="847"/>
      <c r="AK33" s="914">
        <v>2</v>
      </c>
      <c r="AL33" s="915"/>
      <c r="AM33" s="915"/>
      <c r="AN33" s="915"/>
      <c r="AO33" s="915"/>
      <c r="AP33" s="915" t="s">
        <v>524</v>
      </c>
      <c r="AQ33" s="915"/>
      <c r="AR33" s="915"/>
      <c r="AS33" s="915"/>
      <c r="AT33" s="915"/>
      <c r="AU33" s="915" t="s">
        <v>524</v>
      </c>
      <c r="AV33" s="915"/>
      <c r="AW33" s="915"/>
      <c r="AX33" s="915"/>
      <c r="AY33" s="915"/>
      <c r="AZ33" s="916" t="s">
        <v>524</v>
      </c>
      <c r="BA33" s="916"/>
      <c r="BB33" s="916"/>
      <c r="BC33" s="916"/>
      <c r="BD33" s="916"/>
      <c r="BE33" s="912" t="s">
        <v>597</v>
      </c>
      <c r="BF33" s="912"/>
      <c r="BG33" s="912"/>
      <c r="BH33" s="912"/>
      <c r="BI33" s="913"/>
      <c r="BJ33" s="253"/>
      <c r="BK33" s="253"/>
      <c r="BL33" s="253"/>
      <c r="BM33" s="253"/>
      <c r="BN33" s="253"/>
      <c r="BO33" s="266"/>
      <c r="BP33" s="266"/>
      <c r="BQ33" s="263">
        <v>27</v>
      </c>
      <c r="BR33" s="264" t="s">
        <v>608</v>
      </c>
      <c r="BS33" s="852" t="s">
        <v>635</v>
      </c>
      <c r="BT33" s="853"/>
      <c r="BU33" s="853"/>
      <c r="BV33" s="853"/>
      <c r="BW33" s="853"/>
      <c r="BX33" s="853"/>
      <c r="BY33" s="853"/>
      <c r="BZ33" s="853"/>
      <c r="CA33" s="853"/>
      <c r="CB33" s="853"/>
      <c r="CC33" s="853"/>
      <c r="CD33" s="853"/>
      <c r="CE33" s="853"/>
      <c r="CF33" s="853"/>
      <c r="CG33" s="854"/>
      <c r="CH33" s="865" t="s">
        <v>524</v>
      </c>
      <c r="CI33" s="866"/>
      <c r="CJ33" s="866"/>
      <c r="CK33" s="866"/>
      <c r="CL33" s="867"/>
      <c r="CM33" s="865">
        <v>318038</v>
      </c>
      <c r="CN33" s="866"/>
      <c r="CO33" s="866"/>
      <c r="CP33" s="866"/>
      <c r="CQ33" s="867"/>
      <c r="CR33" s="865">
        <v>159019</v>
      </c>
      <c r="CS33" s="866"/>
      <c r="CT33" s="866"/>
      <c r="CU33" s="866"/>
      <c r="CV33" s="867"/>
      <c r="CW33" s="865" t="s">
        <v>524</v>
      </c>
      <c r="CX33" s="866"/>
      <c r="CY33" s="866"/>
      <c r="CZ33" s="866"/>
      <c r="DA33" s="867"/>
      <c r="DB33" s="865">
        <v>38769</v>
      </c>
      <c r="DC33" s="866"/>
      <c r="DD33" s="866"/>
      <c r="DE33" s="866"/>
      <c r="DF33" s="867"/>
      <c r="DG33" s="865">
        <v>277977</v>
      </c>
      <c r="DH33" s="866"/>
      <c r="DI33" s="866"/>
      <c r="DJ33" s="866"/>
      <c r="DK33" s="867"/>
      <c r="DL33" s="865" t="s">
        <v>524</v>
      </c>
      <c r="DM33" s="866"/>
      <c r="DN33" s="866"/>
      <c r="DO33" s="866"/>
      <c r="DP33" s="867"/>
      <c r="DQ33" s="865" t="s">
        <v>524</v>
      </c>
      <c r="DR33" s="866"/>
      <c r="DS33" s="866"/>
      <c r="DT33" s="866"/>
      <c r="DU33" s="867"/>
      <c r="DV33" s="868"/>
      <c r="DW33" s="869"/>
      <c r="DX33" s="869"/>
      <c r="DY33" s="869"/>
      <c r="DZ33" s="870"/>
      <c r="EA33" s="247"/>
    </row>
    <row r="34" spans="1:131" s="248" customFormat="1" ht="26.25" customHeight="1" x14ac:dyDescent="0.2">
      <c r="A34" s="267">
        <v>7</v>
      </c>
      <c r="B34" s="839" t="s">
        <v>417</v>
      </c>
      <c r="C34" s="840"/>
      <c r="D34" s="840"/>
      <c r="E34" s="840"/>
      <c r="F34" s="840"/>
      <c r="G34" s="840"/>
      <c r="H34" s="840"/>
      <c r="I34" s="840"/>
      <c r="J34" s="840"/>
      <c r="K34" s="840"/>
      <c r="L34" s="840"/>
      <c r="M34" s="840"/>
      <c r="N34" s="840"/>
      <c r="O34" s="840"/>
      <c r="P34" s="841"/>
      <c r="Q34" s="842">
        <v>72088</v>
      </c>
      <c r="R34" s="843"/>
      <c r="S34" s="843"/>
      <c r="T34" s="843"/>
      <c r="U34" s="843"/>
      <c r="V34" s="843">
        <v>69914</v>
      </c>
      <c r="W34" s="843"/>
      <c r="X34" s="843"/>
      <c r="Y34" s="843"/>
      <c r="Z34" s="843"/>
      <c r="AA34" s="843">
        <v>2174</v>
      </c>
      <c r="AB34" s="843"/>
      <c r="AC34" s="843"/>
      <c r="AD34" s="843"/>
      <c r="AE34" s="844"/>
      <c r="AF34" s="845">
        <v>27985</v>
      </c>
      <c r="AG34" s="846"/>
      <c r="AH34" s="846"/>
      <c r="AI34" s="846"/>
      <c r="AJ34" s="847"/>
      <c r="AK34" s="914">
        <v>34244</v>
      </c>
      <c r="AL34" s="915"/>
      <c r="AM34" s="915"/>
      <c r="AN34" s="915"/>
      <c r="AO34" s="915"/>
      <c r="AP34" s="915">
        <v>442989</v>
      </c>
      <c r="AQ34" s="915"/>
      <c r="AR34" s="915"/>
      <c r="AS34" s="915"/>
      <c r="AT34" s="915"/>
      <c r="AU34" s="915">
        <v>345974</v>
      </c>
      <c r="AV34" s="915"/>
      <c r="AW34" s="915"/>
      <c r="AX34" s="915"/>
      <c r="AY34" s="915"/>
      <c r="AZ34" s="916" t="s">
        <v>524</v>
      </c>
      <c r="BA34" s="916"/>
      <c r="BB34" s="916"/>
      <c r="BC34" s="916"/>
      <c r="BD34" s="916"/>
      <c r="BE34" s="912" t="s">
        <v>597</v>
      </c>
      <c r="BF34" s="912"/>
      <c r="BG34" s="912"/>
      <c r="BH34" s="912"/>
      <c r="BI34" s="913"/>
      <c r="BJ34" s="253"/>
      <c r="BK34" s="253"/>
      <c r="BL34" s="253"/>
      <c r="BM34" s="253"/>
      <c r="BN34" s="253"/>
      <c r="BO34" s="266"/>
      <c r="BP34" s="266"/>
      <c r="BQ34" s="263">
        <v>28</v>
      </c>
      <c r="BR34" s="264" t="s">
        <v>608</v>
      </c>
      <c r="BS34" s="852" t="s">
        <v>636</v>
      </c>
      <c r="BT34" s="853"/>
      <c r="BU34" s="853"/>
      <c r="BV34" s="853"/>
      <c r="BW34" s="853"/>
      <c r="BX34" s="853"/>
      <c r="BY34" s="853"/>
      <c r="BZ34" s="853"/>
      <c r="CA34" s="853"/>
      <c r="CB34" s="853"/>
      <c r="CC34" s="853"/>
      <c r="CD34" s="853"/>
      <c r="CE34" s="853"/>
      <c r="CF34" s="853"/>
      <c r="CG34" s="854"/>
      <c r="CH34" s="865">
        <v>-58</v>
      </c>
      <c r="CI34" s="866"/>
      <c r="CJ34" s="866"/>
      <c r="CK34" s="866"/>
      <c r="CL34" s="867"/>
      <c r="CM34" s="865">
        <v>46392</v>
      </c>
      <c r="CN34" s="866"/>
      <c r="CO34" s="866"/>
      <c r="CP34" s="866"/>
      <c r="CQ34" s="867"/>
      <c r="CR34" s="865">
        <v>66698</v>
      </c>
      <c r="CS34" s="866"/>
      <c r="CT34" s="866"/>
      <c r="CU34" s="866"/>
      <c r="CV34" s="867"/>
      <c r="CW34" s="865">
        <v>7488</v>
      </c>
      <c r="CX34" s="866"/>
      <c r="CY34" s="866"/>
      <c r="CZ34" s="866"/>
      <c r="DA34" s="867"/>
      <c r="DB34" s="865">
        <v>1538</v>
      </c>
      <c r="DC34" s="866"/>
      <c r="DD34" s="866"/>
      <c r="DE34" s="866"/>
      <c r="DF34" s="867"/>
      <c r="DG34" s="865" t="s">
        <v>524</v>
      </c>
      <c r="DH34" s="866"/>
      <c r="DI34" s="866"/>
      <c r="DJ34" s="866"/>
      <c r="DK34" s="867"/>
      <c r="DL34" s="865" t="s">
        <v>524</v>
      </c>
      <c r="DM34" s="866"/>
      <c r="DN34" s="866"/>
      <c r="DO34" s="866"/>
      <c r="DP34" s="867"/>
      <c r="DQ34" s="865" t="s">
        <v>524</v>
      </c>
      <c r="DR34" s="866"/>
      <c r="DS34" s="866"/>
      <c r="DT34" s="866"/>
      <c r="DU34" s="867"/>
      <c r="DV34" s="868"/>
      <c r="DW34" s="869"/>
      <c r="DX34" s="869"/>
      <c r="DY34" s="869"/>
      <c r="DZ34" s="870"/>
      <c r="EA34" s="247"/>
    </row>
    <row r="35" spans="1:131" s="248" customFormat="1" ht="26.25" customHeight="1" x14ac:dyDescent="0.2">
      <c r="A35" s="267">
        <v>8</v>
      </c>
      <c r="B35" s="839" t="s">
        <v>418</v>
      </c>
      <c r="C35" s="840"/>
      <c r="D35" s="840"/>
      <c r="E35" s="840"/>
      <c r="F35" s="840"/>
      <c r="G35" s="840"/>
      <c r="H35" s="840"/>
      <c r="I35" s="840"/>
      <c r="J35" s="840"/>
      <c r="K35" s="840"/>
      <c r="L35" s="840"/>
      <c r="M35" s="840"/>
      <c r="N35" s="840"/>
      <c r="O35" s="840"/>
      <c r="P35" s="841"/>
      <c r="Q35" s="842">
        <v>25858</v>
      </c>
      <c r="R35" s="843"/>
      <c r="S35" s="843"/>
      <c r="T35" s="843"/>
      <c r="U35" s="843"/>
      <c r="V35" s="843">
        <v>24405</v>
      </c>
      <c r="W35" s="843"/>
      <c r="X35" s="843"/>
      <c r="Y35" s="843"/>
      <c r="Z35" s="843"/>
      <c r="AA35" s="843">
        <v>1453</v>
      </c>
      <c r="AB35" s="843"/>
      <c r="AC35" s="843"/>
      <c r="AD35" s="843"/>
      <c r="AE35" s="844"/>
      <c r="AF35" s="845">
        <v>5582</v>
      </c>
      <c r="AG35" s="846"/>
      <c r="AH35" s="846"/>
      <c r="AI35" s="846"/>
      <c r="AJ35" s="847"/>
      <c r="AK35" s="914">
        <v>4670</v>
      </c>
      <c r="AL35" s="915"/>
      <c r="AM35" s="915"/>
      <c r="AN35" s="915"/>
      <c r="AO35" s="915"/>
      <c r="AP35" s="915">
        <v>5575</v>
      </c>
      <c r="AQ35" s="915"/>
      <c r="AR35" s="915"/>
      <c r="AS35" s="915"/>
      <c r="AT35" s="915"/>
      <c r="AU35" s="915">
        <v>2392</v>
      </c>
      <c r="AV35" s="915"/>
      <c r="AW35" s="915"/>
      <c r="AX35" s="915"/>
      <c r="AY35" s="915"/>
      <c r="AZ35" s="916" t="s">
        <v>524</v>
      </c>
      <c r="BA35" s="916"/>
      <c r="BB35" s="916"/>
      <c r="BC35" s="916"/>
      <c r="BD35" s="916"/>
      <c r="BE35" s="912" t="s">
        <v>597</v>
      </c>
      <c r="BF35" s="912"/>
      <c r="BG35" s="912"/>
      <c r="BH35" s="912"/>
      <c r="BI35" s="913"/>
      <c r="BJ35" s="253"/>
      <c r="BK35" s="253"/>
      <c r="BL35" s="253"/>
      <c r="BM35" s="253"/>
      <c r="BN35" s="253"/>
      <c r="BO35" s="266"/>
      <c r="BP35" s="266"/>
      <c r="BQ35" s="263">
        <v>29</v>
      </c>
      <c r="BR35" s="264"/>
      <c r="BS35" s="852" t="s">
        <v>637</v>
      </c>
      <c r="BT35" s="853"/>
      <c r="BU35" s="853"/>
      <c r="BV35" s="853"/>
      <c r="BW35" s="853"/>
      <c r="BX35" s="853"/>
      <c r="BY35" s="853"/>
      <c r="BZ35" s="853"/>
      <c r="CA35" s="853"/>
      <c r="CB35" s="853"/>
      <c r="CC35" s="853"/>
      <c r="CD35" s="853"/>
      <c r="CE35" s="853"/>
      <c r="CF35" s="853"/>
      <c r="CG35" s="854"/>
      <c r="CH35" s="865">
        <v>196</v>
      </c>
      <c r="CI35" s="866"/>
      <c r="CJ35" s="866"/>
      <c r="CK35" s="866"/>
      <c r="CL35" s="867"/>
      <c r="CM35" s="865">
        <v>1372</v>
      </c>
      <c r="CN35" s="866"/>
      <c r="CO35" s="866"/>
      <c r="CP35" s="866"/>
      <c r="CQ35" s="867"/>
      <c r="CR35" s="865">
        <v>600</v>
      </c>
      <c r="CS35" s="866"/>
      <c r="CT35" s="866"/>
      <c r="CU35" s="866"/>
      <c r="CV35" s="867"/>
      <c r="CW35" s="865" t="s">
        <v>524</v>
      </c>
      <c r="CX35" s="866"/>
      <c r="CY35" s="866"/>
      <c r="CZ35" s="866"/>
      <c r="DA35" s="867"/>
      <c r="DB35" s="865" t="s">
        <v>524</v>
      </c>
      <c r="DC35" s="866"/>
      <c r="DD35" s="866"/>
      <c r="DE35" s="866"/>
      <c r="DF35" s="867"/>
      <c r="DG35" s="865" t="s">
        <v>524</v>
      </c>
      <c r="DH35" s="866"/>
      <c r="DI35" s="866"/>
      <c r="DJ35" s="866"/>
      <c r="DK35" s="867"/>
      <c r="DL35" s="865" t="s">
        <v>524</v>
      </c>
      <c r="DM35" s="866"/>
      <c r="DN35" s="866"/>
      <c r="DO35" s="866"/>
      <c r="DP35" s="867"/>
      <c r="DQ35" s="865" t="s">
        <v>524</v>
      </c>
      <c r="DR35" s="866"/>
      <c r="DS35" s="866"/>
      <c r="DT35" s="866"/>
      <c r="DU35" s="867"/>
      <c r="DV35" s="868"/>
      <c r="DW35" s="869"/>
      <c r="DX35" s="869"/>
      <c r="DY35" s="869"/>
      <c r="DZ35" s="870"/>
      <c r="EA35" s="247"/>
    </row>
    <row r="36" spans="1:131" s="248" customFormat="1" ht="26.25" customHeight="1" x14ac:dyDescent="0.2">
      <c r="A36" s="267">
        <v>9</v>
      </c>
      <c r="B36" s="839" t="s">
        <v>419</v>
      </c>
      <c r="C36" s="840"/>
      <c r="D36" s="840"/>
      <c r="E36" s="840"/>
      <c r="F36" s="840"/>
      <c r="G36" s="840"/>
      <c r="H36" s="840"/>
      <c r="I36" s="840"/>
      <c r="J36" s="840"/>
      <c r="K36" s="840"/>
      <c r="L36" s="840"/>
      <c r="M36" s="840"/>
      <c r="N36" s="840"/>
      <c r="O36" s="840"/>
      <c r="P36" s="841"/>
      <c r="Q36" s="842">
        <v>92890</v>
      </c>
      <c r="R36" s="843"/>
      <c r="S36" s="843"/>
      <c r="T36" s="843"/>
      <c r="U36" s="843"/>
      <c r="V36" s="843">
        <v>77837</v>
      </c>
      <c r="W36" s="843"/>
      <c r="X36" s="843"/>
      <c r="Y36" s="843"/>
      <c r="Z36" s="843"/>
      <c r="AA36" s="843">
        <v>15053</v>
      </c>
      <c r="AB36" s="843"/>
      <c r="AC36" s="843"/>
      <c r="AD36" s="843"/>
      <c r="AE36" s="844"/>
      <c r="AF36" s="845" t="s">
        <v>185</v>
      </c>
      <c r="AG36" s="846"/>
      <c r="AH36" s="846"/>
      <c r="AI36" s="846"/>
      <c r="AJ36" s="847"/>
      <c r="AK36" s="914">
        <v>9286</v>
      </c>
      <c r="AL36" s="915"/>
      <c r="AM36" s="915"/>
      <c r="AN36" s="915"/>
      <c r="AO36" s="915"/>
      <c r="AP36" s="915">
        <v>417661</v>
      </c>
      <c r="AQ36" s="915"/>
      <c r="AR36" s="915"/>
      <c r="AS36" s="915"/>
      <c r="AT36" s="915"/>
      <c r="AU36" s="915">
        <v>96480</v>
      </c>
      <c r="AV36" s="915"/>
      <c r="AW36" s="915"/>
      <c r="AX36" s="915"/>
      <c r="AY36" s="915"/>
      <c r="AZ36" s="916" t="s">
        <v>524</v>
      </c>
      <c r="BA36" s="916"/>
      <c r="BB36" s="916"/>
      <c r="BC36" s="916"/>
      <c r="BD36" s="916"/>
      <c r="BE36" s="912" t="s">
        <v>597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t="s">
        <v>420</v>
      </c>
      <c r="C37" s="840"/>
      <c r="D37" s="840"/>
      <c r="E37" s="840"/>
      <c r="F37" s="840"/>
      <c r="G37" s="840"/>
      <c r="H37" s="840"/>
      <c r="I37" s="840"/>
      <c r="J37" s="840"/>
      <c r="K37" s="840"/>
      <c r="L37" s="840"/>
      <c r="M37" s="840"/>
      <c r="N37" s="840"/>
      <c r="O37" s="840"/>
      <c r="P37" s="841"/>
      <c r="Q37" s="842">
        <v>7578</v>
      </c>
      <c r="R37" s="843"/>
      <c r="S37" s="843"/>
      <c r="T37" s="843"/>
      <c r="U37" s="843"/>
      <c r="V37" s="843">
        <v>7578</v>
      </c>
      <c r="W37" s="843"/>
      <c r="X37" s="843"/>
      <c r="Y37" s="843"/>
      <c r="Z37" s="843"/>
      <c r="AA37" s="843" t="s">
        <v>524</v>
      </c>
      <c r="AB37" s="843"/>
      <c r="AC37" s="843"/>
      <c r="AD37" s="843"/>
      <c r="AE37" s="844"/>
      <c r="AF37" s="845" t="s">
        <v>185</v>
      </c>
      <c r="AG37" s="846"/>
      <c r="AH37" s="846"/>
      <c r="AI37" s="846"/>
      <c r="AJ37" s="847"/>
      <c r="AK37" s="914">
        <v>2156</v>
      </c>
      <c r="AL37" s="915"/>
      <c r="AM37" s="915"/>
      <c r="AN37" s="915"/>
      <c r="AO37" s="915"/>
      <c r="AP37" s="915">
        <v>19434</v>
      </c>
      <c r="AQ37" s="915"/>
      <c r="AR37" s="915"/>
      <c r="AS37" s="915"/>
      <c r="AT37" s="915"/>
      <c r="AU37" s="915">
        <v>11116</v>
      </c>
      <c r="AV37" s="915"/>
      <c r="AW37" s="915"/>
      <c r="AX37" s="915"/>
      <c r="AY37" s="915"/>
      <c r="AZ37" s="916" t="s">
        <v>524</v>
      </c>
      <c r="BA37" s="916"/>
      <c r="BB37" s="916"/>
      <c r="BC37" s="916"/>
      <c r="BD37" s="916"/>
      <c r="BE37" s="912" t="s">
        <v>598</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t="s">
        <v>421</v>
      </c>
      <c r="C38" s="840"/>
      <c r="D38" s="840"/>
      <c r="E38" s="840"/>
      <c r="F38" s="840"/>
      <c r="G38" s="840"/>
      <c r="H38" s="840"/>
      <c r="I38" s="840"/>
      <c r="J38" s="840"/>
      <c r="K38" s="840"/>
      <c r="L38" s="840"/>
      <c r="M38" s="840"/>
      <c r="N38" s="840"/>
      <c r="O38" s="840"/>
      <c r="P38" s="841"/>
      <c r="Q38" s="842">
        <v>2239</v>
      </c>
      <c r="R38" s="843"/>
      <c r="S38" s="843"/>
      <c r="T38" s="843"/>
      <c r="U38" s="843"/>
      <c r="V38" s="843">
        <v>2239</v>
      </c>
      <c r="W38" s="843"/>
      <c r="X38" s="843"/>
      <c r="Y38" s="843"/>
      <c r="Z38" s="843"/>
      <c r="AA38" s="843" t="s">
        <v>524</v>
      </c>
      <c r="AB38" s="843"/>
      <c r="AC38" s="843"/>
      <c r="AD38" s="843"/>
      <c r="AE38" s="844"/>
      <c r="AF38" s="845" t="s">
        <v>185</v>
      </c>
      <c r="AG38" s="846"/>
      <c r="AH38" s="846"/>
      <c r="AI38" s="846"/>
      <c r="AJ38" s="847"/>
      <c r="AK38" s="914">
        <v>393</v>
      </c>
      <c r="AL38" s="915"/>
      <c r="AM38" s="915"/>
      <c r="AN38" s="915"/>
      <c r="AO38" s="915"/>
      <c r="AP38" s="915">
        <v>5298</v>
      </c>
      <c r="AQ38" s="915"/>
      <c r="AR38" s="915"/>
      <c r="AS38" s="915"/>
      <c r="AT38" s="915"/>
      <c r="AU38" s="915" t="s">
        <v>524</v>
      </c>
      <c r="AV38" s="915"/>
      <c r="AW38" s="915"/>
      <c r="AX38" s="915"/>
      <c r="AY38" s="915"/>
      <c r="AZ38" s="916" t="s">
        <v>524</v>
      </c>
      <c r="BA38" s="916"/>
      <c r="BB38" s="916"/>
      <c r="BC38" s="916"/>
      <c r="BD38" s="916"/>
      <c r="BE38" s="912" t="s">
        <v>598</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t="s">
        <v>422</v>
      </c>
      <c r="C39" s="840"/>
      <c r="D39" s="840"/>
      <c r="E39" s="840"/>
      <c r="F39" s="840"/>
      <c r="G39" s="840"/>
      <c r="H39" s="840"/>
      <c r="I39" s="840"/>
      <c r="J39" s="840"/>
      <c r="K39" s="840"/>
      <c r="L39" s="840"/>
      <c r="M39" s="840"/>
      <c r="N39" s="840"/>
      <c r="O39" s="840"/>
      <c r="P39" s="841"/>
      <c r="Q39" s="842">
        <v>331</v>
      </c>
      <c r="R39" s="843"/>
      <c r="S39" s="843"/>
      <c r="T39" s="843"/>
      <c r="U39" s="843"/>
      <c r="V39" s="843">
        <v>331</v>
      </c>
      <c r="W39" s="843"/>
      <c r="X39" s="843"/>
      <c r="Y39" s="843"/>
      <c r="Z39" s="843"/>
      <c r="AA39" s="843" t="s">
        <v>524</v>
      </c>
      <c r="AB39" s="843"/>
      <c r="AC39" s="843"/>
      <c r="AD39" s="843"/>
      <c r="AE39" s="844"/>
      <c r="AF39" s="845" t="s">
        <v>423</v>
      </c>
      <c r="AG39" s="846"/>
      <c r="AH39" s="846"/>
      <c r="AI39" s="846"/>
      <c r="AJ39" s="847"/>
      <c r="AK39" s="914">
        <v>300</v>
      </c>
      <c r="AL39" s="915"/>
      <c r="AM39" s="915"/>
      <c r="AN39" s="915"/>
      <c r="AO39" s="915"/>
      <c r="AP39" s="915">
        <v>1815</v>
      </c>
      <c r="AQ39" s="915"/>
      <c r="AR39" s="915"/>
      <c r="AS39" s="915"/>
      <c r="AT39" s="915"/>
      <c r="AU39" s="915">
        <v>448</v>
      </c>
      <c r="AV39" s="915"/>
      <c r="AW39" s="915"/>
      <c r="AX39" s="915"/>
      <c r="AY39" s="915"/>
      <c r="AZ39" s="916" t="s">
        <v>524</v>
      </c>
      <c r="BA39" s="916"/>
      <c r="BB39" s="916"/>
      <c r="BC39" s="916"/>
      <c r="BD39" s="916"/>
      <c r="BE39" s="912" t="s">
        <v>598</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398</v>
      </c>
      <c r="B63" s="874" t="s">
        <v>425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78180</v>
      </c>
      <c r="AG63" s="926"/>
      <c r="AH63" s="926"/>
      <c r="AI63" s="926"/>
      <c r="AJ63" s="927"/>
      <c r="AK63" s="928"/>
      <c r="AL63" s="923"/>
      <c r="AM63" s="923"/>
      <c r="AN63" s="923"/>
      <c r="AO63" s="923"/>
      <c r="AP63" s="926">
        <v>1014270</v>
      </c>
      <c r="AQ63" s="926"/>
      <c r="AR63" s="926"/>
      <c r="AS63" s="926"/>
      <c r="AT63" s="926"/>
      <c r="AU63" s="926">
        <v>478037</v>
      </c>
      <c r="AV63" s="926"/>
      <c r="AW63" s="926"/>
      <c r="AX63" s="926"/>
      <c r="AY63" s="926"/>
      <c r="AZ63" s="930"/>
      <c r="BA63" s="930"/>
      <c r="BB63" s="930"/>
      <c r="BC63" s="930"/>
      <c r="BD63" s="930"/>
      <c r="BE63" s="931"/>
      <c r="BF63" s="931"/>
      <c r="BG63" s="931"/>
      <c r="BH63" s="931"/>
      <c r="BI63" s="932"/>
      <c r="BJ63" s="933" t="s">
        <v>423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427</v>
      </c>
      <c r="B66" s="825"/>
      <c r="C66" s="825"/>
      <c r="D66" s="825"/>
      <c r="E66" s="825"/>
      <c r="F66" s="825"/>
      <c r="G66" s="825"/>
      <c r="H66" s="825"/>
      <c r="I66" s="825"/>
      <c r="J66" s="825"/>
      <c r="K66" s="825"/>
      <c r="L66" s="825"/>
      <c r="M66" s="825"/>
      <c r="N66" s="825"/>
      <c r="O66" s="825"/>
      <c r="P66" s="826"/>
      <c r="Q66" s="801" t="s">
        <v>428</v>
      </c>
      <c r="R66" s="802"/>
      <c r="S66" s="802"/>
      <c r="T66" s="802"/>
      <c r="U66" s="803"/>
      <c r="V66" s="801" t="s">
        <v>429</v>
      </c>
      <c r="W66" s="802"/>
      <c r="X66" s="802"/>
      <c r="Y66" s="802"/>
      <c r="Z66" s="803"/>
      <c r="AA66" s="801" t="s">
        <v>430</v>
      </c>
      <c r="AB66" s="802"/>
      <c r="AC66" s="802"/>
      <c r="AD66" s="802"/>
      <c r="AE66" s="803"/>
      <c r="AF66" s="936" t="s">
        <v>431</v>
      </c>
      <c r="AG66" s="897"/>
      <c r="AH66" s="897"/>
      <c r="AI66" s="897"/>
      <c r="AJ66" s="937"/>
      <c r="AK66" s="801" t="s">
        <v>432</v>
      </c>
      <c r="AL66" s="825"/>
      <c r="AM66" s="825"/>
      <c r="AN66" s="825"/>
      <c r="AO66" s="826"/>
      <c r="AP66" s="801" t="s">
        <v>433</v>
      </c>
      <c r="AQ66" s="802"/>
      <c r="AR66" s="802"/>
      <c r="AS66" s="802"/>
      <c r="AT66" s="803"/>
      <c r="AU66" s="801" t="s">
        <v>434</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599</v>
      </c>
      <c r="C68" s="954"/>
      <c r="D68" s="954"/>
      <c r="E68" s="954"/>
      <c r="F68" s="954"/>
      <c r="G68" s="954"/>
      <c r="H68" s="954"/>
      <c r="I68" s="954"/>
      <c r="J68" s="954"/>
      <c r="K68" s="954"/>
      <c r="L68" s="954"/>
      <c r="M68" s="954"/>
      <c r="N68" s="954"/>
      <c r="O68" s="954"/>
      <c r="P68" s="955"/>
      <c r="Q68" s="956">
        <v>30780</v>
      </c>
      <c r="R68" s="950"/>
      <c r="S68" s="950"/>
      <c r="T68" s="950"/>
      <c r="U68" s="950"/>
      <c r="V68" s="950">
        <v>28797</v>
      </c>
      <c r="W68" s="950"/>
      <c r="X68" s="950"/>
      <c r="Y68" s="950"/>
      <c r="Z68" s="950"/>
      <c r="AA68" s="950">
        <v>1983</v>
      </c>
      <c r="AB68" s="950"/>
      <c r="AC68" s="950"/>
      <c r="AD68" s="950"/>
      <c r="AE68" s="950"/>
      <c r="AF68" s="950">
        <v>905</v>
      </c>
      <c r="AG68" s="950"/>
      <c r="AH68" s="950"/>
      <c r="AI68" s="950"/>
      <c r="AJ68" s="950"/>
      <c r="AK68" s="950">
        <v>180</v>
      </c>
      <c r="AL68" s="950"/>
      <c r="AM68" s="950"/>
      <c r="AN68" s="950"/>
      <c r="AO68" s="950"/>
      <c r="AP68" s="950">
        <v>59694</v>
      </c>
      <c r="AQ68" s="950"/>
      <c r="AR68" s="950"/>
      <c r="AS68" s="950"/>
      <c r="AT68" s="950"/>
      <c r="AU68" s="950">
        <v>26008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600</v>
      </c>
      <c r="C69" s="958"/>
      <c r="D69" s="958"/>
      <c r="E69" s="958"/>
      <c r="F69" s="958"/>
      <c r="G69" s="958"/>
      <c r="H69" s="958"/>
      <c r="I69" s="958"/>
      <c r="J69" s="958"/>
      <c r="K69" s="958"/>
      <c r="L69" s="958"/>
      <c r="M69" s="958"/>
      <c r="N69" s="958"/>
      <c r="O69" s="958"/>
      <c r="P69" s="959"/>
      <c r="Q69" s="960">
        <v>448</v>
      </c>
      <c r="R69" s="915"/>
      <c r="S69" s="915"/>
      <c r="T69" s="915"/>
      <c r="U69" s="915"/>
      <c r="V69" s="915">
        <v>448</v>
      </c>
      <c r="W69" s="915"/>
      <c r="X69" s="915"/>
      <c r="Y69" s="915"/>
      <c r="Z69" s="915"/>
      <c r="AA69" s="915" t="s">
        <v>524</v>
      </c>
      <c r="AB69" s="915"/>
      <c r="AC69" s="915"/>
      <c r="AD69" s="915"/>
      <c r="AE69" s="915"/>
      <c r="AF69" s="915" t="s">
        <v>524</v>
      </c>
      <c r="AG69" s="915"/>
      <c r="AH69" s="915"/>
      <c r="AI69" s="915"/>
      <c r="AJ69" s="915"/>
      <c r="AK69" s="915">
        <v>266</v>
      </c>
      <c r="AL69" s="915"/>
      <c r="AM69" s="915"/>
      <c r="AN69" s="915"/>
      <c r="AO69" s="915"/>
      <c r="AP69" s="915" t="s">
        <v>524</v>
      </c>
      <c r="AQ69" s="915"/>
      <c r="AR69" s="915"/>
      <c r="AS69" s="915"/>
      <c r="AT69" s="915"/>
      <c r="AU69" s="915" t="s">
        <v>524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601</v>
      </c>
      <c r="C70" s="958"/>
      <c r="D70" s="958"/>
      <c r="E70" s="958"/>
      <c r="F70" s="958"/>
      <c r="G70" s="958"/>
      <c r="H70" s="958"/>
      <c r="I70" s="958"/>
      <c r="J70" s="958"/>
      <c r="K70" s="958"/>
      <c r="L70" s="958"/>
      <c r="M70" s="958"/>
      <c r="N70" s="958"/>
      <c r="O70" s="958"/>
      <c r="P70" s="959"/>
      <c r="Q70" s="960">
        <v>3779</v>
      </c>
      <c r="R70" s="915"/>
      <c r="S70" s="915"/>
      <c r="T70" s="915"/>
      <c r="U70" s="915"/>
      <c r="V70" s="915">
        <v>3040</v>
      </c>
      <c r="W70" s="915"/>
      <c r="X70" s="915"/>
      <c r="Y70" s="915"/>
      <c r="Z70" s="915"/>
      <c r="AA70" s="915">
        <v>739</v>
      </c>
      <c r="AB70" s="915"/>
      <c r="AC70" s="915"/>
      <c r="AD70" s="915"/>
      <c r="AE70" s="915"/>
      <c r="AF70" s="915">
        <v>6179</v>
      </c>
      <c r="AG70" s="915"/>
      <c r="AH70" s="915"/>
      <c r="AI70" s="915"/>
      <c r="AJ70" s="915"/>
      <c r="AK70" s="915" t="s">
        <v>524</v>
      </c>
      <c r="AL70" s="915"/>
      <c r="AM70" s="915"/>
      <c r="AN70" s="915"/>
      <c r="AO70" s="915"/>
      <c r="AP70" s="915">
        <v>3961</v>
      </c>
      <c r="AQ70" s="915"/>
      <c r="AR70" s="915"/>
      <c r="AS70" s="915"/>
      <c r="AT70" s="915"/>
      <c r="AU70" s="915" t="s">
        <v>524</v>
      </c>
      <c r="AV70" s="915"/>
      <c r="AW70" s="915"/>
      <c r="AX70" s="915"/>
      <c r="AY70" s="915"/>
      <c r="AZ70" s="961" t="s">
        <v>597</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602</v>
      </c>
      <c r="C71" s="958"/>
      <c r="D71" s="958"/>
      <c r="E71" s="958"/>
      <c r="F71" s="958"/>
      <c r="G71" s="958"/>
      <c r="H71" s="958"/>
      <c r="I71" s="958"/>
      <c r="J71" s="958"/>
      <c r="K71" s="958"/>
      <c r="L71" s="958"/>
      <c r="M71" s="958"/>
      <c r="N71" s="958"/>
      <c r="O71" s="958"/>
      <c r="P71" s="959"/>
      <c r="Q71" s="960">
        <v>382</v>
      </c>
      <c r="R71" s="915"/>
      <c r="S71" s="915"/>
      <c r="T71" s="915"/>
      <c r="U71" s="915"/>
      <c r="V71" s="915">
        <v>530</v>
      </c>
      <c r="W71" s="915"/>
      <c r="X71" s="915"/>
      <c r="Y71" s="915"/>
      <c r="Z71" s="915"/>
      <c r="AA71" s="915">
        <v>-148</v>
      </c>
      <c r="AB71" s="915"/>
      <c r="AC71" s="915"/>
      <c r="AD71" s="915"/>
      <c r="AE71" s="915"/>
      <c r="AF71" s="915">
        <v>12622</v>
      </c>
      <c r="AG71" s="915"/>
      <c r="AH71" s="915"/>
      <c r="AI71" s="915"/>
      <c r="AJ71" s="915"/>
      <c r="AK71" s="915" t="s">
        <v>524</v>
      </c>
      <c r="AL71" s="915"/>
      <c r="AM71" s="915"/>
      <c r="AN71" s="915"/>
      <c r="AO71" s="915"/>
      <c r="AP71" s="915" t="s">
        <v>524</v>
      </c>
      <c r="AQ71" s="915"/>
      <c r="AR71" s="915"/>
      <c r="AS71" s="915"/>
      <c r="AT71" s="915"/>
      <c r="AU71" s="915" t="s">
        <v>524</v>
      </c>
      <c r="AV71" s="915"/>
      <c r="AW71" s="915"/>
      <c r="AX71" s="915"/>
      <c r="AY71" s="915"/>
      <c r="AZ71" s="961" t="s">
        <v>597</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603</v>
      </c>
      <c r="C72" s="958"/>
      <c r="D72" s="958"/>
      <c r="E72" s="958"/>
      <c r="F72" s="958"/>
      <c r="G72" s="958"/>
      <c r="H72" s="958"/>
      <c r="I72" s="958"/>
      <c r="J72" s="958"/>
      <c r="K72" s="958"/>
      <c r="L72" s="958"/>
      <c r="M72" s="958"/>
      <c r="N72" s="958"/>
      <c r="O72" s="958"/>
      <c r="P72" s="959"/>
      <c r="Q72" s="960">
        <v>43405</v>
      </c>
      <c r="R72" s="915"/>
      <c r="S72" s="915"/>
      <c r="T72" s="915"/>
      <c r="U72" s="915"/>
      <c r="V72" s="915">
        <v>43405</v>
      </c>
      <c r="W72" s="915"/>
      <c r="X72" s="915"/>
      <c r="Y72" s="915"/>
      <c r="Z72" s="915"/>
      <c r="AA72" s="915" t="s">
        <v>524</v>
      </c>
      <c r="AB72" s="915"/>
      <c r="AC72" s="915"/>
      <c r="AD72" s="915"/>
      <c r="AE72" s="915"/>
      <c r="AF72" s="915" t="s">
        <v>524</v>
      </c>
      <c r="AG72" s="915"/>
      <c r="AH72" s="915"/>
      <c r="AI72" s="915"/>
      <c r="AJ72" s="915"/>
      <c r="AK72" s="915">
        <v>475</v>
      </c>
      <c r="AL72" s="915"/>
      <c r="AM72" s="915"/>
      <c r="AN72" s="915"/>
      <c r="AO72" s="915"/>
      <c r="AP72" s="915" t="s">
        <v>524</v>
      </c>
      <c r="AQ72" s="915"/>
      <c r="AR72" s="915"/>
      <c r="AS72" s="915"/>
      <c r="AT72" s="915"/>
      <c r="AU72" s="915" t="s">
        <v>524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604</v>
      </c>
      <c r="C73" s="958"/>
      <c r="D73" s="958"/>
      <c r="E73" s="958"/>
      <c r="F73" s="958"/>
      <c r="G73" s="958"/>
      <c r="H73" s="958"/>
      <c r="I73" s="958"/>
      <c r="J73" s="958"/>
      <c r="K73" s="958"/>
      <c r="L73" s="958"/>
      <c r="M73" s="958"/>
      <c r="N73" s="958"/>
      <c r="O73" s="958"/>
      <c r="P73" s="959"/>
      <c r="Q73" s="960">
        <v>1069</v>
      </c>
      <c r="R73" s="915"/>
      <c r="S73" s="915"/>
      <c r="T73" s="915"/>
      <c r="U73" s="915"/>
      <c r="V73" s="915">
        <v>1033</v>
      </c>
      <c r="W73" s="915"/>
      <c r="X73" s="915"/>
      <c r="Y73" s="915"/>
      <c r="Z73" s="915"/>
      <c r="AA73" s="915">
        <v>36</v>
      </c>
      <c r="AB73" s="915"/>
      <c r="AC73" s="915"/>
      <c r="AD73" s="915"/>
      <c r="AE73" s="915"/>
      <c r="AF73" s="915" t="s">
        <v>524</v>
      </c>
      <c r="AG73" s="915"/>
      <c r="AH73" s="915"/>
      <c r="AI73" s="915"/>
      <c r="AJ73" s="915"/>
      <c r="AK73" s="915">
        <v>523</v>
      </c>
      <c r="AL73" s="915"/>
      <c r="AM73" s="915"/>
      <c r="AN73" s="915"/>
      <c r="AO73" s="915"/>
      <c r="AP73" s="915" t="s">
        <v>524</v>
      </c>
      <c r="AQ73" s="915"/>
      <c r="AR73" s="915"/>
      <c r="AS73" s="915"/>
      <c r="AT73" s="915"/>
      <c r="AU73" s="915" t="s">
        <v>524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605</v>
      </c>
      <c r="C74" s="958"/>
      <c r="D74" s="958"/>
      <c r="E74" s="958"/>
      <c r="F74" s="958"/>
      <c r="G74" s="958"/>
      <c r="H74" s="958"/>
      <c r="I74" s="958"/>
      <c r="J74" s="958"/>
      <c r="K74" s="958"/>
      <c r="L74" s="958"/>
      <c r="M74" s="958"/>
      <c r="N74" s="958"/>
      <c r="O74" s="958"/>
      <c r="P74" s="959"/>
      <c r="Q74" s="960">
        <v>20869</v>
      </c>
      <c r="R74" s="915"/>
      <c r="S74" s="915"/>
      <c r="T74" s="915"/>
      <c r="U74" s="915"/>
      <c r="V74" s="915">
        <v>20828</v>
      </c>
      <c r="W74" s="915"/>
      <c r="X74" s="915"/>
      <c r="Y74" s="915"/>
      <c r="Z74" s="915"/>
      <c r="AA74" s="915">
        <v>40</v>
      </c>
      <c r="AB74" s="915"/>
      <c r="AC74" s="915"/>
      <c r="AD74" s="915"/>
      <c r="AE74" s="915"/>
      <c r="AF74" s="915">
        <v>40</v>
      </c>
      <c r="AG74" s="915"/>
      <c r="AH74" s="915"/>
      <c r="AI74" s="915"/>
      <c r="AJ74" s="915"/>
      <c r="AK74" s="915" t="s">
        <v>524</v>
      </c>
      <c r="AL74" s="915"/>
      <c r="AM74" s="915"/>
      <c r="AN74" s="915"/>
      <c r="AO74" s="915"/>
      <c r="AP74" s="915" t="s">
        <v>524</v>
      </c>
      <c r="AQ74" s="915"/>
      <c r="AR74" s="915"/>
      <c r="AS74" s="915"/>
      <c r="AT74" s="915"/>
      <c r="AU74" s="915" t="s">
        <v>524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606</v>
      </c>
      <c r="C75" s="958"/>
      <c r="D75" s="958"/>
      <c r="E75" s="958"/>
      <c r="F75" s="958"/>
      <c r="G75" s="958"/>
      <c r="H75" s="958"/>
      <c r="I75" s="958"/>
      <c r="J75" s="958"/>
      <c r="K75" s="958"/>
      <c r="L75" s="958"/>
      <c r="M75" s="958"/>
      <c r="N75" s="958"/>
      <c r="O75" s="958"/>
      <c r="P75" s="959"/>
      <c r="Q75" s="963">
        <v>1637</v>
      </c>
      <c r="R75" s="964"/>
      <c r="S75" s="964"/>
      <c r="T75" s="964"/>
      <c r="U75" s="914"/>
      <c r="V75" s="965">
        <v>1542</v>
      </c>
      <c r="W75" s="964"/>
      <c r="X75" s="964"/>
      <c r="Y75" s="964"/>
      <c r="Z75" s="914"/>
      <c r="AA75" s="965">
        <v>95</v>
      </c>
      <c r="AB75" s="964"/>
      <c r="AC75" s="964"/>
      <c r="AD75" s="964"/>
      <c r="AE75" s="914"/>
      <c r="AF75" s="965">
        <v>95</v>
      </c>
      <c r="AG75" s="964"/>
      <c r="AH75" s="964"/>
      <c r="AI75" s="964"/>
      <c r="AJ75" s="914"/>
      <c r="AK75" s="965" t="s">
        <v>524</v>
      </c>
      <c r="AL75" s="964"/>
      <c r="AM75" s="964"/>
      <c r="AN75" s="964"/>
      <c r="AO75" s="914"/>
      <c r="AP75" s="965" t="s">
        <v>524</v>
      </c>
      <c r="AQ75" s="964"/>
      <c r="AR75" s="964"/>
      <c r="AS75" s="964"/>
      <c r="AT75" s="914"/>
      <c r="AU75" s="965" t="s">
        <v>524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607</v>
      </c>
      <c r="C76" s="958"/>
      <c r="D76" s="958"/>
      <c r="E76" s="958"/>
      <c r="F76" s="958"/>
      <c r="G76" s="958"/>
      <c r="H76" s="958"/>
      <c r="I76" s="958"/>
      <c r="J76" s="958"/>
      <c r="K76" s="958"/>
      <c r="L76" s="958"/>
      <c r="M76" s="958"/>
      <c r="N76" s="958"/>
      <c r="O76" s="958"/>
      <c r="P76" s="959"/>
      <c r="Q76" s="963">
        <v>878811</v>
      </c>
      <c r="R76" s="964"/>
      <c r="S76" s="964"/>
      <c r="T76" s="964"/>
      <c r="U76" s="914"/>
      <c r="V76" s="965">
        <v>858109</v>
      </c>
      <c r="W76" s="964"/>
      <c r="X76" s="964"/>
      <c r="Y76" s="964"/>
      <c r="Z76" s="914"/>
      <c r="AA76" s="965">
        <v>20702</v>
      </c>
      <c r="AB76" s="964"/>
      <c r="AC76" s="964"/>
      <c r="AD76" s="964"/>
      <c r="AE76" s="914"/>
      <c r="AF76" s="965">
        <v>20702</v>
      </c>
      <c r="AG76" s="964"/>
      <c r="AH76" s="964"/>
      <c r="AI76" s="964"/>
      <c r="AJ76" s="914"/>
      <c r="AK76" s="965">
        <v>1</v>
      </c>
      <c r="AL76" s="964"/>
      <c r="AM76" s="964"/>
      <c r="AN76" s="964"/>
      <c r="AO76" s="914"/>
      <c r="AP76" s="965" t="s">
        <v>524</v>
      </c>
      <c r="AQ76" s="964"/>
      <c r="AR76" s="964"/>
      <c r="AS76" s="964"/>
      <c r="AT76" s="914"/>
      <c r="AU76" s="965" t="s">
        <v>524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398</v>
      </c>
      <c r="B88" s="874" t="s">
        <v>435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40543</v>
      </c>
      <c r="AG88" s="926"/>
      <c r="AH88" s="926"/>
      <c r="AI88" s="926"/>
      <c r="AJ88" s="926"/>
      <c r="AK88" s="923"/>
      <c r="AL88" s="923"/>
      <c r="AM88" s="923"/>
      <c r="AN88" s="923"/>
      <c r="AO88" s="923"/>
      <c r="AP88" s="926">
        <v>63655</v>
      </c>
      <c r="AQ88" s="926"/>
      <c r="AR88" s="926"/>
      <c r="AS88" s="926"/>
      <c r="AT88" s="926"/>
      <c r="AU88" s="926">
        <v>26008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74" t="s">
        <v>436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236988</v>
      </c>
      <c r="CS102" s="934"/>
      <c r="CT102" s="934"/>
      <c r="CU102" s="934"/>
      <c r="CV102" s="977"/>
      <c r="CW102" s="976">
        <v>9959</v>
      </c>
      <c r="CX102" s="934"/>
      <c r="CY102" s="934"/>
      <c r="CZ102" s="934"/>
      <c r="DA102" s="977"/>
      <c r="DB102" s="976">
        <v>77674</v>
      </c>
      <c r="DC102" s="934"/>
      <c r="DD102" s="934"/>
      <c r="DE102" s="934"/>
      <c r="DF102" s="977"/>
      <c r="DG102" s="976">
        <v>284477</v>
      </c>
      <c r="DH102" s="934"/>
      <c r="DI102" s="934"/>
      <c r="DJ102" s="934"/>
      <c r="DK102" s="977"/>
      <c r="DL102" s="976">
        <v>4051</v>
      </c>
      <c r="DM102" s="934"/>
      <c r="DN102" s="934"/>
      <c r="DO102" s="934"/>
      <c r="DP102" s="977"/>
      <c r="DQ102" s="976">
        <v>5255</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441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443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444</v>
      </c>
      <c r="AB109" s="979"/>
      <c r="AC109" s="979"/>
      <c r="AD109" s="979"/>
      <c r="AE109" s="980"/>
      <c r="AF109" s="978" t="s">
        <v>310</v>
      </c>
      <c r="AG109" s="979"/>
      <c r="AH109" s="979"/>
      <c r="AI109" s="979"/>
      <c r="AJ109" s="980"/>
      <c r="AK109" s="978" t="s">
        <v>309</v>
      </c>
      <c r="AL109" s="979"/>
      <c r="AM109" s="979"/>
      <c r="AN109" s="979"/>
      <c r="AO109" s="980"/>
      <c r="AP109" s="978" t="s">
        <v>445</v>
      </c>
      <c r="AQ109" s="979"/>
      <c r="AR109" s="979"/>
      <c r="AS109" s="979"/>
      <c r="AT109" s="981"/>
      <c r="AU109" s="998" t="s">
        <v>443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444</v>
      </c>
      <c r="BR109" s="979"/>
      <c r="BS109" s="979"/>
      <c r="BT109" s="979"/>
      <c r="BU109" s="980"/>
      <c r="BV109" s="978" t="s">
        <v>310</v>
      </c>
      <c r="BW109" s="979"/>
      <c r="BX109" s="979"/>
      <c r="BY109" s="979"/>
      <c r="BZ109" s="980"/>
      <c r="CA109" s="978" t="s">
        <v>309</v>
      </c>
      <c r="CB109" s="979"/>
      <c r="CC109" s="979"/>
      <c r="CD109" s="979"/>
      <c r="CE109" s="980"/>
      <c r="CF109" s="999" t="s">
        <v>445</v>
      </c>
      <c r="CG109" s="999"/>
      <c r="CH109" s="999"/>
      <c r="CI109" s="999"/>
      <c r="CJ109" s="999"/>
      <c r="CK109" s="978" t="s">
        <v>446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444</v>
      </c>
      <c r="DH109" s="979"/>
      <c r="DI109" s="979"/>
      <c r="DJ109" s="979"/>
      <c r="DK109" s="980"/>
      <c r="DL109" s="978" t="s">
        <v>310</v>
      </c>
      <c r="DM109" s="979"/>
      <c r="DN109" s="979"/>
      <c r="DO109" s="979"/>
      <c r="DP109" s="980"/>
      <c r="DQ109" s="978" t="s">
        <v>309</v>
      </c>
      <c r="DR109" s="979"/>
      <c r="DS109" s="979"/>
      <c r="DT109" s="979"/>
      <c r="DU109" s="980"/>
      <c r="DV109" s="978" t="s">
        <v>445</v>
      </c>
      <c r="DW109" s="979"/>
      <c r="DX109" s="979"/>
      <c r="DY109" s="979"/>
      <c r="DZ109" s="981"/>
    </row>
    <row r="110" spans="1:131" s="247" customFormat="1" ht="26.25" customHeight="1" x14ac:dyDescent="0.2">
      <c r="A110" s="982" t="s">
        <v>447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75610315</v>
      </c>
      <c r="AB110" s="986"/>
      <c r="AC110" s="986"/>
      <c r="AD110" s="986"/>
      <c r="AE110" s="987"/>
      <c r="AF110" s="988">
        <v>75965202</v>
      </c>
      <c r="AG110" s="986"/>
      <c r="AH110" s="986"/>
      <c r="AI110" s="986"/>
      <c r="AJ110" s="987"/>
      <c r="AK110" s="988">
        <v>68896216</v>
      </c>
      <c r="AL110" s="986"/>
      <c r="AM110" s="986"/>
      <c r="AN110" s="986"/>
      <c r="AO110" s="987"/>
      <c r="AP110" s="989">
        <v>12</v>
      </c>
      <c r="AQ110" s="990"/>
      <c r="AR110" s="990"/>
      <c r="AS110" s="990"/>
      <c r="AT110" s="991"/>
      <c r="AU110" s="992" t="s">
        <v>72</v>
      </c>
      <c r="AV110" s="993"/>
      <c r="AW110" s="993"/>
      <c r="AX110" s="993"/>
      <c r="AY110" s="993"/>
      <c r="AZ110" s="1034" t="s">
        <v>448</v>
      </c>
      <c r="BA110" s="983"/>
      <c r="BB110" s="983"/>
      <c r="BC110" s="983"/>
      <c r="BD110" s="983"/>
      <c r="BE110" s="983"/>
      <c r="BF110" s="983"/>
      <c r="BG110" s="983"/>
      <c r="BH110" s="983"/>
      <c r="BI110" s="983"/>
      <c r="BJ110" s="983"/>
      <c r="BK110" s="983"/>
      <c r="BL110" s="983"/>
      <c r="BM110" s="983"/>
      <c r="BN110" s="983"/>
      <c r="BO110" s="983"/>
      <c r="BP110" s="984"/>
      <c r="BQ110" s="1020">
        <v>1643031536</v>
      </c>
      <c r="BR110" s="1021"/>
      <c r="BS110" s="1021"/>
      <c r="BT110" s="1021"/>
      <c r="BU110" s="1021"/>
      <c r="BV110" s="1021">
        <v>1625291280</v>
      </c>
      <c r="BW110" s="1021"/>
      <c r="BX110" s="1021"/>
      <c r="BY110" s="1021"/>
      <c r="BZ110" s="1021"/>
      <c r="CA110" s="1021">
        <v>1598225064</v>
      </c>
      <c r="CB110" s="1021"/>
      <c r="CC110" s="1021"/>
      <c r="CD110" s="1021"/>
      <c r="CE110" s="1021"/>
      <c r="CF110" s="1035">
        <v>278.8</v>
      </c>
      <c r="CG110" s="1036"/>
      <c r="CH110" s="1036"/>
      <c r="CI110" s="1036"/>
      <c r="CJ110" s="1036"/>
      <c r="CK110" s="1037" t="s">
        <v>449</v>
      </c>
      <c r="CL110" s="1038"/>
      <c r="CM110" s="1017" t="s">
        <v>450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41218660</v>
      </c>
      <c r="DH110" s="1021"/>
      <c r="DI110" s="1021"/>
      <c r="DJ110" s="1021"/>
      <c r="DK110" s="1021"/>
      <c r="DL110" s="1021">
        <v>56663227</v>
      </c>
      <c r="DM110" s="1021"/>
      <c r="DN110" s="1021"/>
      <c r="DO110" s="1021"/>
      <c r="DP110" s="1021"/>
      <c r="DQ110" s="1021">
        <v>37979947</v>
      </c>
      <c r="DR110" s="1021"/>
      <c r="DS110" s="1021"/>
      <c r="DT110" s="1021"/>
      <c r="DU110" s="1021"/>
      <c r="DV110" s="1022">
        <v>6.6</v>
      </c>
      <c r="DW110" s="1022"/>
      <c r="DX110" s="1022"/>
      <c r="DY110" s="1022"/>
      <c r="DZ110" s="1023"/>
    </row>
    <row r="111" spans="1:131" s="247" customFormat="1" ht="26.25" customHeight="1" x14ac:dyDescent="0.2">
      <c r="A111" s="1024" t="s">
        <v>451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v>10699974</v>
      </c>
      <c r="AB111" s="1028"/>
      <c r="AC111" s="1028"/>
      <c r="AD111" s="1028"/>
      <c r="AE111" s="1029"/>
      <c r="AF111" s="1030">
        <v>9694690</v>
      </c>
      <c r="AG111" s="1028"/>
      <c r="AH111" s="1028"/>
      <c r="AI111" s="1028"/>
      <c r="AJ111" s="1029"/>
      <c r="AK111" s="1030">
        <v>11294183</v>
      </c>
      <c r="AL111" s="1028"/>
      <c r="AM111" s="1028"/>
      <c r="AN111" s="1028"/>
      <c r="AO111" s="1029"/>
      <c r="AP111" s="1031">
        <v>2</v>
      </c>
      <c r="AQ111" s="1032"/>
      <c r="AR111" s="1032"/>
      <c r="AS111" s="1032"/>
      <c r="AT111" s="1033"/>
      <c r="AU111" s="994"/>
      <c r="AV111" s="995"/>
      <c r="AW111" s="995"/>
      <c r="AX111" s="995"/>
      <c r="AY111" s="995"/>
      <c r="AZ111" s="1043" t="s">
        <v>452</v>
      </c>
      <c r="BA111" s="1044"/>
      <c r="BB111" s="1044"/>
      <c r="BC111" s="1044"/>
      <c r="BD111" s="1044"/>
      <c r="BE111" s="1044"/>
      <c r="BF111" s="1044"/>
      <c r="BG111" s="1044"/>
      <c r="BH111" s="1044"/>
      <c r="BI111" s="1044"/>
      <c r="BJ111" s="1044"/>
      <c r="BK111" s="1044"/>
      <c r="BL111" s="1044"/>
      <c r="BM111" s="1044"/>
      <c r="BN111" s="1044"/>
      <c r="BO111" s="1044"/>
      <c r="BP111" s="1045"/>
      <c r="BQ111" s="1013">
        <v>70293497</v>
      </c>
      <c r="BR111" s="1014"/>
      <c r="BS111" s="1014"/>
      <c r="BT111" s="1014"/>
      <c r="BU111" s="1014"/>
      <c r="BV111" s="1014">
        <v>76975069</v>
      </c>
      <c r="BW111" s="1014"/>
      <c r="BX111" s="1014"/>
      <c r="BY111" s="1014"/>
      <c r="BZ111" s="1014"/>
      <c r="CA111" s="1014">
        <v>57000118</v>
      </c>
      <c r="CB111" s="1014"/>
      <c r="CC111" s="1014"/>
      <c r="CD111" s="1014"/>
      <c r="CE111" s="1014"/>
      <c r="CF111" s="1008">
        <v>9.9</v>
      </c>
      <c r="CG111" s="1009"/>
      <c r="CH111" s="1009"/>
      <c r="CI111" s="1009"/>
      <c r="CJ111" s="1009"/>
      <c r="CK111" s="1039"/>
      <c r="CL111" s="1040"/>
      <c r="CM111" s="1010" t="s">
        <v>453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185</v>
      </c>
      <c r="DH111" s="1014"/>
      <c r="DI111" s="1014"/>
      <c r="DJ111" s="1014"/>
      <c r="DK111" s="1014"/>
      <c r="DL111" s="1014" t="s">
        <v>185</v>
      </c>
      <c r="DM111" s="1014"/>
      <c r="DN111" s="1014"/>
      <c r="DO111" s="1014"/>
      <c r="DP111" s="1014"/>
      <c r="DQ111" s="1014" t="s">
        <v>185</v>
      </c>
      <c r="DR111" s="1014"/>
      <c r="DS111" s="1014"/>
      <c r="DT111" s="1014"/>
      <c r="DU111" s="1014"/>
      <c r="DV111" s="1015" t="s">
        <v>185</v>
      </c>
      <c r="DW111" s="1015"/>
      <c r="DX111" s="1015"/>
      <c r="DY111" s="1015"/>
      <c r="DZ111" s="1016"/>
    </row>
    <row r="112" spans="1:131" s="247" customFormat="1" ht="26.25" customHeight="1" x14ac:dyDescent="0.2">
      <c r="A112" s="1046" t="s">
        <v>454</v>
      </c>
      <c r="B112" s="1047"/>
      <c r="C112" s="1044" t="s">
        <v>455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52213054</v>
      </c>
      <c r="AB112" s="1053"/>
      <c r="AC112" s="1053"/>
      <c r="AD112" s="1053"/>
      <c r="AE112" s="1054"/>
      <c r="AF112" s="1055">
        <v>51910287</v>
      </c>
      <c r="AG112" s="1053"/>
      <c r="AH112" s="1053"/>
      <c r="AI112" s="1053"/>
      <c r="AJ112" s="1054"/>
      <c r="AK112" s="1055">
        <v>52421306</v>
      </c>
      <c r="AL112" s="1053"/>
      <c r="AM112" s="1053"/>
      <c r="AN112" s="1053"/>
      <c r="AO112" s="1054"/>
      <c r="AP112" s="1056">
        <v>9.1</v>
      </c>
      <c r="AQ112" s="1057"/>
      <c r="AR112" s="1057"/>
      <c r="AS112" s="1057"/>
      <c r="AT112" s="1058"/>
      <c r="AU112" s="994"/>
      <c r="AV112" s="995"/>
      <c r="AW112" s="995"/>
      <c r="AX112" s="995"/>
      <c r="AY112" s="995"/>
      <c r="AZ112" s="1043" t="s">
        <v>456</v>
      </c>
      <c r="BA112" s="1044"/>
      <c r="BB112" s="1044"/>
      <c r="BC112" s="1044"/>
      <c r="BD112" s="1044"/>
      <c r="BE112" s="1044"/>
      <c r="BF112" s="1044"/>
      <c r="BG112" s="1044"/>
      <c r="BH112" s="1044"/>
      <c r="BI112" s="1044"/>
      <c r="BJ112" s="1044"/>
      <c r="BK112" s="1044"/>
      <c r="BL112" s="1044"/>
      <c r="BM112" s="1044"/>
      <c r="BN112" s="1044"/>
      <c r="BO112" s="1044"/>
      <c r="BP112" s="1045"/>
      <c r="BQ112" s="1013">
        <v>470915537</v>
      </c>
      <c r="BR112" s="1014"/>
      <c r="BS112" s="1014"/>
      <c r="BT112" s="1014"/>
      <c r="BU112" s="1014"/>
      <c r="BV112" s="1014">
        <v>477474850</v>
      </c>
      <c r="BW112" s="1014"/>
      <c r="BX112" s="1014"/>
      <c r="BY112" s="1014"/>
      <c r="BZ112" s="1014"/>
      <c r="CA112" s="1014">
        <v>478036251</v>
      </c>
      <c r="CB112" s="1014"/>
      <c r="CC112" s="1014"/>
      <c r="CD112" s="1014"/>
      <c r="CE112" s="1014"/>
      <c r="CF112" s="1008">
        <v>83.4</v>
      </c>
      <c r="CG112" s="1009"/>
      <c r="CH112" s="1009"/>
      <c r="CI112" s="1009"/>
      <c r="CJ112" s="1009"/>
      <c r="CK112" s="1039"/>
      <c r="CL112" s="1040"/>
      <c r="CM112" s="1010" t="s">
        <v>457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185</v>
      </c>
      <c r="DH112" s="1014"/>
      <c r="DI112" s="1014"/>
      <c r="DJ112" s="1014"/>
      <c r="DK112" s="1014"/>
      <c r="DL112" s="1014" t="s">
        <v>185</v>
      </c>
      <c r="DM112" s="1014"/>
      <c r="DN112" s="1014"/>
      <c r="DO112" s="1014"/>
      <c r="DP112" s="1014"/>
      <c r="DQ112" s="1014" t="s">
        <v>185</v>
      </c>
      <c r="DR112" s="1014"/>
      <c r="DS112" s="1014"/>
      <c r="DT112" s="1014"/>
      <c r="DU112" s="1014"/>
      <c r="DV112" s="1015" t="s">
        <v>400</v>
      </c>
      <c r="DW112" s="1015"/>
      <c r="DX112" s="1015"/>
      <c r="DY112" s="1015"/>
      <c r="DZ112" s="1016"/>
    </row>
    <row r="113" spans="1:130" s="247" customFormat="1" ht="26.25" customHeight="1" x14ac:dyDescent="0.2">
      <c r="A113" s="1048"/>
      <c r="B113" s="1049"/>
      <c r="C113" s="1044" t="s">
        <v>458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42170561</v>
      </c>
      <c r="AB113" s="1028"/>
      <c r="AC113" s="1028"/>
      <c r="AD113" s="1028"/>
      <c r="AE113" s="1029"/>
      <c r="AF113" s="1030">
        <v>40234644</v>
      </c>
      <c r="AG113" s="1028"/>
      <c r="AH113" s="1028"/>
      <c r="AI113" s="1028"/>
      <c r="AJ113" s="1029"/>
      <c r="AK113" s="1030">
        <v>38562951</v>
      </c>
      <c r="AL113" s="1028"/>
      <c r="AM113" s="1028"/>
      <c r="AN113" s="1028"/>
      <c r="AO113" s="1029"/>
      <c r="AP113" s="1031">
        <v>6.7</v>
      </c>
      <c r="AQ113" s="1032"/>
      <c r="AR113" s="1032"/>
      <c r="AS113" s="1032"/>
      <c r="AT113" s="1033"/>
      <c r="AU113" s="994"/>
      <c r="AV113" s="995"/>
      <c r="AW113" s="995"/>
      <c r="AX113" s="995"/>
      <c r="AY113" s="995"/>
      <c r="AZ113" s="1043" t="s">
        <v>459</v>
      </c>
      <c r="BA113" s="1044"/>
      <c r="BB113" s="1044"/>
      <c r="BC113" s="1044"/>
      <c r="BD113" s="1044"/>
      <c r="BE113" s="1044"/>
      <c r="BF113" s="1044"/>
      <c r="BG113" s="1044"/>
      <c r="BH113" s="1044"/>
      <c r="BI113" s="1044"/>
      <c r="BJ113" s="1044"/>
      <c r="BK113" s="1044"/>
      <c r="BL113" s="1044"/>
      <c r="BM113" s="1044"/>
      <c r="BN113" s="1044"/>
      <c r="BO113" s="1044"/>
      <c r="BP113" s="1045"/>
      <c r="BQ113" s="1013">
        <v>28885753</v>
      </c>
      <c r="BR113" s="1014"/>
      <c r="BS113" s="1014"/>
      <c r="BT113" s="1014"/>
      <c r="BU113" s="1014"/>
      <c r="BV113" s="1014">
        <v>27513342</v>
      </c>
      <c r="BW113" s="1014"/>
      <c r="BX113" s="1014"/>
      <c r="BY113" s="1014"/>
      <c r="BZ113" s="1014"/>
      <c r="CA113" s="1014">
        <v>26919958</v>
      </c>
      <c r="CB113" s="1014"/>
      <c r="CC113" s="1014"/>
      <c r="CD113" s="1014"/>
      <c r="CE113" s="1014"/>
      <c r="CF113" s="1008">
        <v>4.7</v>
      </c>
      <c r="CG113" s="1009"/>
      <c r="CH113" s="1009"/>
      <c r="CI113" s="1009"/>
      <c r="CJ113" s="1009"/>
      <c r="CK113" s="1039"/>
      <c r="CL113" s="1040"/>
      <c r="CM113" s="1010" t="s">
        <v>460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185</v>
      </c>
      <c r="DH113" s="1053"/>
      <c r="DI113" s="1053"/>
      <c r="DJ113" s="1053"/>
      <c r="DK113" s="1054"/>
      <c r="DL113" s="1055" t="s">
        <v>185</v>
      </c>
      <c r="DM113" s="1053"/>
      <c r="DN113" s="1053"/>
      <c r="DO113" s="1053"/>
      <c r="DP113" s="1054"/>
      <c r="DQ113" s="1055" t="s">
        <v>185</v>
      </c>
      <c r="DR113" s="1053"/>
      <c r="DS113" s="1053"/>
      <c r="DT113" s="1053"/>
      <c r="DU113" s="1054"/>
      <c r="DV113" s="1056" t="s">
        <v>185</v>
      </c>
      <c r="DW113" s="1057"/>
      <c r="DX113" s="1057"/>
      <c r="DY113" s="1057"/>
      <c r="DZ113" s="1058"/>
    </row>
    <row r="114" spans="1:130" s="247" customFormat="1" ht="26.25" customHeight="1" x14ac:dyDescent="0.2">
      <c r="A114" s="1048"/>
      <c r="B114" s="1049"/>
      <c r="C114" s="1044" t="s">
        <v>461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3666614</v>
      </c>
      <c r="AB114" s="1053"/>
      <c r="AC114" s="1053"/>
      <c r="AD114" s="1053"/>
      <c r="AE114" s="1054"/>
      <c r="AF114" s="1055">
        <v>3460182</v>
      </c>
      <c r="AG114" s="1053"/>
      <c r="AH114" s="1053"/>
      <c r="AI114" s="1053"/>
      <c r="AJ114" s="1054"/>
      <c r="AK114" s="1055">
        <v>3459703</v>
      </c>
      <c r="AL114" s="1053"/>
      <c r="AM114" s="1053"/>
      <c r="AN114" s="1053"/>
      <c r="AO114" s="1054"/>
      <c r="AP114" s="1056">
        <v>0.6</v>
      </c>
      <c r="AQ114" s="1057"/>
      <c r="AR114" s="1057"/>
      <c r="AS114" s="1057"/>
      <c r="AT114" s="1058"/>
      <c r="AU114" s="994"/>
      <c r="AV114" s="995"/>
      <c r="AW114" s="995"/>
      <c r="AX114" s="995"/>
      <c r="AY114" s="995"/>
      <c r="AZ114" s="1043" t="s">
        <v>462</v>
      </c>
      <c r="BA114" s="1044"/>
      <c r="BB114" s="1044"/>
      <c r="BC114" s="1044"/>
      <c r="BD114" s="1044"/>
      <c r="BE114" s="1044"/>
      <c r="BF114" s="1044"/>
      <c r="BG114" s="1044"/>
      <c r="BH114" s="1044"/>
      <c r="BI114" s="1044"/>
      <c r="BJ114" s="1044"/>
      <c r="BK114" s="1044"/>
      <c r="BL114" s="1044"/>
      <c r="BM114" s="1044"/>
      <c r="BN114" s="1044"/>
      <c r="BO114" s="1044"/>
      <c r="BP114" s="1045"/>
      <c r="BQ114" s="1013">
        <v>191580303</v>
      </c>
      <c r="BR114" s="1014"/>
      <c r="BS114" s="1014"/>
      <c r="BT114" s="1014"/>
      <c r="BU114" s="1014"/>
      <c r="BV114" s="1014">
        <v>186548292</v>
      </c>
      <c r="BW114" s="1014"/>
      <c r="BX114" s="1014"/>
      <c r="BY114" s="1014"/>
      <c r="BZ114" s="1014"/>
      <c r="CA114" s="1014">
        <v>183847131</v>
      </c>
      <c r="CB114" s="1014"/>
      <c r="CC114" s="1014"/>
      <c r="CD114" s="1014"/>
      <c r="CE114" s="1014"/>
      <c r="CF114" s="1008">
        <v>32.1</v>
      </c>
      <c r="CG114" s="1009"/>
      <c r="CH114" s="1009"/>
      <c r="CI114" s="1009"/>
      <c r="CJ114" s="1009"/>
      <c r="CK114" s="1039"/>
      <c r="CL114" s="1040"/>
      <c r="CM114" s="1010" t="s">
        <v>463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185</v>
      </c>
      <c r="DH114" s="1053"/>
      <c r="DI114" s="1053"/>
      <c r="DJ114" s="1053"/>
      <c r="DK114" s="1054"/>
      <c r="DL114" s="1055" t="s">
        <v>185</v>
      </c>
      <c r="DM114" s="1053"/>
      <c r="DN114" s="1053"/>
      <c r="DO114" s="1053"/>
      <c r="DP114" s="1054"/>
      <c r="DQ114" s="1055" t="s">
        <v>185</v>
      </c>
      <c r="DR114" s="1053"/>
      <c r="DS114" s="1053"/>
      <c r="DT114" s="1053"/>
      <c r="DU114" s="1054"/>
      <c r="DV114" s="1056" t="s">
        <v>185</v>
      </c>
      <c r="DW114" s="1057"/>
      <c r="DX114" s="1057"/>
      <c r="DY114" s="1057"/>
      <c r="DZ114" s="1058"/>
    </row>
    <row r="115" spans="1:130" s="247" customFormat="1" ht="26.25" customHeight="1" x14ac:dyDescent="0.2">
      <c r="A115" s="1048"/>
      <c r="B115" s="1049"/>
      <c r="C115" s="1044" t="s">
        <v>464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1398699</v>
      </c>
      <c r="AB115" s="1028"/>
      <c r="AC115" s="1028"/>
      <c r="AD115" s="1028"/>
      <c r="AE115" s="1029"/>
      <c r="AF115" s="1030">
        <v>1393467</v>
      </c>
      <c r="AG115" s="1028"/>
      <c r="AH115" s="1028"/>
      <c r="AI115" s="1028"/>
      <c r="AJ115" s="1029"/>
      <c r="AK115" s="1030">
        <v>1279457</v>
      </c>
      <c r="AL115" s="1028"/>
      <c r="AM115" s="1028"/>
      <c r="AN115" s="1028"/>
      <c r="AO115" s="1029"/>
      <c r="AP115" s="1031">
        <v>0.2</v>
      </c>
      <c r="AQ115" s="1032"/>
      <c r="AR115" s="1032"/>
      <c r="AS115" s="1032"/>
      <c r="AT115" s="1033"/>
      <c r="AU115" s="994"/>
      <c r="AV115" s="995"/>
      <c r="AW115" s="995"/>
      <c r="AX115" s="995"/>
      <c r="AY115" s="995"/>
      <c r="AZ115" s="1043" t="s">
        <v>465</v>
      </c>
      <c r="BA115" s="1044"/>
      <c r="BB115" s="1044"/>
      <c r="BC115" s="1044"/>
      <c r="BD115" s="1044"/>
      <c r="BE115" s="1044"/>
      <c r="BF115" s="1044"/>
      <c r="BG115" s="1044"/>
      <c r="BH115" s="1044"/>
      <c r="BI115" s="1044"/>
      <c r="BJ115" s="1044"/>
      <c r="BK115" s="1044"/>
      <c r="BL115" s="1044"/>
      <c r="BM115" s="1044"/>
      <c r="BN115" s="1044"/>
      <c r="BO115" s="1044"/>
      <c r="BP115" s="1045"/>
      <c r="BQ115" s="1013">
        <v>19639043</v>
      </c>
      <c r="BR115" s="1014"/>
      <c r="BS115" s="1014"/>
      <c r="BT115" s="1014"/>
      <c r="BU115" s="1014"/>
      <c r="BV115" s="1014">
        <v>7489370</v>
      </c>
      <c r="BW115" s="1014"/>
      <c r="BX115" s="1014"/>
      <c r="BY115" s="1014"/>
      <c r="BZ115" s="1014"/>
      <c r="CA115" s="1014">
        <v>5254630</v>
      </c>
      <c r="CB115" s="1014"/>
      <c r="CC115" s="1014"/>
      <c r="CD115" s="1014"/>
      <c r="CE115" s="1014"/>
      <c r="CF115" s="1008">
        <v>0.9</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3196403</v>
      </c>
      <c r="DH115" s="1053"/>
      <c r="DI115" s="1053"/>
      <c r="DJ115" s="1053"/>
      <c r="DK115" s="1054"/>
      <c r="DL115" s="1055">
        <v>1353200</v>
      </c>
      <c r="DM115" s="1053"/>
      <c r="DN115" s="1053"/>
      <c r="DO115" s="1053"/>
      <c r="DP115" s="1054"/>
      <c r="DQ115" s="1055">
        <v>868877</v>
      </c>
      <c r="DR115" s="1053"/>
      <c r="DS115" s="1053"/>
      <c r="DT115" s="1053"/>
      <c r="DU115" s="1054"/>
      <c r="DV115" s="1056">
        <v>0.2</v>
      </c>
      <c r="DW115" s="1057"/>
      <c r="DX115" s="1057"/>
      <c r="DY115" s="1057"/>
      <c r="DZ115" s="1058"/>
    </row>
    <row r="116" spans="1:130" s="247" customFormat="1" ht="26.25" customHeight="1" x14ac:dyDescent="0.2">
      <c r="A116" s="1050"/>
      <c r="B116" s="1051"/>
      <c r="C116" s="1059" t="s">
        <v>467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185</v>
      </c>
      <c r="AB116" s="1053"/>
      <c r="AC116" s="1053"/>
      <c r="AD116" s="1053"/>
      <c r="AE116" s="1054"/>
      <c r="AF116" s="1055" t="s">
        <v>185</v>
      </c>
      <c r="AG116" s="1053"/>
      <c r="AH116" s="1053"/>
      <c r="AI116" s="1053"/>
      <c r="AJ116" s="1054"/>
      <c r="AK116" s="1055" t="s">
        <v>468</v>
      </c>
      <c r="AL116" s="1053"/>
      <c r="AM116" s="1053"/>
      <c r="AN116" s="1053"/>
      <c r="AO116" s="1054"/>
      <c r="AP116" s="1056" t="s">
        <v>468</v>
      </c>
      <c r="AQ116" s="1057"/>
      <c r="AR116" s="1057"/>
      <c r="AS116" s="1057"/>
      <c r="AT116" s="1058"/>
      <c r="AU116" s="994"/>
      <c r="AV116" s="995"/>
      <c r="AW116" s="995"/>
      <c r="AX116" s="995"/>
      <c r="AY116" s="995"/>
      <c r="AZ116" s="1061" t="s">
        <v>469</v>
      </c>
      <c r="BA116" s="1062"/>
      <c r="BB116" s="1062"/>
      <c r="BC116" s="1062"/>
      <c r="BD116" s="1062"/>
      <c r="BE116" s="1062"/>
      <c r="BF116" s="1062"/>
      <c r="BG116" s="1062"/>
      <c r="BH116" s="1062"/>
      <c r="BI116" s="1062"/>
      <c r="BJ116" s="1062"/>
      <c r="BK116" s="1062"/>
      <c r="BL116" s="1062"/>
      <c r="BM116" s="1062"/>
      <c r="BN116" s="1062"/>
      <c r="BO116" s="1062"/>
      <c r="BP116" s="1063"/>
      <c r="BQ116" s="1013" t="s">
        <v>185</v>
      </c>
      <c r="BR116" s="1014"/>
      <c r="BS116" s="1014"/>
      <c r="BT116" s="1014"/>
      <c r="BU116" s="1014"/>
      <c r="BV116" s="1014" t="s">
        <v>470</v>
      </c>
      <c r="BW116" s="1014"/>
      <c r="BX116" s="1014"/>
      <c r="BY116" s="1014"/>
      <c r="BZ116" s="1014"/>
      <c r="CA116" s="1014" t="s">
        <v>400</v>
      </c>
      <c r="CB116" s="1014"/>
      <c r="CC116" s="1014"/>
      <c r="CD116" s="1014"/>
      <c r="CE116" s="1014"/>
      <c r="CF116" s="1008" t="s">
        <v>468</v>
      </c>
      <c r="CG116" s="1009"/>
      <c r="CH116" s="1009"/>
      <c r="CI116" s="1009"/>
      <c r="CJ116" s="1009"/>
      <c r="CK116" s="1039"/>
      <c r="CL116" s="1040"/>
      <c r="CM116" s="1010" t="s">
        <v>471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470</v>
      </c>
      <c r="DH116" s="1053"/>
      <c r="DI116" s="1053"/>
      <c r="DJ116" s="1053"/>
      <c r="DK116" s="1054"/>
      <c r="DL116" s="1055" t="s">
        <v>470</v>
      </c>
      <c r="DM116" s="1053"/>
      <c r="DN116" s="1053"/>
      <c r="DO116" s="1053"/>
      <c r="DP116" s="1054"/>
      <c r="DQ116" s="1055" t="s">
        <v>185</v>
      </c>
      <c r="DR116" s="1053"/>
      <c r="DS116" s="1053"/>
      <c r="DT116" s="1053"/>
      <c r="DU116" s="1054"/>
      <c r="DV116" s="1056" t="s">
        <v>185</v>
      </c>
      <c r="DW116" s="1057"/>
      <c r="DX116" s="1057"/>
      <c r="DY116" s="1057"/>
      <c r="DZ116" s="1058"/>
    </row>
    <row r="117" spans="1:130" s="247" customFormat="1" ht="26.25" customHeight="1" x14ac:dyDescent="0.2">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472</v>
      </c>
      <c r="Z117" s="980"/>
      <c r="AA117" s="1070">
        <v>185759217</v>
      </c>
      <c r="AB117" s="1071"/>
      <c r="AC117" s="1071"/>
      <c r="AD117" s="1071"/>
      <c r="AE117" s="1072"/>
      <c r="AF117" s="1073">
        <v>182658472</v>
      </c>
      <c r="AG117" s="1071"/>
      <c r="AH117" s="1071"/>
      <c r="AI117" s="1071"/>
      <c r="AJ117" s="1072"/>
      <c r="AK117" s="1073">
        <v>175913816</v>
      </c>
      <c r="AL117" s="1071"/>
      <c r="AM117" s="1071"/>
      <c r="AN117" s="1071"/>
      <c r="AO117" s="1072"/>
      <c r="AP117" s="1074"/>
      <c r="AQ117" s="1075"/>
      <c r="AR117" s="1075"/>
      <c r="AS117" s="1075"/>
      <c r="AT117" s="1076"/>
      <c r="AU117" s="994"/>
      <c r="AV117" s="995"/>
      <c r="AW117" s="995"/>
      <c r="AX117" s="995"/>
      <c r="AY117" s="995"/>
      <c r="AZ117" s="1061" t="s">
        <v>473</v>
      </c>
      <c r="BA117" s="1062"/>
      <c r="BB117" s="1062"/>
      <c r="BC117" s="1062"/>
      <c r="BD117" s="1062"/>
      <c r="BE117" s="1062"/>
      <c r="BF117" s="1062"/>
      <c r="BG117" s="1062"/>
      <c r="BH117" s="1062"/>
      <c r="BI117" s="1062"/>
      <c r="BJ117" s="1062"/>
      <c r="BK117" s="1062"/>
      <c r="BL117" s="1062"/>
      <c r="BM117" s="1062"/>
      <c r="BN117" s="1062"/>
      <c r="BO117" s="1062"/>
      <c r="BP117" s="1063"/>
      <c r="BQ117" s="1013" t="s">
        <v>185</v>
      </c>
      <c r="BR117" s="1014"/>
      <c r="BS117" s="1014"/>
      <c r="BT117" s="1014"/>
      <c r="BU117" s="1014"/>
      <c r="BV117" s="1014" t="s">
        <v>400</v>
      </c>
      <c r="BW117" s="1014"/>
      <c r="BX117" s="1014"/>
      <c r="BY117" s="1014"/>
      <c r="BZ117" s="1014"/>
      <c r="CA117" s="1014" t="s">
        <v>185</v>
      </c>
      <c r="CB117" s="1014"/>
      <c r="CC117" s="1014"/>
      <c r="CD117" s="1014"/>
      <c r="CE117" s="1014"/>
      <c r="CF117" s="1008" t="s">
        <v>185</v>
      </c>
      <c r="CG117" s="1009"/>
      <c r="CH117" s="1009"/>
      <c r="CI117" s="1009"/>
      <c r="CJ117" s="1009"/>
      <c r="CK117" s="1039"/>
      <c r="CL117" s="1040"/>
      <c r="CM117" s="1010" t="s">
        <v>474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185</v>
      </c>
      <c r="DH117" s="1053"/>
      <c r="DI117" s="1053"/>
      <c r="DJ117" s="1053"/>
      <c r="DK117" s="1054"/>
      <c r="DL117" s="1055" t="s">
        <v>185</v>
      </c>
      <c r="DM117" s="1053"/>
      <c r="DN117" s="1053"/>
      <c r="DO117" s="1053"/>
      <c r="DP117" s="1054"/>
      <c r="DQ117" s="1055" t="s">
        <v>185</v>
      </c>
      <c r="DR117" s="1053"/>
      <c r="DS117" s="1053"/>
      <c r="DT117" s="1053"/>
      <c r="DU117" s="1054"/>
      <c r="DV117" s="1056" t="s">
        <v>185</v>
      </c>
      <c r="DW117" s="1057"/>
      <c r="DX117" s="1057"/>
      <c r="DY117" s="1057"/>
      <c r="DZ117" s="1058"/>
    </row>
    <row r="118" spans="1:130" s="247" customFormat="1" ht="26.25" customHeight="1" x14ac:dyDescent="0.2">
      <c r="A118" s="998" t="s">
        <v>446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444</v>
      </c>
      <c r="AB118" s="979"/>
      <c r="AC118" s="979"/>
      <c r="AD118" s="979"/>
      <c r="AE118" s="980"/>
      <c r="AF118" s="978" t="s">
        <v>310</v>
      </c>
      <c r="AG118" s="979"/>
      <c r="AH118" s="979"/>
      <c r="AI118" s="979"/>
      <c r="AJ118" s="980"/>
      <c r="AK118" s="978" t="s">
        <v>309</v>
      </c>
      <c r="AL118" s="979"/>
      <c r="AM118" s="979"/>
      <c r="AN118" s="979"/>
      <c r="AO118" s="980"/>
      <c r="AP118" s="1065" t="s">
        <v>445</v>
      </c>
      <c r="AQ118" s="1066"/>
      <c r="AR118" s="1066"/>
      <c r="AS118" s="1066"/>
      <c r="AT118" s="1067"/>
      <c r="AU118" s="994"/>
      <c r="AV118" s="995"/>
      <c r="AW118" s="995"/>
      <c r="AX118" s="995"/>
      <c r="AY118" s="995"/>
      <c r="AZ118" s="1068" t="s">
        <v>475</v>
      </c>
      <c r="BA118" s="1059"/>
      <c r="BB118" s="1059"/>
      <c r="BC118" s="1059"/>
      <c r="BD118" s="1059"/>
      <c r="BE118" s="1059"/>
      <c r="BF118" s="1059"/>
      <c r="BG118" s="1059"/>
      <c r="BH118" s="1059"/>
      <c r="BI118" s="1059"/>
      <c r="BJ118" s="1059"/>
      <c r="BK118" s="1059"/>
      <c r="BL118" s="1059"/>
      <c r="BM118" s="1059"/>
      <c r="BN118" s="1059"/>
      <c r="BO118" s="1059"/>
      <c r="BP118" s="1060"/>
      <c r="BQ118" s="1091" t="s">
        <v>185</v>
      </c>
      <c r="BR118" s="1092"/>
      <c r="BS118" s="1092"/>
      <c r="BT118" s="1092"/>
      <c r="BU118" s="1092"/>
      <c r="BV118" s="1092" t="s">
        <v>185</v>
      </c>
      <c r="BW118" s="1092"/>
      <c r="BX118" s="1092"/>
      <c r="BY118" s="1092"/>
      <c r="BZ118" s="1092"/>
      <c r="CA118" s="1092" t="s">
        <v>185</v>
      </c>
      <c r="CB118" s="1092"/>
      <c r="CC118" s="1092"/>
      <c r="CD118" s="1092"/>
      <c r="CE118" s="1092"/>
      <c r="CF118" s="1008" t="s">
        <v>185</v>
      </c>
      <c r="CG118" s="1009"/>
      <c r="CH118" s="1009"/>
      <c r="CI118" s="1009"/>
      <c r="CJ118" s="1009"/>
      <c r="CK118" s="1039"/>
      <c r="CL118" s="1040"/>
      <c r="CM118" s="1010" t="s">
        <v>476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185</v>
      </c>
      <c r="DH118" s="1053"/>
      <c r="DI118" s="1053"/>
      <c r="DJ118" s="1053"/>
      <c r="DK118" s="1054"/>
      <c r="DL118" s="1055" t="s">
        <v>468</v>
      </c>
      <c r="DM118" s="1053"/>
      <c r="DN118" s="1053"/>
      <c r="DO118" s="1053"/>
      <c r="DP118" s="1054"/>
      <c r="DQ118" s="1055" t="s">
        <v>185</v>
      </c>
      <c r="DR118" s="1053"/>
      <c r="DS118" s="1053"/>
      <c r="DT118" s="1053"/>
      <c r="DU118" s="1054"/>
      <c r="DV118" s="1056" t="s">
        <v>185</v>
      </c>
      <c r="DW118" s="1057"/>
      <c r="DX118" s="1057"/>
      <c r="DY118" s="1057"/>
      <c r="DZ118" s="1058"/>
    </row>
    <row r="119" spans="1:130" s="247" customFormat="1" ht="26.25" customHeight="1" x14ac:dyDescent="0.2">
      <c r="A119" s="1152" t="s">
        <v>449</v>
      </c>
      <c r="B119" s="1038"/>
      <c r="C119" s="1017" t="s">
        <v>450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1396095</v>
      </c>
      <c r="AB119" s="986"/>
      <c r="AC119" s="986"/>
      <c r="AD119" s="986"/>
      <c r="AE119" s="987"/>
      <c r="AF119" s="988">
        <v>1390863</v>
      </c>
      <c r="AG119" s="986"/>
      <c r="AH119" s="986"/>
      <c r="AI119" s="986"/>
      <c r="AJ119" s="987"/>
      <c r="AK119" s="988">
        <v>1276853</v>
      </c>
      <c r="AL119" s="986"/>
      <c r="AM119" s="986"/>
      <c r="AN119" s="986"/>
      <c r="AO119" s="987"/>
      <c r="AP119" s="989">
        <v>0.2</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477</v>
      </c>
      <c r="BP119" s="1100"/>
      <c r="BQ119" s="1091">
        <v>2424345669</v>
      </c>
      <c r="BR119" s="1092"/>
      <c r="BS119" s="1092"/>
      <c r="BT119" s="1092"/>
      <c r="BU119" s="1092"/>
      <c r="BV119" s="1092">
        <v>2401292203</v>
      </c>
      <c r="BW119" s="1092"/>
      <c r="BX119" s="1092"/>
      <c r="BY119" s="1092"/>
      <c r="BZ119" s="1092"/>
      <c r="CA119" s="1092">
        <v>2349283152</v>
      </c>
      <c r="CB119" s="1092"/>
      <c r="CC119" s="1092"/>
      <c r="CD119" s="1092"/>
      <c r="CE119" s="1092"/>
      <c r="CF119" s="1093"/>
      <c r="CG119" s="1094"/>
      <c r="CH119" s="1094"/>
      <c r="CI119" s="1094"/>
      <c r="CJ119" s="1095"/>
      <c r="CK119" s="1041"/>
      <c r="CL119" s="1042"/>
      <c r="CM119" s="1096" t="s">
        <v>478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25878434</v>
      </c>
      <c r="DH119" s="1078"/>
      <c r="DI119" s="1078"/>
      <c r="DJ119" s="1078"/>
      <c r="DK119" s="1079"/>
      <c r="DL119" s="1077">
        <v>18958642</v>
      </c>
      <c r="DM119" s="1078"/>
      <c r="DN119" s="1078"/>
      <c r="DO119" s="1078"/>
      <c r="DP119" s="1079"/>
      <c r="DQ119" s="1077">
        <v>18151294</v>
      </c>
      <c r="DR119" s="1078"/>
      <c r="DS119" s="1078"/>
      <c r="DT119" s="1078"/>
      <c r="DU119" s="1079"/>
      <c r="DV119" s="1080">
        <v>3.2</v>
      </c>
      <c r="DW119" s="1081"/>
      <c r="DX119" s="1081"/>
      <c r="DY119" s="1081"/>
      <c r="DZ119" s="1082"/>
    </row>
    <row r="120" spans="1:130" s="247" customFormat="1" ht="26.25" customHeight="1" x14ac:dyDescent="0.2">
      <c r="A120" s="1153"/>
      <c r="B120" s="1040"/>
      <c r="C120" s="1010" t="s">
        <v>453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185</v>
      </c>
      <c r="AB120" s="1053"/>
      <c r="AC120" s="1053"/>
      <c r="AD120" s="1053"/>
      <c r="AE120" s="1054"/>
      <c r="AF120" s="1055" t="s">
        <v>185</v>
      </c>
      <c r="AG120" s="1053"/>
      <c r="AH120" s="1053"/>
      <c r="AI120" s="1053"/>
      <c r="AJ120" s="1054"/>
      <c r="AK120" s="1055" t="s">
        <v>185</v>
      </c>
      <c r="AL120" s="1053"/>
      <c r="AM120" s="1053"/>
      <c r="AN120" s="1053"/>
      <c r="AO120" s="1054"/>
      <c r="AP120" s="1056" t="s">
        <v>400</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238584558</v>
      </c>
      <c r="BR120" s="1021"/>
      <c r="BS120" s="1021"/>
      <c r="BT120" s="1021"/>
      <c r="BU120" s="1021"/>
      <c r="BV120" s="1021">
        <v>258703741</v>
      </c>
      <c r="BW120" s="1021"/>
      <c r="BX120" s="1021"/>
      <c r="BY120" s="1021"/>
      <c r="BZ120" s="1021"/>
      <c r="CA120" s="1021">
        <v>273877538</v>
      </c>
      <c r="CB120" s="1021"/>
      <c r="CC120" s="1021"/>
      <c r="CD120" s="1021"/>
      <c r="CE120" s="1021"/>
      <c r="CF120" s="1035">
        <v>47.8</v>
      </c>
      <c r="CG120" s="1036"/>
      <c r="CH120" s="1036"/>
      <c r="CI120" s="1036"/>
      <c r="CJ120" s="1036"/>
      <c r="CK120" s="1101" t="s">
        <v>481</v>
      </c>
      <c r="CL120" s="1102"/>
      <c r="CM120" s="1102"/>
      <c r="CN120" s="1102"/>
      <c r="CO120" s="1103"/>
      <c r="CP120" s="1109" t="s">
        <v>417</v>
      </c>
      <c r="CQ120" s="1110"/>
      <c r="CR120" s="1110"/>
      <c r="CS120" s="1110"/>
      <c r="CT120" s="1110"/>
      <c r="CU120" s="1110"/>
      <c r="CV120" s="1110"/>
      <c r="CW120" s="1110"/>
      <c r="CX120" s="1110"/>
      <c r="CY120" s="1110"/>
      <c r="CZ120" s="1110"/>
      <c r="DA120" s="1110"/>
      <c r="DB120" s="1110"/>
      <c r="DC120" s="1110"/>
      <c r="DD120" s="1110"/>
      <c r="DE120" s="1110"/>
      <c r="DF120" s="1111"/>
      <c r="DG120" s="1020">
        <v>326973585</v>
      </c>
      <c r="DH120" s="1021"/>
      <c r="DI120" s="1021"/>
      <c r="DJ120" s="1021"/>
      <c r="DK120" s="1021"/>
      <c r="DL120" s="1021">
        <v>335106425</v>
      </c>
      <c r="DM120" s="1021"/>
      <c r="DN120" s="1021"/>
      <c r="DO120" s="1021"/>
      <c r="DP120" s="1021"/>
      <c r="DQ120" s="1021">
        <v>345974204</v>
      </c>
      <c r="DR120" s="1021"/>
      <c r="DS120" s="1021"/>
      <c r="DT120" s="1021"/>
      <c r="DU120" s="1021"/>
      <c r="DV120" s="1022">
        <v>60.3</v>
      </c>
      <c r="DW120" s="1022"/>
      <c r="DX120" s="1022"/>
      <c r="DY120" s="1022"/>
      <c r="DZ120" s="1023"/>
    </row>
    <row r="121" spans="1:130" s="247" customFormat="1" ht="26.25" customHeight="1" x14ac:dyDescent="0.2">
      <c r="A121" s="1153"/>
      <c r="B121" s="1040"/>
      <c r="C121" s="1061" t="s">
        <v>482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185</v>
      </c>
      <c r="AB121" s="1053"/>
      <c r="AC121" s="1053"/>
      <c r="AD121" s="1053"/>
      <c r="AE121" s="1054"/>
      <c r="AF121" s="1055" t="s">
        <v>185</v>
      </c>
      <c r="AG121" s="1053"/>
      <c r="AH121" s="1053"/>
      <c r="AI121" s="1053"/>
      <c r="AJ121" s="1054"/>
      <c r="AK121" s="1055" t="s">
        <v>185</v>
      </c>
      <c r="AL121" s="1053"/>
      <c r="AM121" s="1053"/>
      <c r="AN121" s="1053"/>
      <c r="AO121" s="1054"/>
      <c r="AP121" s="1056" t="s">
        <v>185</v>
      </c>
      <c r="AQ121" s="1057"/>
      <c r="AR121" s="1057"/>
      <c r="AS121" s="1057"/>
      <c r="AT121" s="1058"/>
      <c r="AU121" s="1086"/>
      <c r="AV121" s="1087"/>
      <c r="AW121" s="1087"/>
      <c r="AX121" s="1087"/>
      <c r="AY121" s="1088"/>
      <c r="AZ121" s="1043" t="s">
        <v>483</v>
      </c>
      <c r="BA121" s="1044"/>
      <c r="BB121" s="1044"/>
      <c r="BC121" s="1044"/>
      <c r="BD121" s="1044"/>
      <c r="BE121" s="1044"/>
      <c r="BF121" s="1044"/>
      <c r="BG121" s="1044"/>
      <c r="BH121" s="1044"/>
      <c r="BI121" s="1044"/>
      <c r="BJ121" s="1044"/>
      <c r="BK121" s="1044"/>
      <c r="BL121" s="1044"/>
      <c r="BM121" s="1044"/>
      <c r="BN121" s="1044"/>
      <c r="BO121" s="1044"/>
      <c r="BP121" s="1045"/>
      <c r="BQ121" s="1013">
        <v>565562607</v>
      </c>
      <c r="BR121" s="1014"/>
      <c r="BS121" s="1014"/>
      <c r="BT121" s="1014"/>
      <c r="BU121" s="1014"/>
      <c r="BV121" s="1014">
        <v>571291274</v>
      </c>
      <c r="BW121" s="1014"/>
      <c r="BX121" s="1014"/>
      <c r="BY121" s="1014"/>
      <c r="BZ121" s="1014"/>
      <c r="CA121" s="1014">
        <v>591881248</v>
      </c>
      <c r="CB121" s="1014"/>
      <c r="CC121" s="1014"/>
      <c r="CD121" s="1014"/>
      <c r="CE121" s="1014"/>
      <c r="CF121" s="1008">
        <v>103.2</v>
      </c>
      <c r="CG121" s="1009"/>
      <c r="CH121" s="1009"/>
      <c r="CI121" s="1009"/>
      <c r="CJ121" s="1009"/>
      <c r="CK121" s="1104"/>
      <c r="CL121" s="1105"/>
      <c r="CM121" s="1105"/>
      <c r="CN121" s="1105"/>
      <c r="CO121" s="1106"/>
      <c r="CP121" s="1114" t="s">
        <v>419</v>
      </c>
      <c r="CQ121" s="1115"/>
      <c r="CR121" s="1115"/>
      <c r="CS121" s="1115"/>
      <c r="CT121" s="1115"/>
      <c r="CU121" s="1115"/>
      <c r="CV121" s="1115"/>
      <c r="CW121" s="1115"/>
      <c r="CX121" s="1115"/>
      <c r="CY121" s="1115"/>
      <c r="CZ121" s="1115"/>
      <c r="DA121" s="1115"/>
      <c r="DB121" s="1115"/>
      <c r="DC121" s="1115"/>
      <c r="DD121" s="1115"/>
      <c r="DE121" s="1115"/>
      <c r="DF121" s="1116"/>
      <c r="DG121" s="1013">
        <v>112432134</v>
      </c>
      <c r="DH121" s="1014"/>
      <c r="DI121" s="1014"/>
      <c r="DJ121" s="1014"/>
      <c r="DK121" s="1014"/>
      <c r="DL121" s="1014">
        <v>108979318</v>
      </c>
      <c r="DM121" s="1014"/>
      <c r="DN121" s="1014"/>
      <c r="DO121" s="1014"/>
      <c r="DP121" s="1014"/>
      <c r="DQ121" s="1014">
        <v>96479615</v>
      </c>
      <c r="DR121" s="1014"/>
      <c r="DS121" s="1014"/>
      <c r="DT121" s="1014"/>
      <c r="DU121" s="1014"/>
      <c r="DV121" s="1015">
        <v>16.8</v>
      </c>
      <c r="DW121" s="1015"/>
      <c r="DX121" s="1015"/>
      <c r="DY121" s="1015"/>
      <c r="DZ121" s="1016"/>
    </row>
    <row r="122" spans="1:130" s="247" customFormat="1" ht="26.25" customHeight="1" x14ac:dyDescent="0.2">
      <c r="A122" s="1153"/>
      <c r="B122" s="1040"/>
      <c r="C122" s="1010" t="s">
        <v>463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185</v>
      </c>
      <c r="AB122" s="1053"/>
      <c r="AC122" s="1053"/>
      <c r="AD122" s="1053"/>
      <c r="AE122" s="1054"/>
      <c r="AF122" s="1055" t="s">
        <v>185</v>
      </c>
      <c r="AG122" s="1053"/>
      <c r="AH122" s="1053"/>
      <c r="AI122" s="1053"/>
      <c r="AJ122" s="1054"/>
      <c r="AK122" s="1055" t="s">
        <v>185</v>
      </c>
      <c r="AL122" s="1053"/>
      <c r="AM122" s="1053"/>
      <c r="AN122" s="1053"/>
      <c r="AO122" s="1054"/>
      <c r="AP122" s="1056" t="s">
        <v>185</v>
      </c>
      <c r="AQ122" s="1057"/>
      <c r="AR122" s="1057"/>
      <c r="AS122" s="1057"/>
      <c r="AT122" s="1058"/>
      <c r="AU122" s="1086"/>
      <c r="AV122" s="1087"/>
      <c r="AW122" s="1087"/>
      <c r="AX122" s="1087"/>
      <c r="AY122" s="1088"/>
      <c r="AZ122" s="1068" t="s">
        <v>484</v>
      </c>
      <c r="BA122" s="1059"/>
      <c r="BB122" s="1059"/>
      <c r="BC122" s="1059"/>
      <c r="BD122" s="1059"/>
      <c r="BE122" s="1059"/>
      <c r="BF122" s="1059"/>
      <c r="BG122" s="1059"/>
      <c r="BH122" s="1059"/>
      <c r="BI122" s="1059"/>
      <c r="BJ122" s="1059"/>
      <c r="BK122" s="1059"/>
      <c r="BL122" s="1059"/>
      <c r="BM122" s="1059"/>
      <c r="BN122" s="1059"/>
      <c r="BO122" s="1059"/>
      <c r="BP122" s="1060"/>
      <c r="BQ122" s="1091">
        <v>915744796</v>
      </c>
      <c r="BR122" s="1092"/>
      <c r="BS122" s="1092"/>
      <c r="BT122" s="1092"/>
      <c r="BU122" s="1092"/>
      <c r="BV122" s="1092">
        <v>898975699</v>
      </c>
      <c r="BW122" s="1092"/>
      <c r="BX122" s="1092"/>
      <c r="BY122" s="1092"/>
      <c r="BZ122" s="1092"/>
      <c r="CA122" s="1092">
        <v>882568283</v>
      </c>
      <c r="CB122" s="1092"/>
      <c r="CC122" s="1092"/>
      <c r="CD122" s="1092"/>
      <c r="CE122" s="1092"/>
      <c r="CF122" s="1112">
        <v>153.9</v>
      </c>
      <c r="CG122" s="1113"/>
      <c r="CH122" s="1113"/>
      <c r="CI122" s="1113"/>
      <c r="CJ122" s="1113"/>
      <c r="CK122" s="1104"/>
      <c r="CL122" s="1105"/>
      <c r="CM122" s="1105"/>
      <c r="CN122" s="1105"/>
      <c r="CO122" s="1106"/>
      <c r="CP122" s="1114" t="s">
        <v>414</v>
      </c>
      <c r="CQ122" s="1115"/>
      <c r="CR122" s="1115"/>
      <c r="CS122" s="1115"/>
      <c r="CT122" s="1115"/>
      <c r="CU122" s="1115"/>
      <c r="CV122" s="1115"/>
      <c r="CW122" s="1115"/>
      <c r="CX122" s="1115"/>
      <c r="CY122" s="1115"/>
      <c r="CZ122" s="1115"/>
      <c r="DA122" s="1115"/>
      <c r="DB122" s="1115"/>
      <c r="DC122" s="1115"/>
      <c r="DD122" s="1115"/>
      <c r="DE122" s="1115"/>
      <c r="DF122" s="1116"/>
      <c r="DG122" s="1013">
        <v>16630144</v>
      </c>
      <c r="DH122" s="1014"/>
      <c r="DI122" s="1014"/>
      <c r="DJ122" s="1014"/>
      <c r="DK122" s="1014"/>
      <c r="DL122" s="1014">
        <v>18546963</v>
      </c>
      <c r="DM122" s="1014"/>
      <c r="DN122" s="1014"/>
      <c r="DO122" s="1014"/>
      <c r="DP122" s="1014"/>
      <c r="DQ122" s="1014">
        <v>21283685</v>
      </c>
      <c r="DR122" s="1014"/>
      <c r="DS122" s="1014"/>
      <c r="DT122" s="1014"/>
      <c r="DU122" s="1014"/>
      <c r="DV122" s="1015">
        <v>3.7</v>
      </c>
      <c r="DW122" s="1015"/>
      <c r="DX122" s="1015"/>
      <c r="DY122" s="1015"/>
      <c r="DZ122" s="1016"/>
    </row>
    <row r="123" spans="1:130" s="247" customFormat="1" ht="26.25" customHeight="1" x14ac:dyDescent="0.2">
      <c r="A123" s="1153"/>
      <c r="B123" s="1040"/>
      <c r="C123" s="1010" t="s">
        <v>471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185</v>
      </c>
      <c r="AB123" s="1053"/>
      <c r="AC123" s="1053"/>
      <c r="AD123" s="1053"/>
      <c r="AE123" s="1054"/>
      <c r="AF123" s="1055" t="s">
        <v>185</v>
      </c>
      <c r="AG123" s="1053"/>
      <c r="AH123" s="1053"/>
      <c r="AI123" s="1053"/>
      <c r="AJ123" s="1054"/>
      <c r="AK123" s="1055" t="s">
        <v>185</v>
      </c>
      <c r="AL123" s="1053"/>
      <c r="AM123" s="1053"/>
      <c r="AN123" s="1053"/>
      <c r="AO123" s="1054"/>
      <c r="AP123" s="1056" t="s">
        <v>185</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485</v>
      </c>
      <c r="BP123" s="1100"/>
      <c r="BQ123" s="1159">
        <v>1719891961</v>
      </c>
      <c r="BR123" s="1160"/>
      <c r="BS123" s="1160"/>
      <c r="BT123" s="1160"/>
      <c r="BU123" s="1160"/>
      <c r="BV123" s="1160">
        <v>1728970714</v>
      </c>
      <c r="BW123" s="1160"/>
      <c r="BX123" s="1160"/>
      <c r="BY123" s="1160"/>
      <c r="BZ123" s="1160"/>
      <c r="CA123" s="1160">
        <v>1748327069</v>
      </c>
      <c r="CB123" s="1160"/>
      <c r="CC123" s="1160"/>
      <c r="CD123" s="1160"/>
      <c r="CE123" s="1160"/>
      <c r="CF123" s="1093"/>
      <c r="CG123" s="1094"/>
      <c r="CH123" s="1094"/>
      <c r="CI123" s="1094"/>
      <c r="CJ123" s="1095"/>
      <c r="CK123" s="1104"/>
      <c r="CL123" s="1105"/>
      <c r="CM123" s="1105"/>
      <c r="CN123" s="1105"/>
      <c r="CO123" s="1106"/>
      <c r="CP123" s="1114" t="s">
        <v>420</v>
      </c>
      <c r="CQ123" s="1115"/>
      <c r="CR123" s="1115"/>
      <c r="CS123" s="1115"/>
      <c r="CT123" s="1115"/>
      <c r="CU123" s="1115"/>
      <c r="CV123" s="1115"/>
      <c r="CW123" s="1115"/>
      <c r="CX123" s="1115"/>
      <c r="CY123" s="1115"/>
      <c r="CZ123" s="1115"/>
      <c r="DA123" s="1115"/>
      <c r="DB123" s="1115"/>
      <c r="DC123" s="1115"/>
      <c r="DD123" s="1115"/>
      <c r="DE123" s="1115"/>
      <c r="DF123" s="1116"/>
      <c r="DG123" s="1052">
        <v>12587923</v>
      </c>
      <c r="DH123" s="1053"/>
      <c r="DI123" s="1053"/>
      <c r="DJ123" s="1053"/>
      <c r="DK123" s="1054"/>
      <c r="DL123" s="1055">
        <v>11366907</v>
      </c>
      <c r="DM123" s="1053"/>
      <c r="DN123" s="1053"/>
      <c r="DO123" s="1053"/>
      <c r="DP123" s="1054"/>
      <c r="DQ123" s="1055">
        <v>11116238</v>
      </c>
      <c r="DR123" s="1053"/>
      <c r="DS123" s="1053"/>
      <c r="DT123" s="1053"/>
      <c r="DU123" s="1054"/>
      <c r="DV123" s="1056">
        <v>1.9</v>
      </c>
      <c r="DW123" s="1057"/>
      <c r="DX123" s="1057"/>
      <c r="DY123" s="1057"/>
      <c r="DZ123" s="1058"/>
    </row>
    <row r="124" spans="1:130" s="247" customFormat="1" ht="26.25" customHeight="1" thickBot="1" x14ac:dyDescent="0.25">
      <c r="A124" s="1153"/>
      <c r="B124" s="1040"/>
      <c r="C124" s="1010" t="s">
        <v>474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185</v>
      </c>
      <c r="AB124" s="1053"/>
      <c r="AC124" s="1053"/>
      <c r="AD124" s="1053"/>
      <c r="AE124" s="1054"/>
      <c r="AF124" s="1055" t="s">
        <v>185</v>
      </c>
      <c r="AG124" s="1053"/>
      <c r="AH124" s="1053"/>
      <c r="AI124" s="1053"/>
      <c r="AJ124" s="1054"/>
      <c r="AK124" s="1055" t="s">
        <v>185</v>
      </c>
      <c r="AL124" s="1053"/>
      <c r="AM124" s="1053"/>
      <c r="AN124" s="1053"/>
      <c r="AO124" s="1054"/>
      <c r="AP124" s="1056" t="s">
        <v>185</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125</v>
      </c>
      <c r="BR124" s="1122"/>
      <c r="BS124" s="1122"/>
      <c r="BT124" s="1122"/>
      <c r="BU124" s="1122"/>
      <c r="BV124" s="1122">
        <v>118.2</v>
      </c>
      <c r="BW124" s="1122"/>
      <c r="BX124" s="1122"/>
      <c r="BY124" s="1122"/>
      <c r="BZ124" s="1122"/>
      <c r="CA124" s="1122">
        <v>104.8</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v>2291751</v>
      </c>
      <c r="DH124" s="1078"/>
      <c r="DI124" s="1078"/>
      <c r="DJ124" s="1078"/>
      <c r="DK124" s="1079"/>
      <c r="DL124" s="1077">
        <v>3475237</v>
      </c>
      <c r="DM124" s="1078"/>
      <c r="DN124" s="1078"/>
      <c r="DO124" s="1078"/>
      <c r="DP124" s="1079"/>
      <c r="DQ124" s="1077">
        <v>3182509</v>
      </c>
      <c r="DR124" s="1078"/>
      <c r="DS124" s="1078"/>
      <c r="DT124" s="1078"/>
      <c r="DU124" s="1079"/>
      <c r="DV124" s="1080">
        <v>0.6</v>
      </c>
      <c r="DW124" s="1081"/>
      <c r="DX124" s="1081"/>
      <c r="DY124" s="1081"/>
      <c r="DZ124" s="1082"/>
    </row>
    <row r="125" spans="1:130" s="247" customFormat="1" ht="26.25" customHeight="1" x14ac:dyDescent="0.2">
      <c r="A125" s="1153"/>
      <c r="B125" s="1040"/>
      <c r="C125" s="1010" t="s">
        <v>476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185</v>
      </c>
      <c r="AB125" s="1053"/>
      <c r="AC125" s="1053"/>
      <c r="AD125" s="1053"/>
      <c r="AE125" s="1054"/>
      <c r="AF125" s="1055" t="s">
        <v>185</v>
      </c>
      <c r="AG125" s="1053"/>
      <c r="AH125" s="1053"/>
      <c r="AI125" s="1053"/>
      <c r="AJ125" s="1054"/>
      <c r="AK125" s="1055" t="s">
        <v>185</v>
      </c>
      <c r="AL125" s="1053"/>
      <c r="AM125" s="1053"/>
      <c r="AN125" s="1053"/>
      <c r="AO125" s="1054"/>
      <c r="AP125" s="1056" t="s">
        <v>185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185</v>
      </c>
      <c r="DH125" s="1021"/>
      <c r="DI125" s="1021"/>
      <c r="DJ125" s="1021"/>
      <c r="DK125" s="1021"/>
      <c r="DL125" s="1021" t="s">
        <v>185</v>
      </c>
      <c r="DM125" s="1021"/>
      <c r="DN125" s="1021"/>
      <c r="DO125" s="1021"/>
      <c r="DP125" s="1021"/>
      <c r="DQ125" s="1021" t="s">
        <v>185</v>
      </c>
      <c r="DR125" s="1021"/>
      <c r="DS125" s="1021"/>
      <c r="DT125" s="1021"/>
      <c r="DU125" s="1021"/>
      <c r="DV125" s="1022" t="s">
        <v>185</v>
      </c>
      <c r="DW125" s="1022"/>
      <c r="DX125" s="1022"/>
      <c r="DY125" s="1022"/>
      <c r="DZ125" s="1023"/>
    </row>
    <row r="126" spans="1:130" s="247" customFormat="1" ht="26.25" customHeight="1" thickBot="1" x14ac:dyDescent="0.25">
      <c r="A126" s="1153"/>
      <c r="B126" s="1040"/>
      <c r="C126" s="1010" t="s">
        <v>478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185</v>
      </c>
      <c r="AB126" s="1053"/>
      <c r="AC126" s="1053"/>
      <c r="AD126" s="1053"/>
      <c r="AE126" s="1054"/>
      <c r="AF126" s="1055" t="s">
        <v>185</v>
      </c>
      <c r="AG126" s="1053"/>
      <c r="AH126" s="1053"/>
      <c r="AI126" s="1053"/>
      <c r="AJ126" s="1054"/>
      <c r="AK126" s="1055" t="s">
        <v>400</v>
      </c>
      <c r="AL126" s="1053"/>
      <c r="AM126" s="1053"/>
      <c r="AN126" s="1053"/>
      <c r="AO126" s="1054"/>
      <c r="AP126" s="1056" t="s">
        <v>185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v>19282962</v>
      </c>
      <c r="DH126" s="1014"/>
      <c r="DI126" s="1014"/>
      <c r="DJ126" s="1014"/>
      <c r="DK126" s="1014"/>
      <c r="DL126" s="1014">
        <v>7257470</v>
      </c>
      <c r="DM126" s="1014"/>
      <c r="DN126" s="1014"/>
      <c r="DO126" s="1014"/>
      <c r="DP126" s="1014"/>
      <c r="DQ126" s="1014">
        <v>5126220</v>
      </c>
      <c r="DR126" s="1014"/>
      <c r="DS126" s="1014"/>
      <c r="DT126" s="1014"/>
      <c r="DU126" s="1014"/>
      <c r="DV126" s="1015">
        <v>0.9</v>
      </c>
      <c r="DW126" s="1015"/>
      <c r="DX126" s="1015"/>
      <c r="DY126" s="1015"/>
      <c r="DZ126" s="1016"/>
    </row>
    <row r="127" spans="1:130" s="247" customFormat="1" ht="26.25" customHeight="1" x14ac:dyDescent="0.2">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2604</v>
      </c>
      <c r="AB127" s="1053"/>
      <c r="AC127" s="1053"/>
      <c r="AD127" s="1053"/>
      <c r="AE127" s="1054"/>
      <c r="AF127" s="1055">
        <v>2604</v>
      </c>
      <c r="AG127" s="1053"/>
      <c r="AH127" s="1053"/>
      <c r="AI127" s="1053"/>
      <c r="AJ127" s="1054"/>
      <c r="AK127" s="1055">
        <v>2604</v>
      </c>
      <c r="AL127" s="1053"/>
      <c r="AM127" s="1053"/>
      <c r="AN127" s="1053"/>
      <c r="AO127" s="1054"/>
      <c r="AP127" s="1056">
        <v>0</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185</v>
      </c>
      <c r="DH127" s="1014"/>
      <c r="DI127" s="1014"/>
      <c r="DJ127" s="1014"/>
      <c r="DK127" s="1014"/>
      <c r="DL127" s="1014" t="s">
        <v>185</v>
      </c>
      <c r="DM127" s="1014"/>
      <c r="DN127" s="1014"/>
      <c r="DO127" s="1014"/>
      <c r="DP127" s="1014"/>
      <c r="DQ127" s="1014" t="s">
        <v>185</v>
      </c>
      <c r="DR127" s="1014"/>
      <c r="DS127" s="1014"/>
      <c r="DT127" s="1014"/>
      <c r="DU127" s="1014"/>
      <c r="DV127" s="1015" t="s">
        <v>185</v>
      </c>
      <c r="DW127" s="1015"/>
      <c r="DX127" s="1015"/>
      <c r="DY127" s="1015"/>
      <c r="DZ127" s="1016"/>
    </row>
    <row r="128" spans="1:130" s="247" customFormat="1" ht="26.25" customHeight="1" thickBot="1" x14ac:dyDescent="0.25">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57634079</v>
      </c>
      <c r="AB128" s="1142"/>
      <c r="AC128" s="1142"/>
      <c r="AD128" s="1142"/>
      <c r="AE128" s="1143"/>
      <c r="AF128" s="1144">
        <v>57678125</v>
      </c>
      <c r="AG128" s="1142"/>
      <c r="AH128" s="1142"/>
      <c r="AI128" s="1142"/>
      <c r="AJ128" s="1143"/>
      <c r="AK128" s="1144">
        <v>59148167</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185</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v>356081</v>
      </c>
      <c r="DH128" s="1134"/>
      <c r="DI128" s="1134"/>
      <c r="DJ128" s="1134"/>
      <c r="DK128" s="1134"/>
      <c r="DL128" s="1134">
        <v>231900</v>
      </c>
      <c r="DM128" s="1134"/>
      <c r="DN128" s="1134"/>
      <c r="DO128" s="1134"/>
      <c r="DP128" s="1134"/>
      <c r="DQ128" s="1134">
        <v>128410</v>
      </c>
      <c r="DR128" s="1134"/>
      <c r="DS128" s="1134"/>
      <c r="DT128" s="1134"/>
      <c r="DU128" s="1134"/>
      <c r="DV128" s="1135">
        <v>0</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642220441</v>
      </c>
      <c r="AB129" s="1053"/>
      <c r="AC129" s="1053"/>
      <c r="AD129" s="1053"/>
      <c r="AE129" s="1054"/>
      <c r="AF129" s="1055">
        <v>644498894</v>
      </c>
      <c r="AG129" s="1053"/>
      <c r="AH129" s="1053"/>
      <c r="AI129" s="1053"/>
      <c r="AJ129" s="1054"/>
      <c r="AK129" s="1055">
        <v>646827243</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185</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79082820</v>
      </c>
      <c r="AB130" s="1053"/>
      <c r="AC130" s="1053"/>
      <c r="AD130" s="1053"/>
      <c r="AE130" s="1054"/>
      <c r="AF130" s="1055">
        <v>75982436</v>
      </c>
      <c r="AG130" s="1053"/>
      <c r="AH130" s="1053"/>
      <c r="AI130" s="1053"/>
      <c r="AJ130" s="1054"/>
      <c r="AK130" s="1055">
        <v>73509393</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8.1999999999999993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563137621</v>
      </c>
      <c r="AB131" s="1078"/>
      <c r="AC131" s="1078"/>
      <c r="AD131" s="1078"/>
      <c r="AE131" s="1079"/>
      <c r="AF131" s="1077">
        <v>568516458</v>
      </c>
      <c r="AG131" s="1078"/>
      <c r="AH131" s="1078"/>
      <c r="AI131" s="1078"/>
      <c r="AJ131" s="1079"/>
      <c r="AK131" s="1077">
        <v>573317850</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v>104.8</v>
      </c>
      <c r="BG131" s="1182"/>
      <c r="BH131" s="1182"/>
      <c r="BI131" s="1182"/>
      <c r="BJ131" s="1182"/>
      <c r="BK131" s="1182"/>
      <c r="BL131" s="1183"/>
      <c r="BM131" s="1181">
        <v>400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8.7087625339999999</v>
      </c>
      <c r="AB132" s="1194"/>
      <c r="AC132" s="1194"/>
      <c r="AD132" s="1194"/>
      <c r="AE132" s="1195"/>
      <c r="AF132" s="1196">
        <v>8.6185563470000002</v>
      </c>
      <c r="AG132" s="1194"/>
      <c r="AH132" s="1194"/>
      <c r="AI132" s="1194"/>
      <c r="AJ132" s="1195"/>
      <c r="AK132" s="1196">
        <v>7.5448996890000002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10.5</v>
      </c>
      <c r="AB133" s="1177"/>
      <c r="AC133" s="1177"/>
      <c r="AD133" s="1177"/>
      <c r="AE133" s="1178"/>
      <c r="AF133" s="1176">
        <v>9.4</v>
      </c>
      <c r="AG133" s="1177"/>
      <c r="AH133" s="1177"/>
      <c r="AI133" s="1177"/>
      <c r="AJ133" s="1178"/>
      <c r="AK133" s="1176">
        <v>8.1999999999999993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IXy+xGDnCLDSjD3fEGMFmMI+YLSR2SsLpXK2RXV5fSSFu03OYLnMGH6tNgZNbprpt+75CLt3fNbZ9qiKaIJWzg==" saltValue="IZUUh4/KrDqOzBhyR0qB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511</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rLBLd9Y7/Tl16UImUqwXcKDdsaEA9OYA0GBdmVzIUkCkwFnELYJuDJMAzxhHWVwtb4AIurHA2Kh1PZn3VBHdeQ==" saltValue="tGSEvJruKLh66ZuAEqMV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NBIqn6K5Etjvw+/S+azmoMjyF4RIKtxptL6DM+v2Rdp67OHctEHBBRPSteVyVidq7UdvSG8Ev4owhaj+OZMNA==" saltValue="g9MRsijw85FiC8LyDcxR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259374039</v>
      </c>
      <c r="AP9" s="313">
        <v>112691</v>
      </c>
      <c r="AQ9" s="314">
        <v>103263</v>
      </c>
      <c r="AR9" s="315">
        <v>9.1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1490475</v>
      </c>
      <c r="AP10" s="316">
        <v>648</v>
      </c>
      <c r="AQ10" s="317">
        <v>1458</v>
      </c>
      <c r="AR10" s="318">
        <v>-55.6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1837</v>
      </c>
      <c r="AP11" s="316">
        <v>1</v>
      </c>
      <c r="AQ11" s="317">
        <v>119</v>
      </c>
      <c r="AR11" s="318">
        <v>-99.2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v>7625532</v>
      </c>
      <c r="AP12" s="316">
        <v>3313</v>
      </c>
      <c r="AQ12" s="317">
        <v>1204</v>
      </c>
      <c r="AR12" s="318">
        <v>175.2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524</v>
      </c>
      <c r="AP13" s="316" t="s">
        <v>524</v>
      </c>
      <c r="AQ13" s="317">
        <v>5</v>
      </c>
      <c r="AR13" s="318" t="s">
        <v>524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5640147</v>
      </c>
      <c r="AP14" s="316">
        <v>2450</v>
      </c>
      <c r="AQ14" s="317">
        <v>1915</v>
      </c>
      <c r="AR14" s="318">
        <v>27.9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2826241</v>
      </c>
      <c r="AP15" s="316">
        <v>1228</v>
      </c>
      <c r="AQ15" s="317">
        <v>1236</v>
      </c>
      <c r="AR15" s="318">
        <v>-0.6</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-18053357</v>
      </c>
      <c r="AP16" s="316">
        <v>-7844</v>
      </c>
      <c r="AQ16" s="317">
        <v>-7821</v>
      </c>
      <c r="AR16" s="318">
        <v>0.3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258904914</v>
      </c>
      <c r="AP17" s="316">
        <v>112487</v>
      </c>
      <c r="AQ17" s="317">
        <v>101379</v>
      </c>
      <c r="AR17" s="318">
        <v>11</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11.73</v>
      </c>
      <c r="AP21" s="329">
        <v>10.89</v>
      </c>
      <c r="AQ21" s="330">
        <v>0.84</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99.3</v>
      </c>
      <c r="AP22" s="334">
        <v>99.9</v>
      </c>
      <c r="AQ22" s="335">
        <v>-0.6</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68896216</v>
      </c>
      <c r="AP32" s="343">
        <v>29934</v>
      </c>
      <c r="AQ32" s="344">
        <v>32340</v>
      </c>
      <c r="AR32" s="345">
        <v>-7.4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v>11294183</v>
      </c>
      <c r="AP33" s="343">
        <v>4907</v>
      </c>
      <c r="AQ33" s="344">
        <v>3070</v>
      </c>
      <c r="AR33" s="345">
        <v>59.8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v>52421306</v>
      </c>
      <c r="AP34" s="343">
        <v>22776</v>
      </c>
      <c r="AQ34" s="344">
        <v>20684</v>
      </c>
      <c r="AR34" s="345">
        <v>10.1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38562951</v>
      </c>
      <c r="AP35" s="343">
        <v>16755</v>
      </c>
      <c r="AQ35" s="344">
        <v>10383</v>
      </c>
      <c r="AR35" s="345">
        <v>61.4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3459703</v>
      </c>
      <c r="AP36" s="343">
        <v>1503</v>
      </c>
      <c r="AQ36" s="344">
        <v>181</v>
      </c>
      <c r="AR36" s="345">
        <v>730.4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1279457</v>
      </c>
      <c r="AP37" s="343">
        <v>556</v>
      </c>
      <c r="AQ37" s="344">
        <v>1161</v>
      </c>
      <c r="AR37" s="345">
        <v>-52.1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524</v>
      </c>
      <c r="AP38" s="346" t="s">
        <v>524</v>
      </c>
      <c r="AQ38" s="347">
        <v>0</v>
      </c>
      <c r="AR38" s="335" t="s">
        <v>524</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-59148167</v>
      </c>
      <c r="AP39" s="343">
        <v>-25698</v>
      </c>
      <c r="AQ39" s="344">
        <v>-17790</v>
      </c>
      <c r="AR39" s="345">
        <v>44.5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-73509393</v>
      </c>
      <c r="AP40" s="343">
        <v>-31938</v>
      </c>
      <c r="AQ40" s="344">
        <v>-32769</v>
      </c>
      <c r="AR40" s="345">
        <v>-2.5</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43256256</v>
      </c>
      <c r="AP41" s="343">
        <v>18794</v>
      </c>
      <c r="AQ41" s="344">
        <v>17259</v>
      </c>
      <c r="AR41" s="345">
        <v>8.9</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82874024</v>
      </c>
      <c r="AN51" s="365">
        <v>36517</v>
      </c>
      <c r="AO51" s="366">
        <v>-16.5</v>
      </c>
      <c r="AP51" s="367">
        <v>51898</v>
      </c>
      <c r="AQ51" s="368">
        <v>-3.1</v>
      </c>
      <c r="AR51" s="369">
        <v>-13.4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42940365</v>
      </c>
      <c r="AN52" s="373">
        <v>18921</v>
      </c>
      <c r="AO52" s="374">
        <v>-3.4</v>
      </c>
      <c r="AP52" s="375">
        <v>25986</v>
      </c>
      <c r="AQ52" s="376">
        <v>2.9</v>
      </c>
      <c r="AR52" s="377">
        <v>-6.3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93557031</v>
      </c>
      <c r="AN53" s="365">
        <v>41048</v>
      </c>
      <c r="AO53" s="366">
        <v>12.4</v>
      </c>
      <c r="AP53" s="367">
        <v>51684</v>
      </c>
      <c r="AQ53" s="368">
        <v>-0.4</v>
      </c>
      <c r="AR53" s="369">
        <v>12.8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44290016</v>
      </c>
      <c r="AN54" s="373">
        <v>19432</v>
      </c>
      <c r="AO54" s="374">
        <v>2.7</v>
      </c>
      <c r="AP54" s="375">
        <v>26671</v>
      </c>
      <c r="AQ54" s="376">
        <v>2.6</v>
      </c>
      <c r="AR54" s="377">
        <v>0.1</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94974157</v>
      </c>
      <c r="AN55" s="365">
        <v>41505</v>
      </c>
      <c r="AO55" s="366">
        <v>1.1000000000000001</v>
      </c>
      <c r="AP55" s="367">
        <v>52897</v>
      </c>
      <c r="AQ55" s="368">
        <v>2.2999999999999998</v>
      </c>
      <c r="AR55" s="369">
        <v>-1.2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46089450</v>
      </c>
      <c r="AN56" s="373">
        <v>20142</v>
      </c>
      <c r="AO56" s="374">
        <v>3.7</v>
      </c>
      <c r="AP56" s="375">
        <v>27013</v>
      </c>
      <c r="AQ56" s="376">
        <v>1.3</v>
      </c>
      <c r="AR56" s="377">
        <v>2.4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120011378</v>
      </c>
      <c r="AN57" s="365">
        <v>52307</v>
      </c>
      <c r="AO57" s="366">
        <v>26</v>
      </c>
      <c r="AP57" s="367">
        <v>54945</v>
      </c>
      <c r="AQ57" s="368">
        <v>3.9</v>
      </c>
      <c r="AR57" s="369">
        <v>22.1</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64973850</v>
      </c>
      <c r="AN58" s="373">
        <v>28319</v>
      </c>
      <c r="AO58" s="374">
        <v>40.6</v>
      </c>
      <c r="AP58" s="375">
        <v>29293</v>
      </c>
      <c r="AQ58" s="376">
        <v>8.4</v>
      </c>
      <c r="AR58" s="377">
        <v>32.200000000000003</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106186366</v>
      </c>
      <c r="AN59" s="365">
        <v>46135</v>
      </c>
      <c r="AO59" s="366">
        <v>-11.8</v>
      </c>
      <c r="AP59" s="367">
        <v>57132</v>
      </c>
      <c r="AQ59" s="368">
        <v>4</v>
      </c>
      <c r="AR59" s="369">
        <v>-15.8</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51296176</v>
      </c>
      <c r="AN60" s="373">
        <v>22287</v>
      </c>
      <c r="AO60" s="374">
        <v>-21.3</v>
      </c>
      <c r="AP60" s="375">
        <v>30126</v>
      </c>
      <c r="AQ60" s="376">
        <v>2.8</v>
      </c>
      <c r="AR60" s="377">
        <v>-24.1</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99520591</v>
      </c>
      <c r="AN61" s="380">
        <v>43502</v>
      </c>
      <c r="AO61" s="381">
        <v>2.2000000000000002</v>
      </c>
      <c r="AP61" s="382">
        <v>53711</v>
      </c>
      <c r="AQ61" s="383">
        <v>1.3</v>
      </c>
      <c r="AR61" s="369">
        <v>0.9</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49917971</v>
      </c>
      <c r="AN62" s="373">
        <v>21820</v>
      </c>
      <c r="AO62" s="374">
        <v>4.5</v>
      </c>
      <c r="AP62" s="375">
        <v>27818</v>
      </c>
      <c r="AQ62" s="376">
        <v>3.6</v>
      </c>
      <c r="AR62" s="377">
        <v>0.9</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XRDGXlz6B8mqWW0Qwt5pfCyCZsEZB+g3GVCfxm020b5nw9iC/06mC7C8Oei0ZM+lIgyBy4NOW1uPY68gZDJPEw==" saltValue="AFn9RrxQQBKRk6s+ubkT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563</v>
      </c>
    </row>
    <row r="120" spans="125:125" ht="13.5" hidden="1" customHeight="1" x14ac:dyDescent="0.2"/>
    <row r="121" spans="125:125" ht="13.5" hidden="1" customHeight="1" x14ac:dyDescent="0.2">
      <c r="DU121" s="291"/>
    </row>
  </sheetData>
  <sheetProtection algorithmName="SHA-512" hashValue="XQq5Gwmve1wwsuhFMD/nH/LRb7OeIkR21xk3xipX2P8IcozxSpMOiiFh0dMUMs2XogQ5sfaLayvnof39tQkEpw==" saltValue="MBVnf2E4MspzjDDlmW9q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sheetData>
  <sheetProtection algorithmName="SHA-512" hashValue="9u2mm2xq3skcTrMsrvUSLpACf/eszGnlhzdApVi7EGAQ9Wvmr2b84K65uU4WdZiapcZY8wHv0FpBPk7P4eD3+Q==" saltValue="aAeT9+en348DkWV2vNL8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236" t="s">
        <v>3</v>
      </c>
      <c r="D47" s="1236"/>
      <c r="E47" s="1237"/>
      <c r="F47" s="11">
        <v>1.95</v>
      </c>
      <c r="G47" s="12">
        <v>2.48</v>
      </c>
      <c r="H47" s="12">
        <v>2.44</v>
      </c>
      <c r="I47" s="12">
        <v>2.59</v>
      </c>
      <c r="J47" s="13">
        <v>1.93</v>
      </c>
    </row>
    <row r="48" spans="2:10" ht="57.75" customHeight="1" x14ac:dyDescent="0.2">
      <c r="B48" s="14"/>
      <c r="C48" s="1238" t="s">
        <v>4</v>
      </c>
      <c r="D48" s="1238"/>
      <c r="E48" s="1239"/>
      <c r="F48" s="15">
        <v>1.1000000000000001</v>
      </c>
      <c r="G48" s="16">
        <v>0.53</v>
      </c>
      <c r="H48" s="16">
        <v>0.49</v>
      </c>
      <c r="I48" s="16">
        <v>0.76</v>
      </c>
      <c r="J48" s="17">
        <v>1.21</v>
      </c>
    </row>
    <row r="49" spans="2:10" ht="57.75" customHeight="1" thickBot="1" x14ac:dyDescent="0.25">
      <c r="B49" s="18"/>
      <c r="C49" s="1240" t="s">
        <v>5</v>
      </c>
      <c r="D49" s="1240"/>
      <c r="E49" s="1241"/>
      <c r="F49" s="19" t="s">
        <v>570</v>
      </c>
      <c r="G49" s="20" t="s">
        <v>571</v>
      </c>
      <c r="H49" s="20">
        <v>0.28000000000000003</v>
      </c>
      <c r="I49" s="20">
        <v>0.32</v>
      </c>
      <c r="J49" s="21" t="s">
        <v>572</v>
      </c>
    </row>
    <row r="50" spans="2:10" ht="13.5" customHeight="1" x14ac:dyDescent="0.2"/>
  </sheetData>
  <sheetProtection algorithmName="SHA-512" hashValue="/CRtxqXr5efgR9Lxvc3a2uISzC0g5CLfF/WgqE0K0rgh1zBsdBD5Oz1moq4TzCy5Z2uH1t+LqNuLVpEuOjCBCQ==" saltValue="3DMmHEoX73W3IBNlvFK3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2021-03-16T04:31:17Z</cp:lastPrinted>
  <dcterms:created xsi:type="dcterms:W3CDTF">2021-02-05T02:55:40Z</dcterms:created>
  <dcterms:modified xsi:type="dcterms:W3CDTF">2021-10-29T04:43:13Z</dcterms:modified>
  <cp:category/>
</cp:coreProperties>
</file>