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5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19" r:id="rId10"/>
    <sheet name="H26" sheetId="20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7" r:id="rId22"/>
    <sheet name="H14" sheetId="8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B48" i="15" l="1"/>
  <c r="C50" i="15"/>
  <c r="C52" i="15"/>
  <c r="D54" i="15"/>
  <c r="D55" i="15"/>
  <c r="D56" i="15"/>
  <c r="D58" i="15"/>
  <c r="D60" i="15"/>
  <c r="D61" i="15"/>
  <c r="D62" i="15"/>
  <c r="D63" i="15"/>
  <c r="D64" i="15"/>
  <c r="D66" i="15"/>
  <c r="D67" i="15"/>
  <c r="D68" i="15"/>
  <c r="D69" i="15"/>
  <c r="D70" i="15"/>
  <c r="C72" i="15"/>
  <c r="D74" i="15"/>
  <c r="D75" i="15"/>
  <c r="D76" i="15"/>
  <c r="D77" i="15"/>
  <c r="D78" i="15"/>
  <c r="D79" i="15"/>
  <c r="D80" i="15"/>
  <c r="B46" i="10"/>
  <c r="C48" i="10"/>
  <c r="C50" i="10"/>
  <c r="D52" i="10"/>
  <c r="D53" i="10"/>
  <c r="D54" i="10"/>
  <c r="D55" i="10"/>
  <c r="D56" i="10"/>
  <c r="D58" i="10"/>
  <c r="D59" i="10"/>
  <c r="D60" i="10"/>
  <c r="D61" i="10"/>
  <c r="D62" i="10"/>
  <c r="D64" i="10"/>
  <c r="D65" i="10"/>
  <c r="D66" i="10"/>
  <c r="D67" i="10"/>
  <c r="C69" i="10"/>
  <c r="D71" i="10"/>
  <c r="D72" i="10"/>
  <c r="D73" i="10"/>
  <c r="D74" i="10"/>
  <c r="D75" i="10"/>
  <c r="D76" i="10"/>
  <c r="B46" i="9"/>
  <c r="C48" i="9"/>
  <c r="C50" i="9"/>
  <c r="D52" i="9"/>
  <c r="D53" i="9"/>
  <c r="D54" i="9"/>
  <c r="D55" i="9"/>
  <c r="D56" i="9"/>
  <c r="D58" i="9"/>
  <c r="D59" i="9"/>
  <c r="D60" i="9"/>
  <c r="D61" i="9"/>
  <c r="D62" i="9"/>
  <c r="D64" i="9"/>
  <c r="D65" i="9"/>
  <c r="D66" i="9"/>
  <c r="D67" i="9"/>
  <c r="C69" i="9"/>
  <c r="D71" i="9"/>
  <c r="D72" i="9"/>
  <c r="D73" i="9"/>
  <c r="D74" i="9"/>
  <c r="D75" i="9"/>
  <c r="D76" i="9"/>
  <c r="B46" i="8"/>
  <c r="C48" i="8"/>
  <c r="C50" i="8"/>
  <c r="D52" i="8"/>
  <c r="D53" i="8"/>
  <c r="D54" i="8"/>
  <c r="D55" i="8"/>
  <c r="D56" i="8"/>
  <c r="D58" i="8"/>
  <c r="D59" i="8"/>
  <c r="D60" i="8"/>
  <c r="D61" i="8"/>
  <c r="D62" i="8"/>
  <c r="D64" i="8"/>
  <c r="D65" i="8"/>
  <c r="D66" i="8"/>
  <c r="D67" i="8"/>
  <c r="C69" i="8"/>
  <c r="D71" i="8"/>
  <c r="D72" i="8"/>
  <c r="D73" i="8"/>
  <c r="D74" i="8"/>
  <c r="D75" i="8"/>
  <c r="D76" i="8"/>
  <c r="J16" i="7"/>
  <c r="J12" i="7" s="1"/>
  <c r="J37" i="7"/>
  <c r="J38" i="7"/>
  <c r="J39" i="7"/>
  <c r="J35" i="7" s="1"/>
  <c r="J40" i="7"/>
  <c r="J41" i="7"/>
  <c r="J42" i="7"/>
  <c r="B46" i="7"/>
  <c r="C48" i="7"/>
  <c r="C50" i="7"/>
  <c r="J50" i="7"/>
  <c r="D52" i="7"/>
  <c r="D53" i="7"/>
  <c r="D54" i="7"/>
  <c r="D55" i="7"/>
  <c r="D56" i="7"/>
  <c r="D58" i="7"/>
  <c r="D59" i="7"/>
  <c r="D60" i="7"/>
  <c r="D61" i="7"/>
  <c r="D62" i="7"/>
  <c r="D64" i="7"/>
  <c r="D65" i="7"/>
  <c r="D66" i="7"/>
  <c r="D67" i="7"/>
  <c r="C69" i="7"/>
  <c r="D71" i="7"/>
  <c r="J71" i="7"/>
  <c r="J69" i="7" s="1"/>
  <c r="J46" i="7" s="1"/>
  <c r="D72" i="7"/>
  <c r="J72" i="7"/>
  <c r="D73" i="7"/>
  <c r="D74" i="7"/>
  <c r="J74" i="7"/>
  <c r="D75" i="7"/>
  <c r="J75" i="7"/>
  <c r="D76" i="7"/>
  <c r="J76" i="7"/>
  <c r="D52" i="3"/>
  <c r="D53" i="3"/>
  <c r="D54" i="3"/>
  <c r="D55" i="3"/>
  <c r="D58" i="3"/>
  <c r="D59" i="3"/>
  <c r="D60" i="3"/>
  <c r="D61" i="3"/>
  <c r="D62" i="3"/>
  <c r="D64" i="3"/>
  <c r="D65" i="3"/>
  <c r="D66" i="3"/>
  <c r="D67" i="3"/>
  <c r="D71" i="3"/>
  <c r="D72" i="3"/>
  <c r="D73" i="3"/>
  <c r="D74" i="3"/>
  <c r="D75" i="3"/>
  <c r="D76" i="3"/>
</calcChain>
</file>

<file path=xl/sharedStrings.xml><?xml version="1.0" encoding="utf-8"?>
<sst xmlns="http://schemas.openxmlformats.org/spreadsheetml/2006/main" count="1743" uniqueCount="161">
  <si>
    <t>　　23.財政・選挙・職員</t>
  </si>
  <si>
    <t xml:space="preserve">  (単位  千円)</t>
  </si>
  <si>
    <t>当初予算額</t>
  </si>
  <si>
    <t>市立大学</t>
  </si>
  <si>
    <t>交通災害共済事業　</t>
  </si>
  <si>
    <t>国民健康保険</t>
  </si>
  <si>
    <t>老人保健</t>
  </si>
  <si>
    <t>寡婦福祉資金貸付金</t>
  </si>
  <si>
    <t>－</t>
  </si>
  <si>
    <t>農業共済事業</t>
  </si>
  <si>
    <t>市場及びと畜場</t>
  </si>
  <si>
    <t>街路用地先行取得</t>
  </si>
  <si>
    <t>土地区画整理組合貸付金</t>
  </si>
  <si>
    <t>市街地再開発事業</t>
  </si>
  <si>
    <t>墓地公園整備事業</t>
  </si>
  <si>
    <t>基金</t>
  </si>
  <si>
    <t>調達</t>
  </si>
  <si>
    <t>公債</t>
  </si>
  <si>
    <t>病院事業</t>
  </si>
  <si>
    <t>水道事業</t>
  </si>
  <si>
    <t>工業用水道事業</t>
  </si>
  <si>
    <t>下水道事業</t>
  </si>
  <si>
    <t>自動車運送事業</t>
  </si>
  <si>
    <t>高速度鉄道事業</t>
  </si>
  <si>
    <t>　注1) 公営企業会計は、収益的支出入額、及び資本的支出入額の合計である。</t>
  </si>
  <si>
    <t>　　2) 「母子福祉資金貸付金」と「寡婦福祉資金貸付金」は平成6年度から統合され、「母子寡婦福祉資金貸付金」となった。</t>
  </si>
  <si>
    <t>　（収入役室出納課、衛生局保健医療部病院管理課、水道局経理部経理課、下水道局総務部経理課、交通局経理部経理課）</t>
  </si>
  <si>
    <r>
      <t>23</t>
    </r>
    <r>
      <rPr>
        <sz val="11"/>
        <rFont val="ＭＳ 明朝"/>
        <family val="1"/>
        <charset val="128"/>
      </rPr>
      <t>－1.  会 計 別 決 算 額 ( 総 括 表 )</t>
    </r>
  </si>
  <si>
    <r>
      <t xml:space="preserve">平成 </t>
    </r>
    <r>
      <rPr>
        <sz val="8"/>
        <rFont val="ff4550G-ﾌﾟﾚﾐｱﾑ(体験版)"/>
        <family val="3"/>
        <charset val="128"/>
      </rPr>
      <t>8</t>
    </r>
    <r>
      <rPr>
        <sz val="8"/>
        <rFont val="ＭＳ 明朝"/>
        <family val="1"/>
        <charset val="128"/>
      </rPr>
      <t>年度</t>
    </r>
  </si>
  <si>
    <t>公営企業会計</t>
  </si>
  <si>
    <t>（母子寡婦福祉資金貸付金）</t>
  </si>
  <si>
    <t>母子福祉資金貸付金</t>
  </si>
  <si>
    <t>特別会計</t>
  </si>
  <si>
    <t>一般会計</t>
  </si>
  <si>
    <t>総数</t>
  </si>
  <si>
    <t>歳　　　　　　　　　　　　　　　　出</t>
  </si>
  <si>
    <t>歳　　　　　　　　　　　　　　　　入</t>
  </si>
  <si>
    <t>平成 9年度</t>
  </si>
  <si>
    <t>平成8年度</t>
  </si>
  <si>
    <t>平成7年度</t>
  </si>
  <si>
    <t>平成6年度</t>
  </si>
  <si>
    <t>平成5年度</t>
  </si>
  <si>
    <t>会計別</t>
  </si>
  <si>
    <t>23－1.  会 計 別 決 算 額 ( 総 括 表 )</t>
  </si>
  <si>
    <t>　　2) 「街路用地先行取得」は平成10年度に廃止された。</t>
    <rPh sb="6" eb="8">
      <t>ガイロ</t>
    </rPh>
    <rPh sb="8" eb="10">
      <t>ヨウチ</t>
    </rPh>
    <rPh sb="10" eb="12">
      <t>センコウ</t>
    </rPh>
    <rPh sb="12" eb="14">
      <t>シュトク</t>
    </rPh>
    <rPh sb="23" eb="25">
      <t>ハイシ</t>
    </rPh>
    <phoneticPr fontId="13"/>
  </si>
  <si>
    <t>母子寡婦福祉資金貸付金</t>
    <phoneticPr fontId="13"/>
  </si>
  <si>
    <t>平成 10年度</t>
  </si>
  <si>
    <r>
      <t>23</t>
    </r>
    <r>
      <rPr>
        <sz val="11"/>
        <rFont val="ＭＳ 明朝"/>
        <family val="1"/>
        <charset val="128"/>
      </rPr>
      <t>－1.  会 計 別 決 算 額 ( 総 括 表 )</t>
    </r>
    <phoneticPr fontId="13"/>
  </si>
  <si>
    <t>平成 11年度</t>
    <phoneticPr fontId="13"/>
  </si>
  <si>
    <t>平成 10年度</t>
    <phoneticPr fontId="13"/>
  </si>
  <si>
    <t>平成9年度</t>
  </si>
  <si>
    <t>平成7年度</t>
    <phoneticPr fontId="13"/>
  </si>
  <si>
    <t>　（収入役室出納課、健康福祉局病院管理部病院経理課、上下水道局経理部水道経理課・下水道経理課、交通局経理部経理課）</t>
    <phoneticPr fontId="13"/>
  </si>
  <si>
    <t>　　3) 平成12年度から「介護保険特別会計」が新設された。</t>
    <rPh sb="5" eb="7">
      <t>ヘイセイ</t>
    </rPh>
    <rPh sb="9" eb="11">
      <t>ネンド</t>
    </rPh>
    <rPh sb="14" eb="16">
      <t>カイゴ</t>
    </rPh>
    <rPh sb="16" eb="18">
      <t>ホケン</t>
    </rPh>
    <rPh sb="18" eb="20">
      <t>トクベツ</t>
    </rPh>
    <rPh sb="20" eb="22">
      <t>カイケイ</t>
    </rPh>
    <rPh sb="24" eb="26">
      <t>シンセツ</t>
    </rPh>
    <phoneticPr fontId="13"/>
  </si>
  <si>
    <t>母子寡婦福祉資金貸付金</t>
  </si>
  <si>
    <t>介護保険</t>
  </si>
  <si>
    <t>平成 12年度</t>
  </si>
  <si>
    <t>平成11年度</t>
  </si>
  <si>
    <t>平成10年度</t>
  </si>
  <si>
    <t>　（収入役室出納課、健康福祉局病院管理部病院経理課、上下水道局経理部水道経理課・下水道経理課、交通局財務部財務課）</t>
    <rPh sb="50" eb="52">
      <t>ザイム</t>
    </rPh>
    <rPh sb="53" eb="55">
      <t>ザイム</t>
    </rPh>
    <phoneticPr fontId="13"/>
  </si>
  <si>
    <t>　　2) 平成12年度から「介護保険特別会計」が新設された。</t>
    <rPh sb="5" eb="7">
      <t>ヘイセイ</t>
    </rPh>
    <rPh sb="9" eb="11">
      <t>ネンド</t>
    </rPh>
    <rPh sb="14" eb="16">
      <t>カイゴ</t>
    </rPh>
    <rPh sb="16" eb="18">
      <t>ホケン</t>
    </rPh>
    <rPh sb="18" eb="20">
      <t>トクベツ</t>
    </rPh>
    <rPh sb="20" eb="22">
      <t>カイケイ</t>
    </rPh>
    <rPh sb="24" eb="26">
      <t>シンセツ</t>
    </rPh>
    <phoneticPr fontId="13"/>
  </si>
  <si>
    <t>平成 13年度</t>
    <phoneticPr fontId="13"/>
  </si>
  <si>
    <t>平成12年度</t>
    <phoneticPr fontId="13"/>
  </si>
  <si>
    <r>
      <t>23</t>
    </r>
    <r>
      <rPr>
        <sz val="11"/>
        <rFont val="ＭＳ 明朝"/>
        <family val="1"/>
        <charset val="128"/>
      </rPr>
      <t>－1.  会 計 別 決 算 額 ( 総 括 表 )</t>
    </r>
    <phoneticPr fontId="13"/>
  </si>
  <si>
    <t>　（収入役室出納課、健康福祉局病院管理部病院経理課、上下水道局経理部経理課、交通局財務部財務課）</t>
    <rPh sb="41" eb="43">
      <t>ザイム</t>
    </rPh>
    <rPh sb="44" eb="46">
      <t>ザイム</t>
    </rPh>
    <phoneticPr fontId="13"/>
  </si>
  <si>
    <t>　注1) 公営企業会計は、収益的支出入額及び資本的支出入額の合計である。</t>
    <phoneticPr fontId="13"/>
  </si>
  <si>
    <t>平成 15年度</t>
    <phoneticPr fontId="13"/>
  </si>
  <si>
    <t>平成14年度</t>
    <phoneticPr fontId="13"/>
  </si>
  <si>
    <t>平成13年度</t>
    <phoneticPr fontId="13"/>
  </si>
  <si>
    <t>平成11年度</t>
    <phoneticPr fontId="13"/>
  </si>
  <si>
    <t>平成 14年度</t>
    <phoneticPr fontId="13"/>
  </si>
  <si>
    <t>平成10年度</t>
    <phoneticPr fontId="13"/>
  </si>
  <si>
    <t>　注) 公営企業会計は、収益的支出入額及び資本的支出入額の合計である。</t>
    <phoneticPr fontId="13"/>
  </si>
  <si>
    <t>平成 16年度</t>
    <phoneticPr fontId="13"/>
  </si>
  <si>
    <t>平成15年度</t>
    <phoneticPr fontId="13"/>
  </si>
  <si>
    <t>平成14年度</t>
    <phoneticPr fontId="13"/>
  </si>
  <si>
    <t>調達</t>
    <rPh sb="0" eb="2">
      <t>チョウタツ</t>
    </rPh>
    <phoneticPr fontId="13"/>
  </si>
  <si>
    <t>平成 17年度</t>
    <phoneticPr fontId="13"/>
  </si>
  <si>
    <t>平成16年度</t>
    <phoneticPr fontId="13"/>
  </si>
  <si>
    <t>用地先行取得</t>
  </si>
  <si>
    <t>用地先行取得</t>
    <rPh sb="0" eb="2">
      <t>ヨウチ</t>
    </rPh>
    <rPh sb="2" eb="4">
      <t>センコウ</t>
    </rPh>
    <rPh sb="4" eb="6">
      <t>シュトク</t>
    </rPh>
    <phoneticPr fontId="13"/>
  </si>
  <si>
    <t>－</t>
    <phoneticPr fontId="13"/>
  </si>
  <si>
    <t>平成 18年度</t>
    <phoneticPr fontId="13"/>
  </si>
  <si>
    <t>平成17年度</t>
    <phoneticPr fontId="13"/>
  </si>
  <si>
    <t>　（会計室出納課、健康福祉局病院管理部病院経理課、上下水道局経理部経理課、交通局財務部財務課）</t>
    <rPh sb="2" eb="4">
      <t>カイケイ</t>
    </rPh>
    <rPh sb="40" eb="42">
      <t>ザイム</t>
    </rPh>
    <rPh sb="43" eb="45">
      <t>ザイム</t>
    </rPh>
    <phoneticPr fontId="13"/>
  </si>
  <si>
    <t>平成 19年度</t>
    <phoneticPr fontId="13"/>
  </si>
  <si>
    <t>平成18年度</t>
  </si>
  <si>
    <t>平成17年度</t>
  </si>
  <si>
    <t>平成16年度</t>
  </si>
  <si>
    <t>　（会計室出納課、病院局管理部経理課、上下水道局経理部経理課、交通局財務部財務課）</t>
    <rPh sb="2" eb="4">
      <t>カイケイ</t>
    </rPh>
    <rPh sb="34" eb="36">
      <t>ザイム</t>
    </rPh>
    <rPh sb="37" eb="39">
      <t>ザイム</t>
    </rPh>
    <phoneticPr fontId="13"/>
  </si>
  <si>
    <t>後期高齢者医療</t>
    <rPh sb="0" eb="2">
      <t>コウキ</t>
    </rPh>
    <rPh sb="2" eb="5">
      <t>コウレイシャ</t>
    </rPh>
    <rPh sb="5" eb="7">
      <t>イリョウ</t>
    </rPh>
    <phoneticPr fontId="13"/>
  </si>
  <si>
    <t>平成20年度</t>
    <phoneticPr fontId="13"/>
  </si>
  <si>
    <t>平成19年度</t>
  </si>
  <si>
    <t>平成21年度</t>
    <phoneticPr fontId="13"/>
  </si>
  <si>
    <t>平成20年度</t>
  </si>
  <si>
    <t>城西病院</t>
    <rPh sb="0" eb="1">
      <t>シロ</t>
    </rPh>
    <rPh sb="1" eb="2">
      <t>ニシ</t>
    </rPh>
    <rPh sb="2" eb="4">
      <t>ビョウイン</t>
    </rPh>
    <phoneticPr fontId="13"/>
  </si>
  <si>
    <t>平成22年度</t>
    <phoneticPr fontId="13"/>
  </si>
  <si>
    <t>　注) 公営企業会計は、収益的支出入額及び資本的支出入額の合計である。</t>
    <phoneticPr fontId="13"/>
  </si>
  <si>
    <t>城西病院</t>
  </si>
  <si>
    <t>当初予算額</t>
    <phoneticPr fontId="13"/>
  </si>
  <si>
    <t>平成23年度</t>
    <phoneticPr fontId="13"/>
  </si>
  <si>
    <t>平成19年度</t>
    <phoneticPr fontId="13"/>
  </si>
  <si>
    <t>守山市民病院</t>
    <rPh sb="0" eb="4">
      <t>モリヤマシミン</t>
    </rPh>
    <phoneticPr fontId="13"/>
  </si>
  <si>
    <t>守山市民病院</t>
    <rPh sb="0" eb="4">
      <t>モリヤマシミン</t>
    </rPh>
    <rPh sb="4" eb="6">
      <t>ビョウイン</t>
    </rPh>
    <phoneticPr fontId="13"/>
  </si>
  <si>
    <t>当初予算額</t>
    <phoneticPr fontId="13"/>
  </si>
  <si>
    <t>平成24年度</t>
    <phoneticPr fontId="13"/>
  </si>
  <si>
    <t>平成23年度</t>
  </si>
  <si>
    <t>平成22年度</t>
  </si>
  <si>
    <t>平成21年度</t>
  </si>
  <si>
    <t>平成25年度</t>
    <phoneticPr fontId="13"/>
  </si>
  <si>
    <t>　（会計室出納課、病院局管理部経理課、上下水道局経理部経理課、交通局企画財務部財務課）</t>
    <rPh sb="2" eb="4">
      <t>カイケイ</t>
    </rPh>
    <rPh sb="34" eb="36">
      <t>キカク</t>
    </rPh>
    <rPh sb="36" eb="38">
      <t>ザイム</t>
    </rPh>
    <rPh sb="39" eb="41">
      <t>ザイム</t>
    </rPh>
    <phoneticPr fontId="13"/>
  </si>
  <si>
    <t>　　2)平成26年10月1日から｢母子寡婦福祉資金貸付金会計」が｢母子父子寡婦福祉資金貸付金会計」に変更となった。</t>
    <rPh sb="4" eb="6">
      <t>ヘイセイ</t>
    </rPh>
    <rPh sb="8" eb="9">
      <t>ネン</t>
    </rPh>
    <rPh sb="11" eb="12">
      <t>ガツ</t>
    </rPh>
    <rPh sb="13" eb="14">
      <t>ニチ</t>
    </rPh>
    <rPh sb="17" eb="19">
      <t>ボシ</t>
    </rPh>
    <rPh sb="19" eb="21">
      <t>カフ</t>
    </rPh>
    <rPh sb="21" eb="23">
      <t>フクシ</t>
    </rPh>
    <rPh sb="23" eb="25">
      <t>シキン</t>
    </rPh>
    <rPh sb="25" eb="26">
      <t>カ</t>
    </rPh>
    <rPh sb="26" eb="27">
      <t>ツ</t>
    </rPh>
    <rPh sb="27" eb="28">
      <t>カネ</t>
    </rPh>
    <rPh sb="28" eb="30">
      <t>カイケイ</t>
    </rPh>
    <rPh sb="33" eb="35">
      <t>ボシ</t>
    </rPh>
    <rPh sb="35" eb="37">
      <t>フシ</t>
    </rPh>
    <rPh sb="37" eb="39">
      <t>カフ</t>
    </rPh>
    <rPh sb="39" eb="41">
      <t>フクシ</t>
    </rPh>
    <rPh sb="41" eb="43">
      <t>シキン</t>
    </rPh>
    <rPh sb="43" eb="44">
      <t>カ</t>
    </rPh>
    <rPh sb="44" eb="45">
      <t>ツ</t>
    </rPh>
    <rPh sb="45" eb="46">
      <t>キン</t>
    </rPh>
    <rPh sb="46" eb="48">
      <t>カイケイ</t>
    </rPh>
    <rPh sb="50" eb="52">
      <t>ヘンコウ</t>
    </rPh>
    <phoneticPr fontId="13"/>
  </si>
  <si>
    <t>　注1) 公営企業会計は、収益的支出入額及び資本的支出入額の合計である。</t>
    <phoneticPr fontId="13"/>
  </si>
  <si>
    <t>母子父子寡婦福祉資金貸付金</t>
    <rPh sb="2" eb="4">
      <t>フシ</t>
    </rPh>
    <phoneticPr fontId="13"/>
  </si>
  <si>
    <t>平成27年度</t>
    <phoneticPr fontId="13"/>
  </si>
  <si>
    <t>平成26年度</t>
    <phoneticPr fontId="13"/>
  </si>
  <si>
    <t>当初予算額</t>
    <phoneticPr fontId="13"/>
  </si>
  <si>
    <t>平成22年度</t>
    <phoneticPr fontId="13"/>
  </si>
  <si>
    <r>
      <t>23</t>
    </r>
    <r>
      <rPr>
        <sz val="11"/>
        <rFont val="ＭＳ 明朝"/>
        <family val="1"/>
        <charset val="128"/>
      </rPr>
      <t>－1.  会 計 別 決 算 額 ( 総 括 表 )</t>
    </r>
    <phoneticPr fontId="13"/>
  </si>
  <si>
    <t>平成28年度</t>
    <phoneticPr fontId="13"/>
  </si>
  <si>
    <t>平成26年度</t>
  </si>
  <si>
    <t>平成25年度</t>
  </si>
  <si>
    <t>平成24年度</t>
  </si>
  <si>
    <t>名古屋城天守閣</t>
    <rPh sb="0" eb="3">
      <t>ナゴヤ</t>
    </rPh>
    <rPh sb="3" eb="4">
      <t>ジョウ</t>
    </rPh>
    <rPh sb="4" eb="7">
      <t>テンシュカク</t>
    </rPh>
    <phoneticPr fontId="13"/>
  </si>
  <si>
    <t>平成29年度</t>
    <phoneticPr fontId="13"/>
  </si>
  <si>
    <t>平成28年度</t>
    <phoneticPr fontId="13"/>
  </si>
  <si>
    <t>平成27年度</t>
    <phoneticPr fontId="13"/>
  </si>
  <si>
    <t>平成26年度</t>
    <phoneticPr fontId="13"/>
  </si>
  <si>
    <t>平成25年度</t>
    <phoneticPr fontId="13"/>
  </si>
  <si>
    <r>
      <t>23</t>
    </r>
    <r>
      <rPr>
        <sz val="11"/>
        <rFont val="ＭＳ 明朝"/>
        <family val="1"/>
        <charset val="128"/>
      </rPr>
      <t>－1.  会 計 別 決 算 額 ( 総 括 表 )</t>
    </r>
    <phoneticPr fontId="13"/>
  </si>
  <si>
    <t>　　2) 平成26年10月1日から｢母子寡婦福祉資金貸付金会計」が｢母子父子寡婦福祉資金貸付金会計」に変更となった。</t>
    <rPh sb="5" eb="7">
      <t>ヘイセイ</t>
    </rPh>
    <rPh sb="9" eb="10">
      <t>ネン</t>
    </rPh>
    <rPh sb="12" eb="13">
      <t>ガツ</t>
    </rPh>
    <rPh sb="14" eb="15">
      <t>ニチ</t>
    </rPh>
    <rPh sb="18" eb="20">
      <t>ボシ</t>
    </rPh>
    <rPh sb="20" eb="22">
      <t>カフ</t>
    </rPh>
    <rPh sb="22" eb="24">
      <t>フクシ</t>
    </rPh>
    <rPh sb="24" eb="26">
      <t>シキン</t>
    </rPh>
    <rPh sb="26" eb="27">
      <t>カ</t>
    </rPh>
    <rPh sb="27" eb="28">
      <t>ツ</t>
    </rPh>
    <rPh sb="28" eb="29">
      <t>カネ</t>
    </rPh>
    <rPh sb="29" eb="31">
      <t>カイケイ</t>
    </rPh>
    <rPh sb="34" eb="36">
      <t>ボシ</t>
    </rPh>
    <rPh sb="36" eb="38">
      <t>フシ</t>
    </rPh>
    <rPh sb="38" eb="40">
      <t>カフ</t>
    </rPh>
    <rPh sb="40" eb="42">
      <t>フクシ</t>
    </rPh>
    <rPh sb="42" eb="44">
      <t>シキン</t>
    </rPh>
    <rPh sb="44" eb="45">
      <t>カ</t>
    </rPh>
    <rPh sb="45" eb="46">
      <t>ツ</t>
    </rPh>
    <rPh sb="46" eb="47">
      <t>キン</t>
    </rPh>
    <rPh sb="47" eb="49">
      <t>カイケイ</t>
    </rPh>
    <rPh sb="51" eb="53">
      <t>ヘンコウ</t>
    </rPh>
    <phoneticPr fontId="13"/>
  </si>
  <si>
    <t>平成30年度</t>
    <phoneticPr fontId="13"/>
  </si>
  <si>
    <t>平成29年度</t>
    <phoneticPr fontId="13"/>
  </si>
  <si>
    <t>平成28年度</t>
  </si>
  <si>
    <t>平成27年度</t>
  </si>
  <si>
    <t>令和元年度
当初予算額</t>
    <rPh sb="0" eb="2">
      <t>レイワ</t>
    </rPh>
    <rPh sb="2" eb="3">
      <t>ガン</t>
    </rPh>
    <phoneticPr fontId="13"/>
  </si>
  <si>
    <t>平成30年度</t>
    <phoneticPr fontId="13"/>
  </si>
  <si>
    <t>平成28年度</t>
    <phoneticPr fontId="13"/>
  </si>
  <si>
    <t>平成27年度</t>
    <phoneticPr fontId="13"/>
  </si>
  <si>
    <t>23.財政・選挙・職員</t>
    <phoneticPr fontId="13"/>
  </si>
  <si>
    <r>
      <t>23</t>
    </r>
    <r>
      <rPr>
        <sz val="11"/>
        <rFont val="ＭＳ 明朝"/>
        <family val="1"/>
        <charset val="128"/>
      </rPr>
      <t>－1.会計別決算額(総括表)</t>
    </r>
    <phoneticPr fontId="13"/>
  </si>
  <si>
    <t>平成29年度</t>
  </si>
  <si>
    <t>平成30年度</t>
  </si>
  <si>
    <t>令和元年度</t>
    <rPh sb="0" eb="2">
      <t>レイワ</t>
    </rPh>
    <rPh sb="2" eb="3">
      <t>ガン</t>
    </rPh>
    <phoneticPr fontId="13"/>
  </si>
  <si>
    <t>令和2年度
当初予算額</t>
    <rPh sb="0" eb="2">
      <t>レイワ</t>
    </rPh>
    <phoneticPr fontId="13"/>
  </si>
  <si>
    <t>歳入</t>
    <rPh sb="0" eb="2">
      <t>サイニュウ</t>
    </rPh>
    <phoneticPr fontId="13"/>
  </si>
  <si>
    <t>歳出</t>
    <rPh sb="0" eb="2">
      <t>サイシュツ</t>
    </rPh>
    <phoneticPr fontId="13"/>
  </si>
  <si>
    <t>令和元年度</t>
    <rPh sb="0" eb="2">
      <t>レイワ</t>
    </rPh>
    <rPh sb="2" eb="3">
      <t>ガン</t>
    </rPh>
    <phoneticPr fontId="1"/>
  </si>
  <si>
    <t>令和2年度</t>
    <rPh sb="0" eb="2">
      <t>レイワ</t>
    </rPh>
    <phoneticPr fontId="1"/>
  </si>
  <si>
    <t>令和3年度
当初予算額</t>
    <rPh sb="0" eb="2">
      <t>レイワ</t>
    </rPh>
    <phoneticPr fontId="1"/>
  </si>
  <si>
    <t>　（会計室出納課、健康福祉局健康部医療連携推進室、上下水道局経理部経理課、交通局企画財務部財務課）</t>
    <rPh sb="2" eb="4">
      <t>カイケイ</t>
    </rPh>
    <rPh sb="40" eb="42">
      <t>キカク</t>
    </rPh>
    <rPh sb="42" eb="44">
      <t>ザイム</t>
    </rPh>
    <rPh sb="45" eb="47">
      <t>ザイム</t>
    </rPh>
    <phoneticPr fontId="13"/>
  </si>
  <si>
    <t xml:space="preserve">… </t>
  </si>
  <si>
    <t>令和3年度</t>
    <rPh sb="0" eb="2">
      <t>レイワ</t>
    </rPh>
    <phoneticPr fontId="1"/>
  </si>
  <si>
    <t>令和4年度
当初予算額</t>
    <rPh sb="0" eb="2">
      <t>レイワ</t>
    </rPh>
    <phoneticPr fontId="1"/>
  </si>
  <si>
    <t>　注2) 令和3年度は、 基金の経理の簡素化を図るため基金特別会計が廃止された。</t>
    <phoneticPr fontId="40"/>
  </si>
  <si>
    <t>令和4年度</t>
    <rPh sb="0" eb="2">
      <t>レイワ</t>
    </rPh>
    <phoneticPr fontId="1"/>
  </si>
  <si>
    <t>令和5年度
当初予算額</t>
    <rPh sb="0" eb="2">
      <t>レイワ</t>
    </rPh>
    <phoneticPr fontId="1"/>
  </si>
  <si>
    <t>令和6年度
当初予算額</t>
    <rPh sb="0" eb="2">
      <t>レイワ</t>
    </rPh>
    <phoneticPr fontId="1"/>
  </si>
  <si>
    <t>令和5年度</t>
    <rPh sb="0" eb="2">
      <t>レイワ</t>
    </rPh>
    <phoneticPr fontId="1"/>
  </si>
  <si>
    <t>　注2) 令和3年度に、基金の経理の簡素化を図るため基金特別会計が廃止された。</t>
    <phoneticPr fontId="40"/>
  </si>
  <si>
    <t>　（会計室会計課、健康福祉局健康部医療連携推進課、上下水道局企画経理部経理課、交通局企画財務部財務課）</t>
    <rPh sb="2" eb="4">
      <t>カイケイ</t>
    </rPh>
    <rPh sb="5" eb="7">
      <t>カイケイ</t>
    </rPh>
    <rPh sb="23" eb="24">
      <t>カ</t>
    </rPh>
    <rPh sb="30" eb="32">
      <t>キカク</t>
    </rPh>
    <rPh sb="42" eb="44">
      <t>キカク</t>
    </rPh>
    <rPh sb="44" eb="46">
      <t>ザイム</t>
    </rPh>
    <rPh sb="47" eb="49">
      <t>ザイム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</si>
</sst>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\ ###\ ###\ ###\ ##0"/>
    <numFmt numFmtId="177" formatCode="#\ ###\ ###\ ##0;&quot;△&quot;#\ ###\ ###\ ##0;&quot;－&quot;"/>
  </numFmts>
  <fonts count="41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sz val="8"/>
      <color indexed="8"/>
      <name val="ＭＳ 明朝"/>
      <family val="1"/>
      <charset val="128"/>
    </font>
    <font>
      <sz val="8"/>
      <color indexed="8"/>
      <name val="ff4550G-ﾌﾟﾚﾐｱﾑ(体験版)"/>
      <family val="3"/>
      <charset val="128"/>
    </font>
    <font>
      <sz val="6"/>
      <name val="明朝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23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" fillId="3" borderId="24" applyNumberFormat="0" applyFont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2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6" fillId="31" borderId="31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" borderId="26" applyNumberFormat="0" applyAlignment="0" applyProtection="0">
      <alignment vertical="center"/>
    </xf>
    <xf numFmtId="0" fontId="10" fillId="0" borderId="0"/>
    <xf numFmtId="0" fontId="12" fillId="0" borderId="0"/>
    <xf numFmtId="0" fontId="39" fillId="32" borderId="0" applyNumberFormat="0" applyBorder="0" applyAlignment="0" applyProtection="0">
      <alignment vertical="center"/>
    </xf>
  </cellStyleXfs>
  <cellXfs count="186">
    <xf numFmtId="0" fontId="0" fillId="0" borderId="0" xfId="0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176" fontId="8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9" fillId="0" borderId="0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10" fillId="0" borderId="0" xfId="41" applyAlignment="1"/>
    <xf numFmtId="0" fontId="4" fillId="0" borderId="0" xfId="41" applyFont="1" applyBorder="1" applyAlignment="1">
      <alignment vertical="center"/>
    </xf>
    <xf numFmtId="0" fontId="6" fillId="0" borderId="0" xfId="41" applyFont="1" applyBorder="1" applyAlignment="1">
      <alignment vertical="center"/>
    </xf>
    <xf numFmtId="0" fontId="4" fillId="0" borderId="4" xfId="41" applyFont="1" applyBorder="1" applyAlignment="1">
      <alignment vertical="center"/>
    </xf>
    <xf numFmtId="0" fontId="4" fillId="0" borderId="5" xfId="41" applyFont="1" applyBorder="1" applyAlignment="1">
      <alignment vertical="center"/>
    </xf>
    <xf numFmtId="176" fontId="9" fillId="0" borderId="0" xfId="41" applyNumberFormat="1" applyFont="1" applyBorder="1" applyAlignment="1">
      <alignment vertical="center"/>
    </xf>
    <xf numFmtId="0" fontId="4" fillId="0" borderId="6" xfId="41" applyFont="1" applyBorder="1" applyAlignment="1">
      <alignment vertical="center"/>
    </xf>
    <xf numFmtId="0" fontId="4" fillId="0" borderId="0" xfId="41" applyFont="1" applyBorder="1" applyAlignment="1">
      <alignment horizontal="distributed" vertical="center"/>
    </xf>
    <xf numFmtId="176" fontId="9" fillId="0" borderId="0" xfId="41" applyNumberFormat="1" applyFont="1" applyBorder="1" applyAlignment="1">
      <alignment horizontal="right" vertical="center"/>
    </xf>
    <xf numFmtId="0" fontId="4" fillId="0" borderId="0" xfId="41" applyFont="1" applyBorder="1" applyAlignment="1">
      <alignment horizontal="distributed" vertical="top"/>
    </xf>
    <xf numFmtId="0" fontId="4" fillId="0" borderId="0" xfId="41" applyFont="1" applyBorder="1" applyAlignment="1">
      <alignment horizontal="distributed"/>
    </xf>
    <xf numFmtId="176" fontId="7" fillId="0" borderId="0" xfId="41" applyNumberFormat="1" applyFont="1" applyBorder="1" applyAlignment="1">
      <alignment vertical="center"/>
    </xf>
    <xf numFmtId="176" fontId="11" fillId="0" borderId="0" xfId="41" applyNumberFormat="1" applyFont="1" applyBorder="1" applyAlignment="1">
      <alignment vertical="center"/>
    </xf>
    <xf numFmtId="0" fontId="8" fillId="0" borderId="6" xfId="41" applyFont="1" applyBorder="1" applyAlignment="1">
      <alignment vertical="center"/>
    </xf>
    <xf numFmtId="0" fontId="8" fillId="0" borderId="6" xfId="41" applyFont="1" applyBorder="1" applyAlignment="1">
      <alignment horizontal="distributed" vertical="center"/>
    </xf>
    <xf numFmtId="0" fontId="10" fillId="0" borderId="0" xfId="41" applyBorder="1" applyAlignment="1">
      <alignment vertical="center"/>
    </xf>
    <xf numFmtId="0" fontId="4" fillId="0" borderId="4" xfId="41" applyFont="1" applyBorder="1" applyAlignment="1">
      <alignment horizontal="distributed" vertical="center"/>
    </xf>
    <xf numFmtId="0" fontId="4" fillId="0" borderId="2" xfId="41" applyFont="1" applyBorder="1" applyAlignment="1">
      <alignment horizontal="distributed" vertical="center"/>
    </xf>
    <xf numFmtId="0" fontId="4" fillId="0" borderId="2" xfId="41" applyFont="1" applyBorder="1" applyAlignment="1">
      <alignment vertical="center"/>
    </xf>
    <xf numFmtId="0" fontId="4" fillId="0" borderId="1" xfId="41" applyFont="1" applyBorder="1" applyAlignment="1">
      <alignment vertical="center"/>
    </xf>
    <xf numFmtId="0" fontId="10" fillId="0" borderId="0" xfId="41" applyAlignment="1">
      <alignment vertical="center"/>
    </xf>
    <xf numFmtId="0" fontId="4" fillId="0" borderId="0" xfId="41" applyFont="1" applyBorder="1" applyAlignment="1">
      <alignment horizontal="centerContinuous" vertical="center"/>
    </xf>
    <xf numFmtId="0" fontId="3" fillId="0" borderId="0" xfId="41" applyFont="1" applyBorder="1" applyAlignment="1">
      <alignment horizontal="centerContinuous" vertical="center"/>
    </xf>
    <xf numFmtId="0" fontId="3" fillId="0" borderId="0" xfId="41" applyFont="1" applyBorder="1" applyAlignment="1">
      <alignment vertical="center"/>
    </xf>
    <xf numFmtId="0" fontId="12" fillId="0" borderId="0" xfId="42" applyAlignment="1"/>
    <xf numFmtId="0" fontId="4" fillId="0" borderId="0" xfId="42" applyFont="1" applyBorder="1" applyAlignment="1">
      <alignment vertical="center"/>
    </xf>
    <xf numFmtId="0" fontId="6" fillId="0" borderId="0" xfId="42" applyFont="1" applyBorder="1" applyAlignment="1">
      <alignment vertical="center"/>
    </xf>
    <xf numFmtId="0" fontId="4" fillId="0" borderId="7" xfId="42" applyFont="1" applyBorder="1" applyAlignment="1">
      <alignment vertical="center"/>
    </xf>
    <xf numFmtId="0" fontId="4" fillId="0" borderId="8" xfId="42" applyFont="1" applyBorder="1" applyAlignment="1">
      <alignment vertical="center"/>
    </xf>
    <xf numFmtId="0" fontId="4" fillId="0" borderId="9" xfId="42" applyFont="1" applyBorder="1" applyAlignment="1">
      <alignment vertical="center"/>
    </xf>
    <xf numFmtId="176" fontId="9" fillId="0" borderId="0" xfId="42" applyNumberFormat="1" applyFont="1" applyBorder="1" applyAlignment="1">
      <alignment vertical="center"/>
    </xf>
    <xf numFmtId="0" fontId="4" fillId="0" borderId="10" xfId="42" applyFont="1" applyBorder="1" applyAlignment="1">
      <alignment vertical="center"/>
    </xf>
    <xf numFmtId="0" fontId="4" fillId="0" borderId="0" xfId="42" applyFont="1" applyBorder="1" applyAlignment="1">
      <alignment horizontal="distributed" vertical="center"/>
    </xf>
    <xf numFmtId="176" fontId="9" fillId="0" borderId="0" xfId="42" applyNumberFormat="1" applyFont="1" applyBorder="1" applyAlignment="1">
      <alignment horizontal="right" vertical="center"/>
    </xf>
    <xf numFmtId="0" fontId="4" fillId="0" borderId="0" xfId="42" applyFont="1" applyBorder="1" applyAlignment="1">
      <alignment horizontal="distributed" vertical="top"/>
    </xf>
    <xf numFmtId="176" fontId="11" fillId="0" borderId="0" xfId="42" applyNumberFormat="1" applyFont="1" applyBorder="1" applyAlignment="1">
      <alignment vertical="center"/>
    </xf>
    <xf numFmtId="0" fontId="8" fillId="0" borderId="10" xfId="42" applyFont="1" applyBorder="1" applyAlignment="1">
      <alignment vertical="center"/>
    </xf>
    <xf numFmtId="176" fontId="7" fillId="0" borderId="0" xfId="42" applyNumberFormat="1" applyFont="1" applyBorder="1" applyAlignment="1">
      <alignment vertical="center"/>
    </xf>
    <xf numFmtId="0" fontId="8" fillId="0" borderId="10" xfId="42" applyFont="1" applyBorder="1" applyAlignment="1">
      <alignment horizontal="distributed" vertical="center"/>
    </xf>
    <xf numFmtId="0" fontId="12" fillId="0" borderId="0" xfId="42" applyBorder="1" applyAlignment="1">
      <alignment vertical="center"/>
    </xf>
    <xf numFmtId="0" fontId="4" fillId="0" borderId="11" xfId="42" applyFont="1" applyBorder="1" applyAlignment="1">
      <alignment vertical="center"/>
    </xf>
    <xf numFmtId="0" fontId="4" fillId="0" borderId="12" xfId="42" applyFont="1" applyBorder="1" applyAlignment="1">
      <alignment vertical="center"/>
    </xf>
    <xf numFmtId="0" fontId="4" fillId="0" borderId="8" xfId="42" applyFont="1" applyBorder="1" applyAlignment="1">
      <alignment horizontal="distributed" vertical="center"/>
    </xf>
    <xf numFmtId="0" fontId="4" fillId="0" borderId="13" xfId="42" applyFont="1" applyBorder="1" applyAlignment="1">
      <alignment horizontal="distributed" vertical="center"/>
    </xf>
    <xf numFmtId="0" fontId="4" fillId="0" borderId="0" xfId="42" applyFont="1" applyBorder="1" applyAlignment="1">
      <alignment horizontal="centerContinuous" vertical="center"/>
    </xf>
    <xf numFmtId="0" fontId="3" fillId="0" borderId="0" xfId="42" applyFont="1" applyBorder="1" applyAlignment="1">
      <alignment horizontal="centerContinuous" vertical="center"/>
    </xf>
    <xf numFmtId="0" fontId="3" fillId="0" borderId="0" xfId="42" applyFont="1" applyBorder="1" applyAlignment="1">
      <alignment vertical="center"/>
    </xf>
    <xf numFmtId="176" fontId="4" fillId="0" borderId="0" xfId="42" applyNumberFormat="1" applyFont="1" applyBorder="1" applyAlignment="1">
      <alignment vertical="center"/>
    </xf>
    <xf numFmtId="0" fontId="4" fillId="0" borderId="0" xfId="42" applyFont="1" applyBorder="1" applyAlignment="1">
      <alignment horizontal="right" vertical="center"/>
    </xf>
    <xf numFmtId="176" fontId="11" fillId="0" borderId="0" xfId="42" applyNumberFormat="1" applyFont="1" applyBorder="1" applyAlignment="1">
      <alignment horizontal="right" vertical="center"/>
    </xf>
    <xf numFmtId="176" fontId="9" fillId="0" borderId="0" xfId="42" applyNumberFormat="1" applyFont="1" applyFill="1" applyBorder="1" applyAlignment="1">
      <alignment vertical="center"/>
    </xf>
    <xf numFmtId="176" fontId="9" fillId="0" borderId="0" xfId="42" applyNumberFormat="1" applyFont="1" applyFill="1" applyBorder="1" applyAlignment="1">
      <alignment horizontal="right" vertical="center"/>
    </xf>
    <xf numFmtId="0" fontId="4" fillId="0" borderId="0" xfId="42" applyFont="1" applyFill="1" applyBorder="1" applyAlignment="1">
      <alignment vertical="center"/>
    </xf>
    <xf numFmtId="0" fontId="9" fillId="0" borderId="0" xfId="42" applyFont="1" applyFill="1" applyBorder="1" applyAlignment="1">
      <alignment vertical="center"/>
    </xf>
    <xf numFmtId="0" fontId="4" fillId="0" borderId="0" xfId="42" applyFont="1" applyFill="1" applyBorder="1" applyAlignment="1">
      <alignment horizontal="right" vertical="center"/>
    </xf>
    <xf numFmtId="176" fontId="11" fillId="0" borderId="0" xfId="42" applyNumberFormat="1" applyFont="1" applyFill="1" applyBorder="1" applyAlignment="1">
      <alignment vertical="center"/>
    </xf>
    <xf numFmtId="176" fontId="11" fillId="0" borderId="0" xfId="42" applyNumberFormat="1" applyFont="1" applyFill="1" applyBorder="1" applyAlignment="1">
      <alignment horizontal="right" vertical="center"/>
    </xf>
    <xf numFmtId="176" fontId="7" fillId="0" borderId="0" xfId="42" applyNumberFormat="1" applyFont="1" applyFill="1" applyBorder="1" applyAlignment="1">
      <alignment vertical="center"/>
    </xf>
    <xf numFmtId="0" fontId="12" fillId="0" borderId="0" xfId="42" applyFill="1" applyAlignment="1"/>
    <xf numFmtId="0" fontId="4" fillId="0" borderId="0" xfId="42" applyFont="1" applyFill="1" applyBorder="1" applyAlignment="1">
      <alignment vertical="center" wrapText="1"/>
    </xf>
    <xf numFmtId="0" fontId="6" fillId="0" borderId="0" xfId="42" applyFont="1" applyFill="1" applyBorder="1" applyAlignment="1">
      <alignment vertical="center"/>
    </xf>
    <xf numFmtId="0" fontId="4" fillId="0" borderId="7" xfId="42" applyFont="1" applyFill="1" applyBorder="1" applyAlignment="1">
      <alignment vertical="center"/>
    </xf>
    <xf numFmtId="0" fontId="4" fillId="0" borderId="8" xfId="42" applyFont="1" applyFill="1" applyBorder="1" applyAlignment="1">
      <alignment vertical="center"/>
    </xf>
    <xf numFmtId="0" fontId="4" fillId="0" borderId="9" xfId="42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4" fillId="0" borderId="10" xfId="42" applyFont="1" applyFill="1" applyBorder="1" applyAlignment="1">
      <alignment vertical="center"/>
    </xf>
    <xf numFmtId="0" fontId="4" fillId="0" borderId="0" xfId="42" applyFont="1" applyFill="1" applyBorder="1" applyAlignment="1">
      <alignment horizontal="distributed" vertical="center"/>
    </xf>
    <xf numFmtId="0" fontId="8" fillId="0" borderId="10" xfId="42" applyFont="1" applyFill="1" applyBorder="1" applyAlignment="1">
      <alignment vertical="center"/>
    </xf>
    <xf numFmtId="0" fontId="8" fillId="0" borderId="10" xfId="42" applyFont="1" applyFill="1" applyBorder="1" applyAlignment="1">
      <alignment horizontal="distributed" vertical="center"/>
    </xf>
    <xf numFmtId="0" fontId="12" fillId="0" borderId="0" xfId="42" applyFill="1" applyBorder="1" applyAlignment="1">
      <alignment vertical="center"/>
    </xf>
    <xf numFmtId="0" fontId="4" fillId="0" borderId="11" xfId="42" applyFont="1" applyFill="1" applyBorder="1" applyAlignment="1">
      <alignment vertical="center"/>
    </xf>
    <xf numFmtId="0" fontId="4" fillId="0" borderId="12" xfId="42" applyFont="1" applyFill="1" applyBorder="1" applyAlignment="1">
      <alignment vertical="center"/>
    </xf>
    <xf numFmtId="0" fontId="4" fillId="0" borderId="8" xfId="42" applyFont="1" applyFill="1" applyBorder="1" applyAlignment="1">
      <alignment horizontal="distributed" vertical="center"/>
    </xf>
    <xf numFmtId="0" fontId="4" fillId="0" borderId="13" xfId="42" applyFont="1" applyFill="1" applyBorder="1" applyAlignment="1">
      <alignment horizontal="distributed" vertical="center"/>
    </xf>
    <xf numFmtId="0" fontId="4" fillId="0" borderId="0" xfId="42" applyFont="1" applyFill="1" applyBorder="1" applyAlignment="1">
      <alignment horizontal="centerContinuous" vertical="center"/>
    </xf>
    <xf numFmtId="0" fontId="3" fillId="0" borderId="0" xfId="42" applyFont="1" applyFill="1" applyBorder="1" applyAlignment="1">
      <alignment horizontal="centerContinuous" vertical="center"/>
    </xf>
    <xf numFmtId="0" fontId="3" fillId="0" borderId="0" xfId="42" applyFont="1" applyFill="1" applyBorder="1" applyAlignment="1">
      <alignment vertical="center"/>
    </xf>
    <xf numFmtId="41" fontId="9" fillId="0" borderId="0" xfId="42" applyNumberFormat="1" applyFont="1" applyFill="1" applyBorder="1" applyAlignment="1">
      <alignment vertical="center"/>
    </xf>
    <xf numFmtId="177" fontId="9" fillId="0" borderId="0" xfId="42" applyNumberFormat="1" applyFont="1" applyFill="1" applyBorder="1" applyAlignment="1">
      <alignment vertical="center"/>
    </xf>
    <xf numFmtId="177" fontId="9" fillId="0" borderId="0" xfId="42" applyNumberFormat="1" applyFont="1" applyFill="1" applyBorder="1" applyAlignment="1">
      <alignment horizontal="right" vertical="center"/>
    </xf>
    <xf numFmtId="177" fontId="4" fillId="0" borderId="0" xfId="42" applyNumberFormat="1" applyFont="1" applyFill="1" applyBorder="1" applyAlignment="1">
      <alignment vertical="center"/>
    </xf>
    <xf numFmtId="177" fontId="4" fillId="0" borderId="0" xfId="42" applyNumberFormat="1" applyFont="1" applyFill="1" applyBorder="1" applyAlignment="1">
      <alignment horizontal="right" vertical="center"/>
    </xf>
    <xf numFmtId="177" fontId="11" fillId="0" borderId="0" xfId="42" applyNumberFormat="1" applyFont="1" applyFill="1" applyBorder="1" applyAlignment="1">
      <alignment vertical="center"/>
    </xf>
    <xf numFmtId="177" fontId="11" fillId="0" borderId="0" xfId="42" applyNumberFormat="1" applyFont="1" applyFill="1" applyBorder="1" applyAlignment="1">
      <alignment horizontal="right" vertical="center"/>
    </xf>
    <xf numFmtId="0" fontId="16" fillId="0" borderId="0" xfId="42" applyFont="1" applyBorder="1" applyAlignment="1">
      <alignment vertical="center"/>
    </xf>
    <xf numFmtId="0" fontId="16" fillId="0" borderId="0" xfId="42" applyFont="1" applyFill="1" applyBorder="1" applyAlignment="1">
      <alignment vertical="center" wrapText="1"/>
    </xf>
    <xf numFmtId="0" fontId="16" fillId="0" borderId="0" xfId="42" applyFont="1" applyFill="1" applyBorder="1" applyAlignment="1">
      <alignment vertical="center"/>
    </xf>
    <xf numFmtId="0" fontId="16" fillId="0" borderId="7" xfId="42" applyFont="1" applyFill="1" applyBorder="1" applyAlignment="1">
      <alignment vertical="center"/>
    </xf>
    <xf numFmtId="177" fontId="19" fillId="0" borderId="0" xfId="42" applyNumberFormat="1" applyFont="1" applyFill="1" applyBorder="1" applyAlignment="1">
      <alignment vertical="center"/>
    </xf>
    <xf numFmtId="177" fontId="16" fillId="0" borderId="0" xfId="42" applyNumberFormat="1" applyFont="1" applyFill="1" applyBorder="1" applyAlignment="1">
      <alignment vertical="center"/>
    </xf>
    <xf numFmtId="177" fontId="20" fillId="0" borderId="0" xfId="42" applyNumberFormat="1" applyFont="1" applyFill="1" applyBorder="1" applyAlignment="1">
      <alignment vertical="center"/>
    </xf>
    <xf numFmtId="176" fontId="17" fillId="0" borderId="0" xfId="42" applyNumberFormat="1" applyFont="1" applyFill="1" applyBorder="1" applyAlignment="1">
      <alignment vertical="center"/>
    </xf>
    <xf numFmtId="177" fontId="4" fillId="0" borderId="0" xfId="42" applyNumberFormat="1" applyFont="1" applyBorder="1" applyAlignment="1">
      <alignment vertical="center"/>
    </xf>
    <xf numFmtId="0" fontId="16" fillId="0" borderId="0" xfId="42" applyFont="1" applyBorder="1" applyAlignment="1">
      <alignment horizontal="centerContinuous" vertical="center"/>
    </xf>
    <xf numFmtId="0" fontId="12" fillId="0" borderId="0" xfId="42" applyFont="1" applyFill="1" applyAlignment="1"/>
    <xf numFmtId="0" fontId="12" fillId="0" borderId="0" xfId="42" applyFont="1" applyFill="1" applyBorder="1" applyAlignment="1">
      <alignment vertical="center"/>
    </xf>
    <xf numFmtId="177" fontId="4" fillId="0" borderId="7" xfId="42" applyNumberFormat="1" applyFont="1" applyFill="1" applyBorder="1" applyAlignment="1">
      <alignment vertical="center"/>
    </xf>
    <xf numFmtId="0" fontId="4" fillId="0" borderId="0" xfId="42" applyFont="1" applyFill="1" applyBorder="1" applyAlignment="1"/>
    <xf numFmtId="176" fontId="4" fillId="0" borderId="0" xfId="42" applyNumberFormat="1" applyFont="1" applyFill="1" applyBorder="1" applyAlignment="1"/>
    <xf numFmtId="177" fontId="9" fillId="0" borderId="0" xfId="42" applyNumberFormat="1" applyFont="1" applyFill="1" applyBorder="1" applyAlignment="1"/>
    <xf numFmtId="177" fontId="9" fillId="0" borderId="0" xfId="42" applyNumberFormat="1" applyFont="1" applyFill="1" applyBorder="1" applyAlignment="1">
      <alignment horizontal="right"/>
    </xf>
    <xf numFmtId="0" fontId="4" fillId="0" borderId="10" xfId="42" applyFont="1" applyFill="1" applyBorder="1" applyAlignment="1"/>
    <xf numFmtId="0" fontId="4" fillId="0" borderId="0" xfId="42" applyFont="1" applyFill="1" applyBorder="1" applyAlignment="1">
      <alignment horizontal="distributed"/>
    </xf>
    <xf numFmtId="0" fontId="12" fillId="0" borderId="0" xfId="42" applyFont="1" applyFill="1"/>
    <xf numFmtId="177" fontId="11" fillId="0" borderId="0" xfId="42" applyNumberFormat="1" applyFont="1" applyFill="1" applyBorder="1" applyAlignment="1"/>
    <xf numFmtId="177" fontId="11" fillId="0" borderId="0" xfId="42" applyNumberFormat="1" applyFont="1" applyFill="1" applyBorder="1" applyAlignment="1">
      <alignment horizontal="right"/>
    </xf>
    <xf numFmtId="0" fontId="8" fillId="0" borderId="10" xfId="42" applyFont="1" applyFill="1" applyBorder="1" applyAlignment="1"/>
    <xf numFmtId="176" fontId="7" fillId="0" borderId="0" xfId="42" applyNumberFormat="1" applyFont="1" applyFill="1" applyBorder="1" applyAlignment="1"/>
    <xf numFmtId="0" fontId="8" fillId="0" borderId="10" xfId="42" applyFont="1" applyFill="1" applyBorder="1" applyAlignment="1">
      <alignment horizontal="distributed"/>
    </xf>
    <xf numFmtId="0" fontId="12" fillId="0" borderId="0" xfId="42" applyFont="1" applyFill="1" applyBorder="1" applyAlignment="1"/>
    <xf numFmtId="0" fontId="4" fillId="0" borderId="19" xfId="42" applyFont="1" applyFill="1" applyBorder="1" applyAlignment="1">
      <alignment horizontal="center" vertical="center" wrapText="1" justifyLastLine="1"/>
    </xf>
    <xf numFmtId="0" fontId="4" fillId="0" borderId="20" xfId="42" applyFont="1" applyFill="1" applyBorder="1" applyAlignment="1">
      <alignment horizontal="center" vertical="center" justifyLastLine="1"/>
    </xf>
    <xf numFmtId="0" fontId="4" fillId="0" borderId="0" xfId="42" applyFont="1" applyFill="1" applyBorder="1" applyAlignment="1">
      <alignment horizontal="distributed"/>
    </xf>
    <xf numFmtId="0" fontId="4" fillId="0" borderId="0" xfId="42" applyFont="1" applyFill="1" applyBorder="1" applyAlignment="1">
      <alignment vertical="center" wrapText="1"/>
    </xf>
    <xf numFmtId="0" fontId="4" fillId="0" borderId="0" xfId="42" applyFont="1" applyFill="1" applyBorder="1" applyAlignment="1">
      <alignment horizontal="distributed"/>
    </xf>
    <xf numFmtId="0" fontId="4" fillId="0" borderId="0" xfId="42" applyFont="1" applyFill="1" applyBorder="1" applyAlignment="1">
      <alignment vertical="center" wrapText="1"/>
    </xf>
    <xf numFmtId="0" fontId="3" fillId="0" borderId="0" xfId="42" applyFont="1" applyFill="1" applyBorder="1" applyAlignment="1">
      <alignment horizontal="left" vertical="center"/>
    </xf>
    <xf numFmtId="0" fontId="8" fillId="0" borderId="0" xfId="42" applyFont="1" applyFill="1" applyBorder="1" applyAlignment="1"/>
    <xf numFmtId="0" fontId="4" fillId="0" borderId="0" xfId="42" applyFont="1" applyFill="1" applyBorder="1" applyAlignment="1">
      <alignment horizontal="distributed"/>
    </xf>
    <xf numFmtId="0" fontId="4" fillId="0" borderId="0" xfId="42" applyFont="1" applyFill="1" applyBorder="1" applyAlignment="1">
      <alignment vertical="center" wrapText="1"/>
    </xf>
    <xf numFmtId="0" fontId="4" fillId="0" borderId="0" xfId="42" applyFont="1" applyFill="1" applyBorder="1" applyAlignment="1">
      <alignment horizontal="distributed"/>
    </xf>
    <xf numFmtId="0" fontId="4" fillId="0" borderId="0" xfId="42" applyFont="1" applyFill="1" applyBorder="1" applyAlignment="1">
      <alignment vertical="center" wrapText="1"/>
    </xf>
    <xf numFmtId="0" fontId="4" fillId="0" borderId="0" xfId="42" applyFont="1" applyFill="1" applyBorder="1" applyAlignment="1">
      <alignment horizontal="distributed"/>
    </xf>
    <xf numFmtId="0" fontId="4" fillId="0" borderId="0" xfId="42" applyFont="1" applyFill="1" applyBorder="1" applyAlignment="1">
      <alignment vertical="center" wrapText="1"/>
    </xf>
    <xf numFmtId="177" fontId="4" fillId="0" borderId="0" xfId="42" applyNumberFormat="1" applyFont="1" applyFill="1" applyBorder="1" applyAlignment="1"/>
    <xf numFmtId="0" fontId="8" fillId="0" borderId="0" xfId="42" applyFont="1" applyFill="1" applyBorder="1" applyAlignment="1">
      <alignment horizontal="distributed"/>
    </xf>
    <xf numFmtId="0" fontId="4" fillId="0" borderId="0" xfId="42" applyFont="1" applyFill="1" applyBorder="1" applyAlignment="1">
      <alignment horizontal="distributed"/>
    </xf>
    <xf numFmtId="0" fontId="4" fillId="0" borderId="22" xfId="42" applyFont="1" applyFill="1" applyBorder="1" applyAlignment="1">
      <alignment horizontal="center" vertical="center" justifyLastLine="1"/>
    </xf>
    <xf numFmtId="0" fontId="4" fillId="0" borderId="21" xfId="42" applyFont="1" applyFill="1" applyBorder="1" applyAlignment="1">
      <alignment horizontal="center" vertical="center" justifyLastLine="1"/>
    </xf>
    <xf numFmtId="0" fontId="8" fillId="0" borderId="0" xfId="42" applyFont="1" applyFill="1" applyBorder="1" applyAlignment="1">
      <alignment horizontal="center"/>
    </xf>
    <xf numFmtId="0" fontId="4" fillId="0" borderId="0" xfId="42" applyFont="1" applyFill="1" applyBorder="1" applyAlignment="1">
      <alignment horizontal="distributed" vertical="center"/>
    </xf>
    <xf numFmtId="0" fontId="8" fillId="0" borderId="0" xfId="42" applyFont="1" applyFill="1" applyBorder="1" applyAlignment="1">
      <alignment horizontal="distributed" vertical="center"/>
    </xf>
    <xf numFmtId="0" fontId="4" fillId="0" borderId="14" xfId="42" applyFont="1" applyFill="1" applyBorder="1" applyAlignment="1">
      <alignment horizontal="distributed" vertical="center"/>
    </xf>
    <xf numFmtId="0" fontId="4" fillId="0" borderId="15" xfId="42" applyFont="1" applyFill="1" applyBorder="1" applyAlignment="1">
      <alignment horizontal="distributed" vertical="center"/>
    </xf>
    <xf numFmtId="0" fontId="8" fillId="0" borderId="0" xfId="42" applyFont="1" applyFill="1" applyBorder="1" applyAlignment="1">
      <alignment horizontal="center" vertical="center"/>
    </xf>
    <xf numFmtId="0" fontId="4" fillId="0" borderId="11" xfId="42" applyFont="1" applyFill="1" applyBorder="1" applyAlignment="1">
      <alignment horizontal="distributed" vertical="center"/>
    </xf>
    <xf numFmtId="0" fontId="4" fillId="0" borderId="9" xfId="42" applyFont="1" applyFill="1" applyBorder="1" applyAlignment="1">
      <alignment horizontal="distributed" vertical="center"/>
    </xf>
    <xf numFmtId="0" fontId="4" fillId="0" borderId="14" xfId="42" applyFont="1" applyFill="1" applyBorder="1" applyAlignment="1">
      <alignment horizontal="center" vertical="center"/>
    </xf>
    <xf numFmtId="0" fontId="4" fillId="0" borderId="15" xfId="42" applyFont="1" applyFill="1" applyBorder="1" applyAlignment="1">
      <alignment horizontal="center" vertical="center"/>
    </xf>
    <xf numFmtId="0" fontId="16" fillId="0" borderId="14" xfId="42" applyFont="1" applyFill="1" applyBorder="1" applyAlignment="1">
      <alignment horizontal="distributed" vertical="center"/>
    </xf>
    <xf numFmtId="0" fontId="16" fillId="0" borderId="15" xfId="42" applyFont="1" applyFill="1" applyBorder="1" applyAlignment="1">
      <alignment horizontal="distributed" vertical="center"/>
    </xf>
    <xf numFmtId="0" fontId="4" fillId="0" borderId="0" xfId="42" applyFont="1" applyFill="1" applyBorder="1" applyAlignment="1">
      <alignment vertical="center" wrapText="1"/>
    </xf>
    <xf numFmtId="0" fontId="4" fillId="0" borderId="0" xfId="42" applyFont="1" applyBorder="1" applyAlignment="1">
      <alignment vertical="center" wrapText="1"/>
    </xf>
    <xf numFmtId="0" fontId="8" fillId="0" borderId="0" xfId="42" applyFont="1" applyBorder="1" applyAlignment="1">
      <alignment horizontal="distributed" vertical="center"/>
    </xf>
    <xf numFmtId="0" fontId="4" fillId="0" borderId="0" xfId="42" applyFont="1" applyBorder="1" applyAlignment="1">
      <alignment horizontal="distributed" vertical="center"/>
    </xf>
    <xf numFmtId="0" fontId="4" fillId="0" borderId="14" xfId="42" applyFont="1" applyBorder="1" applyAlignment="1">
      <alignment horizontal="distributed" vertical="center"/>
    </xf>
    <xf numFmtId="0" fontId="4" fillId="0" borderId="15" xfId="42" applyFont="1" applyBorder="1" applyAlignment="1">
      <alignment horizontal="distributed" vertical="center"/>
    </xf>
    <xf numFmtId="0" fontId="4" fillId="0" borderId="11" xfId="42" applyFont="1" applyBorder="1" applyAlignment="1">
      <alignment horizontal="distributed" vertical="center"/>
    </xf>
    <xf numFmtId="0" fontId="4" fillId="0" borderId="9" xfId="42" applyFont="1" applyBorder="1" applyAlignment="1">
      <alignment horizontal="distributed" vertical="center"/>
    </xf>
    <xf numFmtId="0" fontId="8" fillId="0" borderId="0" xfId="42" applyFont="1" applyBorder="1" applyAlignment="1">
      <alignment horizontal="center" vertical="center"/>
    </xf>
    <xf numFmtId="176" fontId="9" fillId="0" borderId="0" xfId="41" applyNumberFormat="1" applyFont="1" applyBorder="1" applyAlignment="1">
      <alignment horizontal="right" vertical="center"/>
    </xf>
    <xf numFmtId="0" fontId="4" fillId="0" borderId="0" xfId="41" applyFont="1" applyBorder="1" applyAlignment="1">
      <alignment horizontal="distributed" vertical="center"/>
    </xf>
    <xf numFmtId="0" fontId="8" fillId="0" borderId="0" xfId="41" applyFont="1" applyBorder="1" applyAlignment="1">
      <alignment horizontal="center" vertical="center"/>
    </xf>
    <xf numFmtId="0" fontId="8" fillId="0" borderId="0" xfId="41" applyFont="1" applyBorder="1" applyAlignment="1">
      <alignment horizontal="distributed" vertical="center"/>
    </xf>
    <xf numFmtId="0" fontId="4" fillId="0" borderId="16" xfId="41" applyFont="1" applyBorder="1" applyAlignment="1">
      <alignment horizontal="distributed" vertical="center"/>
    </xf>
    <xf numFmtId="0" fontId="4" fillId="0" borderId="17" xfId="41" applyFont="1" applyBorder="1" applyAlignment="1">
      <alignment horizontal="distributed" vertical="center"/>
    </xf>
    <xf numFmtId="176" fontId="9" fillId="0" borderId="18" xfId="41" applyNumberFormat="1" applyFont="1" applyBorder="1" applyAlignment="1">
      <alignment horizontal="right" vertical="center"/>
    </xf>
    <xf numFmtId="0" fontId="4" fillId="0" borderId="2" xfId="41" applyFont="1" applyBorder="1" applyAlignment="1">
      <alignment horizontal="distributed" vertical="center"/>
    </xf>
    <xf numFmtId="0" fontId="4" fillId="0" borderId="3" xfId="41" applyFont="1" applyBorder="1" applyAlignment="1">
      <alignment horizontal="distributed" vertical="center"/>
    </xf>
    <xf numFmtId="0" fontId="4" fillId="0" borderId="4" xfId="41" applyFont="1" applyBorder="1" applyAlignment="1">
      <alignment horizontal="distributed" vertical="center"/>
    </xf>
    <xf numFmtId="0" fontId="4" fillId="0" borderId="5" xfId="41" applyFont="1" applyBorder="1" applyAlignment="1">
      <alignment horizontal="distributed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5</xdr:col>
      <xdr:colOff>0</xdr:colOff>
      <xdr:row>8</xdr:row>
      <xdr:rowOff>0</xdr:rowOff>
    </xdr:to>
    <xdr:sp textlink="">
      <xdr:nvSpPr>
        <xdr:cNvPr id="35" name="テキスト 1"/>
        <xdr:cNvSpPr txBox="1"/>
      </xdr:nvSpPr>
      <xdr:spPr bwMode="auto">
        <a:xfrm>
          <a:off x="0" y="695325"/>
          <a:ext cx="2009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会計別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6</xdr:col>
      <xdr:colOff>0</xdr:colOff>
      <xdr:row>8</xdr:row>
      <xdr:rowOff>0</xdr:rowOff>
    </xdr:to>
    <xdr:sp textlink="">
      <xdr:nvSpPr>
        <xdr:cNvPr id="36" name="テキスト 2"/>
        <xdr:cNvSpPr txBox="1"/>
      </xdr:nvSpPr>
      <xdr:spPr bwMode="auto">
        <a:xfrm>
          <a:off x="2009775" y="695325"/>
          <a:ext cx="9239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4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7</xdr:col>
      <xdr:colOff>0</xdr:colOff>
      <xdr:row>8</xdr:row>
      <xdr:rowOff>0</xdr:rowOff>
    </xdr:to>
    <xdr:sp textlink="">
      <xdr:nvSpPr>
        <xdr:cNvPr id="37" name="テキスト 3"/>
        <xdr:cNvSpPr txBox="1"/>
      </xdr:nvSpPr>
      <xdr:spPr bwMode="auto">
        <a:xfrm>
          <a:off x="2933700" y="695325"/>
          <a:ext cx="9239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5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0</xdr:colOff>
      <xdr:row>8</xdr:row>
      <xdr:rowOff>0</xdr:rowOff>
    </xdr:to>
    <xdr:sp textlink="">
      <xdr:nvSpPr>
        <xdr:cNvPr id="38" name="テキスト 4"/>
        <xdr:cNvSpPr txBox="1"/>
      </xdr:nvSpPr>
      <xdr:spPr bwMode="auto">
        <a:xfrm>
          <a:off x="3857625" y="695325"/>
          <a:ext cx="9239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6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9</xdr:col>
      <xdr:colOff>0</xdr:colOff>
      <xdr:row>8</xdr:row>
      <xdr:rowOff>0</xdr:rowOff>
    </xdr:to>
    <xdr:sp textlink="">
      <xdr:nvSpPr>
        <xdr:cNvPr id="39" name="テキスト 5"/>
        <xdr:cNvSpPr txBox="1"/>
      </xdr:nvSpPr>
      <xdr:spPr bwMode="auto">
        <a:xfrm>
          <a:off x="4781550" y="695325"/>
          <a:ext cx="9239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7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1</xdr:col>
      <xdr:colOff>0</xdr:colOff>
      <xdr:row>11</xdr:row>
      <xdr:rowOff>9376</xdr:rowOff>
    </xdr:from>
    <xdr:to>
      <xdr:col>4</xdr:col>
      <xdr:colOff>0</xdr:colOff>
      <xdr:row>12</xdr:row>
      <xdr:rowOff>9599</xdr:rowOff>
    </xdr:to>
    <xdr:sp textlink="">
      <xdr:nvSpPr>
        <xdr:cNvPr id="40" name="テキスト 19"/>
        <xdr:cNvSpPr txBox="1"/>
      </xdr:nvSpPr>
      <xdr:spPr bwMode="auto">
        <a:xfrm>
          <a:off x="66675" y="1257300"/>
          <a:ext cx="18764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textlink="">
      <xdr:nvSpPr>
        <xdr:cNvPr id="41" name="テキスト 20"/>
        <xdr:cNvSpPr txBox="1"/>
      </xdr:nvSpPr>
      <xdr:spPr bwMode="auto">
        <a:xfrm>
          <a:off x="152400" y="1438275"/>
          <a:ext cx="1790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一般会計</a:t>
          </a:r>
        </a:p>
      </xdr:txBody>
    </xdr:sp>
    <xdr:clientData/>
  </xdr:twoCellAnchor>
  <xdr:twoCellAnchor>
    <xdr:from>
      <xdr:col>1</xdr:col>
      <xdr:colOff>0</xdr:colOff>
      <xdr:row>45</xdr:row>
      <xdr:rowOff>76200</xdr:rowOff>
    </xdr:from>
    <xdr:to>
      <xdr:col>4</xdr:col>
      <xdr:colOff>0</xdr:colOff>
      <xdr:row>46</xdr:row>
      <xdr:rowOff>133350</xdr:rowOff>
    </xdr:to>
    <xdr:sp textlink="">
      <xdr:nvSpPr>
        <xdr:cNvPr id="42" name="テキスト 21"/>
        <xdr:cNvSpPr txBox="1"/>
      </xdr:nvSpPr>
      <xdr:spPr bwMode="auto">
        <a:xfrm>
          <a:off x="66675" y="5391150"/>
          <a:ext cx="18764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textlink="">
      <xdr:nvSpPr>
        <xdr:cNvPr id="43" name="テキスト 22"/>
        <xdr:cNvSpPr txBox="1"/>
      </xdr:nvSpPr>
      <xdr:spPr bwMode="auto">
        <a:xfrm>
          <a:off x="152400" y="5600700"/>
          <a:ext cx="1790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一般会計</a:t>
          </a:r>
        </a:p>
      </xdr:txBody>
    </xdr:sp>
    <xdr:clientData/>
  </xdr:twoCellAnchor>
  <xdr:twoCellAnchor>
    <xdr:from>
      <xdr:col>2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textlink="">
      <xdr:nvSpPr>
        <xdr:cNvPr id="44" name="テキスト 23"/>
        <xdr:cNvSpPr txBox="1"/>
      </xdr:nvSpPr>
      <xdr:spPr bwMode="auto">
        <a:xfrm>
          <a:off x="152400" y="4124325"/>
          <a:ext cx="1790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公営企業会計</a:t>
          </a:r>
        </a:p>
      </xdr:txBody>
    </xdr:sp>
    <xdr:clientData/>
  </xdr:twoCellAnchor>
  <xdr:twoCellAnchor>
    <xdr:from>
      <xdr:col>2</xdr:col>
      <xdr:colOff>0</xdr:colOff>
      <xdr:row>50</xdr:row>
      <xdr:rowOff>0</xdr:rowOff>
    </xdr:from>
    <xdr:to>
      <xdr:col>4</xdr:col>
      <xdr:colOff>0</xdr:colOff>
      <xdr:row>51</xdr:row>
      <xdr:rowOff>0</xdr:rowOff>
    </xdr:to>
    <xdr:sp textlink="">
      <xdr:nvSpPr>
        <xdr:cNvPr id="45" name="テキスト 24"/>
        <xdr:cNvSpPr txBox="1"/>
      </xdr:nvSpPr>
      <xdr:spPr bwMode="auto">
        <a:xfrm>
          <a:off x="152400" y="5810250"/>
          <a:ext cx="1790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特別会計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textlink="">
      <xdr:nvSpPr>
        <xdr:cNvPr id="46" name="テキスト 25"/>
        <xdr:cNvSpPr txBox="1"/>
      </xdr:nvSpPr>
      <xdr:spPr bwMode="auto">
        <a:xfrm>
          <a:off x="152400" y="1628775"/>
          <a:ext cx="1790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特別会計</a:t>
          </a:r>
        </a:p>
      </xdr:txBody>
    </xdr:sp>
    <xdr:clientData/>
  </xdr:twoCellAnchor>
  <xdr:twoCellAnchor>
    <xdr:from>
      <xdr:col>2</xdr:col>
      <xdr:colOff>0</xdr:colOff>
      <xdr:row>70</xdr:row>
      <xdr:rowOff>0</xdr:rowOff>
    </xdr:from>
    <xdr:to>
      <xdr:col>4</xdr:col>
      <xdr:colOff>0</xdr:colOff>
      <xdr:row>71</xdr:row>
      <xdr:rowOff>0</xdr:rowOff>
    </xdr:to>
    <xdr:sp textlink="">
      <xdr:nvSpPr>
        <xdr:cNvPr id="47" name="テキスト 26"/>
        <xdr:cNvSpPr txBox="1"/>
      </xdr:nvSpPr>
      <xdr:spPr bwMode="auto">
        <a:xfrm>
          <a:off x="152400" y="8305800"/>
          <a:ext cx="1790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公営企業会計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4</xdr:col>
      <xdr:colOff>0</xdr:colOff>
      <xdr:row>22</xdr:row>
      <xdr:rowOff>0</xdr:rowOff>
    </xdr:to>
    <xdr:sp textlink="">
      <xdr:nvSpPr>
        <xdr:cNvPr id="48" name="テキスト 27"/>
        <xdr:cNvSpPr txBox="1"/>
      </xdr:nvSpPr>
      <xdr:spPr bwMode="auto">
        <a:xfrm>
          <a:off x="247650" y="2352675"/>
          <a:ext cx="1695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母子福祉資金貸付金　         （母子寡婦福祉資金貸付金）　　　　　　　　　　　　　</a:t>
          </a:r>
        </a:p>
      </xdr:txBody>
    </xdr:sp>
    <xdr:clientData/>
  </xdr:twoCellAnchor>
  <xdr:twoCellAnchor>
    <xdr:from>
      <xdr:col>3</xdr:col>
      <xdr:colOff>0</xdr:colOff>
      <xdr:row>56</xdr:row>
      <xdr:rowOff>0</xdr:rowOff>
    </xdr:from>
    <xdr:to>
      <xdr:col>4</xdr:col>
      <xdr:colOff>0</xdr:colOff>
      <xdr:row>57</xdr:row>
      <xdr:rowOff>0</xdr:rowOff>
    </xdr:to>
    <xdr:sp textlink="">
      <xdr:nvSpPr>
        <xdr:cNvPr id="49" name="テキスト 28"/>
        <xdr:cNvSpPr txBox="1"/>
      </xdr:nvSpPr>
      <xdr:spPr bwMode="auto">
        <a:xfrm>
          <a:off x="247650" y="6543675"/>
          <a:ext cx="1695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母子福祉資金貸付金　         （母子寡婦福祉資金貸付金）　　　　　　　　　　　　　</a:t>
          </a:r>
        </a:p>
      </xdr:txBody>
    </xdr:sp>
    <xdr:clientData/>
  </xdr:twoCellAnchor>
  <xdr:twoCellAnchor>
    <xdr:from>
      <xdr:col>6</xdr:col>
      <xdr:colOff>447526</xdr:colOff>
      <xdr:row>9</xdr:row>
      <xdr:rowOff>0</xdr:rowOff>
    </xdr:from>
    <xdr:to>
      <xdr:col>8</xdr:col>
      <xdr:colOff>514294</xdr:colOff>
      <xdr:row>10</xdr:row>
      <xdr:rowOff>0</xdr:rowOff>
    </xdr:to>
    <xdr:sp textlink="">
      <xdr:nvSpPr>
        <xdr:cNvPr id="50" name="テキスト 29"/>
        <xdr:cNvSpPr txBox="1"/>
      </xdr:nvSpPr>
      <xdr:spPr bwMode="auto">
        <a:xfrm>
          <a:off x="3381375" y="1028700"/>
          <a:ext cx="1914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歳入</a:t>
          </a:r>
        </a:p>
      </xdr:txBody>
    </xdr:sp>
    <xdr:clientData/>
  </xdr:twoCellAnchor>
  <xdr:twoCellAnchor>
    <xdr:from>
      <xdr:col>6</xdr:col>
      <xdr:colOff>447526</xdr:colOff>
      <xdr:row>44</xdr:row>
      <xdr:rowOff>0</xdr:rowOff>
    </xdr:from>
    <xdr:to>
      <xdr:col>8</xdr:col>
      <xdr:colOff>514294</xdr:colOff>
      <xdr:row>45</xdr:row>
      <xdr:rowOff>0</xdr:rowOff>
    </xdr:to>
    <xdr:sp textlink="">
      <xdr:nvSpPr>
        <xdr:cNvPr id="51" name="テキスト 30"/>
        <xdr:cNvSpPr txBox="1"/>
      </xdr:nvSpPr>
      <xdr:spPr bwMode="auto">
        <a:xfrm>
          <a:off x="3381375" y="5181600"/>
          <a:ext cx="1914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歳出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tabSelected="1" zoomScaleNormal="100" workbookViewId="0"/>
  </sheetViews>
  <sheetFormatPr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10" width="11.08984375" style="77" customWidth="1"/>
    <col min="11" max="11" width="8.7265625" style="128"/>
    <col min="12" max="12" width="10.6328125" style="128" bestFit="1" customWidth="1"/>
    <col min="13" max="256" width="8.7265625" style="128"/>
    <col min="257" max="257" width="0.90625" style="128" customWidth="1"/>
    <col min="258" max="258" width="1.08984375" style="128" customWidth="1"/>
    <col min="259" max="259" width="1.26953125" style="128" customWidth="1"/>
    <col min="260" max="260" width="22.26953125" style="128" customWidth="1"/>
    <col min="261" max="261" width="0.90625" style="128" customWidth="1"/>
    <col min="262" max="266" width="11.08984375" style="128" customWidth="1"/>
    <col min="267" max="512" width="8.7265625" style="128"/>
    <col min="513" max="513" width="0.90625" style="128" customWidth="1"/>
    <col min="514" max="514" width="1.08984375" style="128" customWidth="1"/>
    <col min="515" max="515" width="1.26953125" style="128" customWidth="1"/>
    <col min="516" max="516" width="22.26953125" style="128" customWidth="1"/>
    <col min="517" max="517" width="0.90625" style="128" customWidth="1"/>
    <col min="518" max="522" width="11.08984375" style="128" customWidth="1"/>
    <col min="523" max="768" width="8.7265625" style="128"/>
    <col min="769" max="769" width="0.90625" style="128" customWidth="1"/>
    <col min="770" max="770" width="1.08984375" style="128" customWidth="1"/>
    <col min="771" max="771" width="1.26953125" style="128" customWidth="1"/>
    <col min="772" max="772" width="22.26953125" style="128" customWidth="1"/>
    <col min="773" max="773" width="0.90625" style="128" customWidth="1"/>
    <col min="774" max="778" width="11.08984375" style="128" customWidth="1"/>
    <col min="779" max="1024" width="8.7265625" style="128"/>
    <col min="1025" max="1025" width="0.90625" style="128" customWidth="1"/>
    <col min="1026" max="1026" width="1.08984375" style="128" customWidth="1"/>
    <col min="1027" max="1027" width="1.26953125" style="128" customWidth="1"/>
    <col min="1028" max="1028" width="22.26953125" style="128" customWidth="1"/>
    <col min="1029" max="1029" width="0.90625" style="128" customWidth="1"/>
    <col min="1030" max="1034" width="11.08984375" style="128" customWidth="1"/>
    <col min="1035" max="1280" width="8.7265625" style="128"/>
    <col min="1281" max="1281" width="0.90625" style="128" customWidth="1"/>
    <col min="1282" max="1282" width="1.08984375" style="128" customWidth="1"/>
    <col min="1283" max="1283" width="1.26953125" style="128" customWidth="1"/>
    <col min="1284" max="1284" width="22.26953125" style="128" customWidth="1"/>
    <col min="1285" max="1285" width="0.90625" style="128" customWidth="1"/>
    <col min="1286" max="1290" width="11.08984375" style="128" customWidth="1"/>
    <col min="1291" max="1536" width="8.7265625" style="128"/>
    <col min="1537" max="1537" width="0.90625" style="128" customWidth="1"/>
    <col min="1538" max="1538" width="1.08984375" style="128" customWidth="1"/>
    <col min="1539" max="1539" width="1.26953125" style="128" customWidth="1"/>
    <col min="1540" max="1540" width="22.26953125" style="128" customWidth="1"/>
    <col min="1541" max="1541" width="0.90625" style="128" customWidth="1"/>
    <col min="1542" max="1546" width="11.08984375" style="128" customWidth="1"/>
    <col min="1547" max="1792" width="8.7265625" style="128"/>
    <col min="1793" max="1793" width="0.90625" style="128" customWidth="1"/>
    <col min="1794" max="1794" width="1.08984375" style="128" customWidth="1"/>
    <col min="1795" max="1795" width="1.26953125" style="128" customWidth="1"/>
    <col min="1796" max="1796" width="22.26953125" style="128" customWidth="1"/>
    <col min="1797" max="1797" width="0.90625" style="128" customWidth="1"/>
    <col min="1798" max="1802" width="11.08984375" style="128" customWidth="1"/>
    <col min="1803" max="2048" width="8.7265625" style="128"/>
    <col min="2049" max="2049" width="0.90625" style="128" customWidth="1"/>
    <col min="2050" max="2050" width="1.08984375" style="128" customWidth="1"/>
    <col min="2051" max="2051" width="1.26953125" style="128" customWidth="1"/>
    <col min="2052" max="2052" width="22.26953125" style="128" customWidth="1"/>
    <col min="2053" max="2053" width="0.90625" style="128" customWidth="1"/>
    <col min="2054" max="2058" width="11.08984375" style="128" customWidth="1"/>
    <col min="2059" max="2304" width="8.7265625" style="128"/>
    <col min="2305" max="2305" width="0.90625" style="128" customWidth="1"/>
    <col min="2306" max="2306" width="1.08984375" style="128" customWidth="1"/>
    <col min="2307" max="2307" width="1.26953125" style="128" customWidth="1"/>
    <col min="2308" max="2308" width="22.26953125" style="128" customWidth="1"/>
    <col min="2309" max="2309" width="0.90625" style="128" customWidth="1"/>
    <col min="2310" max="2314" width="11.08984375" style="128" customWidth="1"/>
    <col min="2315" max="2560" width="8.7265625" style="128"/>
    <col min="2561" max="2561" width="0.90625" style="128" customWidth="1"/>
    <col min="2562" max="2562" width="1.08984375" style="128" customWidth="1"/>
    <col min="2563" max="2563" width="1.26953125" style="128" customWidth="1"/>
    <col min="2564" max="2564" width="22.26953125" style="128" customWidth="1"/>
    <col min="2565" max="2565" width="0.90625" style="128" customWidth="1"/>
    <col min="2566" max="2570" width="11.08984375" style="128" customWidth="1"/>
    <col min="2571" max="2816" width="8.7265625" style="128"/>
    <col min="2817" max="2817" width="0.90625" style="128" customWidth="1"/>
    <col min="2818" max="2818" width="1.08984375" style="128" customWidth="1"/>
    <col min="2819" max="2819" width="1.26953125" style="128" customWidth="1"/>
    <col min="2820" max="2820" width="22.26953125" style="128" customWidth="1"/>
    <col min="2821" max="2821" width="0.90625" style="128" customWidth="1"/>
    <col min="2822" max="2826" width="11.08984375" style="128" customWidth="1"/>
    <col min="2827" max="3072" width="8.7265625" style="128"/>
    <col min="3073" max="3073" width="0.90625" style="128" customWidth="1"/>
    <col min="3074" max="3074" width="1.08984375" style="128" customWidth="1"/>
    <col min="3075" max="3075" width="1.26953125" style="128" customWidth="1"/>
    <col min="3076" max="3076" width="22.26953125" style="128" customWidth="1"/>
    <col min="3077" max="3077" width="0.90625" style="128" customWidth="1"/>
    <col min="3078" max="3082" width="11.08984375" style="128" customWidth="1"/>
    <col min="3083" max="3328" width="8.7265625" style="128"/>
    <col min="3329" max="3329" width="0.90625" style="128" customWidth="1"/>
    <col min="3330" max="3330" width="1.08984375" style="128" customWidth="1"/>
    <col min="3331" max="3331" width="1.26953125" style="128" customWidth="1"/>
    <col min="3332" max="3332" width="22.26953125" style="128" customWidth="1"/>
    <col min="3333" max="3333" width="0.90625" style="128" customWidth="1"/>
    <col min="3334" max="3338" width="11.08984375" style="128" customWidth="1"/>
    <col min="3339" max="3584" width="8.7265625" style="128"/>
    <col min="3585" max="3585" width="0.90625" style="128" customWidth="1"/>
    <col min="3586" max="3586" width="1.08984375" style="128" customWidth="1"/>
    <col min="3587" max="3587" width="1.26953125" style="128" customWidth="1"/>
    <col min="3588" max="3588" width="22.26953125" style="128" customWidth="1"/>
    <col min="3589" max="3589" width="0.90625" style="128" customWidth="1"/>
    <col min="3590" max="3594" width="11.08984375" style="128" customWidth="1"/>
    <col min="3595" max="3840" width="8.7265625" style="128"/>
    <col min="3841" max="3841" width="0.90625" style="128" customWidth="1"/>
    <col min="3842" max="3842" width="1.08984375" style="128" customWidth="1"/>
    <col min="3843" max="3843" width="1.26953125" style="128" customWidth="1"/>
    <col min="3844" max="3844" width="22.26953125" style="128" customWidth="1"/>
    <col min="3845" max="3845" width="0.90625" style="128" customWidth="1"/>
    <col min="3846" max="3850" width="11.08984375" style="128" customWidth="1"/>
    <col min="3851" max="4096" width="8.7265625" style="128"/>
    <col min="4097" max="4097" width="0.90625" style="128" customWidth="1"/>
    <col min="4098" max="4098" width="1.08984375" style="128" customWidth="1"/>
    <col min="4099" max="4099" width="1.26953125" style="128" customWidth="1"/>
    <col min="4100" max="4100" width="22.26953125" style="128" customWidth="1"/>
    <col min="4101" max="4101" width="0.90625" style="128" customWidth="1"/>
    <col min="4102" max="4106" width="11.08984375" style="128" customWidth="1"/>
    <col min="4107" max="4352" width="8.7265625" style="128"/>
    <col min="4353" max="4353" width="0.90625" style="128" customWidth="1"/>
    <col min="4354" max="4354" width="1.08984375" style="128" customWidth="1"/>
    <col min="4355" max="4355" width="1.26953125" style="128" customWidth="1"/>
    <col min="4356" max="4356" width="22.26953125" style="128" customWidth="1"/>
    <col min="4357" max="4357" width="0.90625" style="128" customWidth="1"/>
    <col min="4358" max="4362" width="11.08984375" style="128" customWidth="1"/>
    <col min="4363" max="4608" width="8.7265625" style="128"/>
    <col min="4609" max="4609" width="0.90625" style="128" customWidth="1"/>
    <col min="4610" max="4610" width="1.08984375" style="128" customWidth="1"/>
    <col min="4611" max="4611" width="1.26953125" style="128" customWidth="1"/>
    <col min="4612" max="4612" width="22.26953125" style="128" customWidth="1"/>
    <col min="4613" max="4613" width="0.90625" style="128" customWidth="1"/>
    <col min="4614" max="4618" width="11.08984375" style="128" customWidth="1"/>
    <col min="4619" max="4864" width="8.7265625" style="128"/>
    <col min="4865" max="4865" width="0.90625" style="128" customWidth="1"/>
    <col min="4866" max="4866" width="1.08984375" style="128" customWidth="1"/>
    <col min="4867" max="4867" width="1.26953125" style="128" customWidth="1"/>
    <col min="4868" max="4868" width="22.26953125" style="128" customWidth="1"/>
    <col min="4869" max="4869" width="0.90625" style="128" customWidth="1"/>
    <col min="4870" max="4874" width="11.08984375" style="128" customWidth="1"/>
    <col min="4875" max="5120" width="8.7265625" style="128"/>
    <col min="5121" max="5121" width="0.90625" style="128" customWidth="1"/>
    <col min="5122" max="5122" width="1.08984375" style="128" customWidth="1"/>
    <col min="5123" max="5123" width="1.26953125" style="128" customWidth="1"/>
    <col min="5124" max="5124" width="22.26953125" style="128" customWidth="1"/>
    <col min="5125" max="5125" width="0.90625" style="128" customWidth="1"/>
    <col min="5126" max="5130" width="11.08984375" style="128" customWidth="1"/>
    <col min="5131" max="5376" width="8.7265625" style="128"/>
    <col min="5377" max="5377" width="0.90625" style="128" customWidth="1"/>
    <col min="5378" max="5378" width="1.08984375" style="128" customWidth="1"/>
    <col min="5379" max="5379" width="1.26953125" style="128" customWidth="1"/>
    <col min="5380" max="5380" width="22.26953125" style="128" customWidth="1"/>
    <col min="5381" max="5381" width="0.90625" style="128" customWidth="1"/>
    <col min="5382" max="5386" width="11.08984375" style="128" customWidth="1"/>
    <col min="5387" max="5632" width="8.7265625" style="128"/>
    <col min="5633" max="5633" width="0.90625" style="128" customWidth="1"/>
    <col min="5634" max="5634" width="1.08984375" style="128" customWidth="1"/>
    <col min="5635" max="5635" width="1.26953125" style="128" customWidth="1"/>
    <col min="5636" max="5636" width="22.26953125" style="128" customWidth="1"/>
    <col min="5637" max="5637" width="0.90625" style="128" customWidth="1"/>
    <col min="5638" max="5642" width="11.08984375" style="128" customWidth="1"/>
    <col min="5643" max="5888" width="8.7265625" style="128"/>
    <col min="5889" max="5889" width="0.90625" style="128" customWidth="1"/>
    <col min="5890" max="5890" width="1.08984375" style="128" customWidth="1"/>
    <col min="5891" max="5891" width="1.26953125" style="128" customWidth="1"/>
    <col min="5892" max="5892" width="22.26953125" style="128" customWidth="1"/>
    <col min="5893" max="5893" width="0.90625" style="128" customWidth="1"/>
    <col min="5894" max="5898" width="11.08984375" style="128" customWidth="1"/>
    <col min="5899" max="6144" width="8.7265625" style="128"/>
    <col min="6145" max="6145" width="0.90625" style="128" customWidth="1"/>
    <col min="6146" max="6146" width="1.08984375" style="128" customWidth="1"/>
    <col min="6147" max="6147" width="1.26953125" style="128" customWidth="1"/>
    <col min="6148" max="6148" width="22.26953125" style="128" customWidth="1"/>
    <col min="6149" max="6149" width="0.90625" style="128" customWidth="1"/>
    <col min="6150" max="6154" width="11.08984375" style="128" customWidth="1"/>
    <col min="6155" max="6400" width="8.7265625" style="128"/>
    <col min="6401" max="6401" width="0.90625" style="128" customWidth="1"/>
    <col min="6402" max="6402" width="1.08984375" style="128" customWidth="1"/>
    <col min="6403" max="6403" width="1.26953125" style="128" customWidth="1"/>
    <col min="6404" max="6404" width="22.26953125" style="128" customWidth="1"/>
    <col min="6405" max="6405" width="0.90625" style="128" customWidth="1"/>
    <col min="6406" max="6410" width="11.08984375" style="128" customWidth="1"/>
    <col min="6411" max="6656" width="8.7265625" style="128"/>
    <col min="6657" max="6657" width="0.90625" style="128" customWidth="1"/>
    <col min="6658" max="6658" width="1.08984375" style="128" customWidth="1"/>
    <col min="6659" max="6659" width="1.26953125" style="128" customWidth="1"/>
    <col min="6660" max="6660" width="22.26953125" style="128" customWidth="1"/>
    <col min="6661" max="6661" width="0.90625" style="128" customWidth="1"/>
    <col min="6662" max="6666" width="11.08984375" style="128" customWidth="1"/>
    <col min="6667" max="6912" width="8.7265625" style="128"/>
    <col min="6913" max="6913" width="0.90625" style="128" customWidth="1"/>
    <col min="6914" max="6914" width="1.08984375" style="128" customWidth="1"/>
    <col min="6915" max="6915" width="1.26953125" style="128" customWidth="1"/>
    <col min="6916" max="6916" width="22.26953125" style="128" customWidth="1"/>
    <col min="6917" max="6917" width="0.90625" style="128" customWidth="1"/>
    <col min="6918" max="6922" width="11.08984375" style="128" customWidth="1"/>
    <col min="6923" max="7168" width="8.7265625" style="128"/>
    <col min="7169" max="7169" width="0.90625" style="128" customWidth="1"/>
    <col min="7170" max="7170" width="1.08984375" style="128" customWidth="1"/>
    <col min="7171" max="7171" width="1.26953125" style="128" customWidth="1"/>
    <col min="7172" max="7172" width="22.26953125" style="128" customWidth="1"/>
    <col min="7173" max="7173" width="0.90625" style="128" customWidth="1"/>
    <col min="7174" max="7178" width="11.08984375" style="128" customWidth="1"/>
    <col min="7179" max="7424" width="8.7265625" style="128"/>
    <col min="7425" max="7425" width="0.90625" style="128" customWidth="1"/>
    <col min="7426" max="7426" width="1.08984375" style="128" customWidth="1"/>
    <col min="7427" max="7427" width="1.26953125" style="128" customWidth="1"/>
    <col min="7428" max="7428" width="22.26953125" style="128" customWidth="1"/>
    <col min="7429" max="7429" width="0.90625" style="128" customWidth="1"/>
    <col min="7430" max="7434" width="11.08984375" style="128" customWidth="1"/>
    <col min="7435" max="7680" width="8.7265625" style="128"/>
    <col min="7681" max="7681" width="0.90625" style="128" customWidth="1"/>
    <col min="7682" max="7682" width="1.08984375" style="128" customWidth="1"/>
    <col min="7683" max="7683" width="1.26953125" style="128" customWidth="1"/>
    <col min="7684" max="7684" width="22.26953125" style="128" customWidth="1"/>
    <col min="7685" max="7685" width="0.90625" style="128" customWidth="1"/>
    <col min="7686" max="7690" width="11.08984375" style="128" customWidth="1"/>
    <col min="7691" max="7936" width="8.7265625" style="128"/>
    <col min="7937" max="7937" width="0.90625" style="128" customWidth="1"/>
    <col min="7938" max="7938" width="1.08984375" style="128" customWidth="1"/>
    <col min="7939" max="7939" width="1.26953125" style="128" customWidth="1"/>
    <col min="7940" max="7940" width="22.26953125" style="128" customWidth="1"/>
    <col min="7941" max="7941" width="0.90625" style="128" customWidth="1"/>
    <col min="7942" max="7946" width="11.08984375" style="128" customWidth="1"/>
    <col min="7947" max="8192" width="8.7265625" style="128"/>
    <col min="8193" max="8193" width="0.90625" style="128" customWidth="1"/>
    <col min="8194" max="8194" width="1.08984375" style="128" customWidth="1"/>
    <col min="8195" max="8195" width="1.26953125" style="128" customWidth="1"/>
    <col min="8196" max="8196" width="22.26953125" style="128" customWidth="1"/>
    <col min="8197" max="8197" width="0.90625" style="128" customWidth="1"/>
    <col min="8198" max="8202" width="11.08984375" style="128" customWidth="1"/>
    <col min="8203" max="8448" width="8.7265625" style="128"/>
    <col min="8449" max="8449" width="0.90625" style="128" customWidth="1"/>
    <col min="8450" max="8450" width="1.08984375" style="128" customWidth="1"/>
    <col min="8451" max="8451" width="1.26953125" style="128" customWidth="1"/>
    <col min="8452" max="8452" width="22.26953125" style="128" customWidth="1"/>
    <col min="8453" max="8453" width="0.90625" style="128" customWidth="1"/>
    <col min="8454" max="8458" width="11.08984375" style="128" customWidth="1"/>
    <col min="8459" max="8704" width="8.7265625" style="128"/>
    <col min="8705" max="8705" width="0.90625" style="128" customWidth="1"/>
    <col min="8706" max="8706" width="1.08984375" style="128" customWidth="1"/>
    <col min="8707" max="8707" width="1.26953125" style="128" customWidth="1"/>
    <col min="8708" max="8708" width="22.26953125" style="128" customWidth="1"/>
    <col min="8709" max="8709" width="0.90625" style="128" customWidth="1"/>
    <col min="8710" max="8714" width="11.08984375" style="128" customWidth="1"/>
    <col min="8715" max="8960" width="8.7265625" style="128"/>
    <col min="8961" max="8961" width="0.90625" style="128" customWidth="1"/>
    <col min="8962" max="8962" width="1.08984375" style="128" customWidth="1"/>
    <col min="8963" max="8963" width="1.26953125" style="128" customWidth="1"/>
    <col min="8964" max="8964" width="22.26953125" style="128" customWidth="1"/>
    <col min="8965" max="8965" width="0.90625" style="128" customWidth="1"/>
    <col min="8966" max="8970" width="11.08984375" style="128" customWidth="1"/>
    <col min="8971" max="9216" width="8.7265625" style="128"/>
    <col min="9217" max="9217" width="0.90625" style="128" customWidth="1"/>
    <col min="9218" max="9218" width="1.08984375" style="128" customWidth="1"/>
    <col min="9219" max="9219" width="1.26953125" style="128" customWidth="1"/>
    <col min="9220" max="9220" width="22.26953125" style="128" customWidth="1"/>
    <col min="9221" max="9221" width="0.90625" style="128" customWidth="1"/>
    <col min="9222" max="9226" width="11.08984375" style="128" customWidth="1"/>
    <col min="9227" max="9472" width="8.7265625" style="128"/>
    <col min="9473" max="9473" width="0.90625" style="128" customWidth="1"/>
    <col min="9474" max="9474" width="1.08984375" style="128" customWidth="1"/>
    <col min="9475" max="9475" width="1.26953125" style="128" customWidth="1"/>
    <col min="9476" max="9476" width="22.26953125" style="128" customWidth="1"/>
    <col min="9477" max="9477" width="0.90625" style="128" customWidth="1"/>
    <col min="9478" max="9482" width="11.08984375" style="128" customWidth="1"/>
    <col min="9483" max="9728" width="8.7265625" style="128"/>
    <col min="9729" max="9729" width="0.90625" style="128" customWidth="1"/>
    <col min="9730" max="9730" width="1.08984375" style="128" customWidth="1"/>
    <col min="9731" max="9731" width="1.26953125" style="128" customWidth="1"/>
    <col min="9732" max="9732" width="22.26953125" style="128" customWidth="1"/>
    <col min="9733" max="9733" width="0.90625" style="128" customWidth="1"/>
    <col min="9734" max="9738" width="11.08984375" style="128" customWidth="1"/>
    <col min="9739" max="9984" width="8.7265625" style="128"/>
    <col min="9985" max="9985" width="0.90625" style="128" customWidth="1"/>
    <col min="9986" max="9986" width="1.08984375" style="128" customWidth="1"/>
    <col min="9987" max="9987" width="1.26953125" style="128" customWidth="1"/>
    <col min="9988" max="9988" width="22.26953125" style="128" customWidth="1"/>
    <col min="9989" max="9989" width="0.90625" style="128" customWidth="1"/>
    <col min="9990" max="9994" width="11.08984375" style="128" customWidth="1"/>
    <col min="9995" max="10240" width="8.7265625" style="128"/>
    <col min="10241" max="10241" width="0.90625" style="128" customWidth="1"/>
    <col min="10242" max="10242" width="1.08984375" style="128" customWidth="1"/>
    <col min="10243" max="10243" width="1.26953125" style="128" customWidth="1"/>
    <col min="10244" max="10244" width="22.26953125" style="128" customWidth="1"/>
    <col min="10245" max="10245" width="0.90625" style="128" customWidth="1"/>
    <col min="10246" max="10250" width="11.08984375" style="128" customWidth="1"/>
    <col min="10251" max="10496" width="8.7265625" style="128"/>
    <col min="10497" max="10497" width="0.90625" style="128" customWidth="1"/>
    <col min="10498" max="10498" width="1.08984375" style="128" customWidth="1"/>
    <col min="10499" max="10499" width="1.26953125" style="128" customWidth="1"/>
    <col min="10500" max="10500" width="22.26953125" style="128" customWidth="1"/>
    <col min="10501" max="10501" width="0.90625" style="128" customWidth="1"/>
    <col min="10502" max="10506" width="11.08984375" style="128" customWidth="1"/>
    <col min="10507" max="10752" width="8.7265625" style="128"/>
    <col min="10753" max="10753" width="0.90625" style="128" customWidth="1"/>
    <col min="10754" max="10754" width="1.08984375" style="128" customWidth="1"/>
    <col min="10755" max="10755" width="1.26953125" style="128" customWidth="1"/>
    <col min="10756" max="10756" width="22.26953125" style="128" customWidth="1"/>
    <col min="10757" max="10757" width="0.90625" style="128" customWidth="1"/>
    <col min="10758" max="10762" width="11.08984375" style="128" customWidth="1"/>
    <col min="10763" max="11008" width="8.7265625" style="128"/>
    <col min="11009" max="11009" width="0.90625" style="128" customWidth="1"/>
    <col min="11010" max="11010" width="1.08984375" style="128" customWidth="1"/>
    <col min="11011" max="11011" width="1.26953125" style="128" customWidth="1"/>
    <col min="11012" max="11012" width="22.26953125" style="128" customWidth="1"/>
    <col min="11013" max="11013" width="0.90625" style="128" customWidth="1"/>
    <col min="11014" max="11018" width="11.08984375" style="128" customWidth="1"/>
    <col min="11019" max="11264" width="8.7265625" style="128"/>
    <col min="11265" max="11265" width="0.90625" style="128" customWidth="1"/>
    <col min="11266" max="11266" width="1.08984375" style="128" customWidth="1"/>
    <col min="11267" max="11267" width="1.26953125" style="128" customWidth="1"/>
    <col min="11268" max="11268" width="22.26953125" style="128" customWidth="1"/>
    <col min="11269" max="11269" width="0.90625" style="128" customWidth="1"/>
    <col min="11270" max="11274" width="11.08984375" style="128" customWidth="1"/>
    <col min="11275" max="11520" width="8.7265625" style="128"/>
    <col min="11521" max="11521" width="0.90625" style="128" customWidth="1"/>
    <col min="11522" max="11522" width="1.08984375" style="128" customWidth="1"/>
    <col min="11523" max="11523" width="1.26953125" style="128" customWidth="1"/>
    <col min="11524" max="11524" width="22.26953125" style="128" customWidth="1"/>
    <col min="11525" max="11525" width="0.90625" style="128" customWidth="1"/>
    <col min="11526" max="11530" width="11.08984375" style="128" customWidth="1"/>
    <col min="11531" max="11776" width="8.7265625" style="128"/>
    <col min="11777" max="11777" width="0.90625" style="128" customWidth="1"/>
    <col min="11778" max="11778" width="1.08984375" style="128" customWidth="1"/>
    <col min="11779" max="11779" width="1.26953125" style="128" customWidth="1"/>
    <col min="11780" max="11780" width="22.26953125" style="128" customWidth="1"/>
    <col min="11781" max="11781" width="0.90625" style="128" customWidth="1"/>
    <col min="11782" max="11786" width="11.08984375" style="128" customWidth="1"/>
    <col min="11787" max="12032" width="8.7265625" style="128"/>
    <col min="12033" max="12033" width="0.90625" style="128" customWidth="1"/>
    <col min="12034" max="12034" width="1.08984375" style="128" customWidth="1"/>
    <col min="12035" max="12035" width="1.26953125" style="128" customWidth="1"/>
    <col min="12036" max="12036" width="22.26953125" style="128" customWidth="1"/>
    <col min="12037" max="12037" width="0.90625" style="128" customWidth="1"/>
    <col min="12038" max="12042" width="11.08984375" style="128" customWidth="1"/>
    <col min="12043" max="12288" width="8.7265625" style="128"/>
    <col min="12289" max="12289" width="0.90625" style="128" customWidth="1"/>
    <col min="12290" max="12290" width="1.08984375" style="128" customWidth="1"/>
    <col min="12291" max="12291" width="1.26953125" style="128" customWidth="1"/>
    <col min="12292" max="12292" width="22.26953125" style="128" customWidth="1"/>
    <col min="12293" max="12293" width="0.90625" style="128" customWidth="1"/>
    <col min="12294" max="12298" width="11.08984375" style="128" customWidth="1"/>
    <col min="12299" max="12544" width="8.7265625" style="128"/>
    <col min="12545" max="12545" width="0.90625" style="128" customWidth="1"/>
    <col min="12546" max="12546" width="1.08984375" style="128" customWidth="1"/>
    <col min="12547" max="12547" width="1.26953125" style="128" customWidth="1"/>
    <col min="12548" max="12548" width="22.26953125" style="128" customWidth="1"/>
    <col min="12549" max="12549" width="0.90625" style="128" customWidth="1"/>
    <col min="12550" max="12554" width="11.08984375" style="128" customWidth="1"/>
    <col min="12555" max="12800" width="8.7265625" style="128"/>
    <col min="12801" max="12801" width="0.90625" style="128" customWidth="1"/>
    <col min="12802" max="12802" width="1.08984375" style="128" customWidth="1"/>
    <col min="12803" max="12803" width="1.26953125" style="128" customWidth="1"/>
    <col min="12804" max="12804" width="22.26953125" style="128" customWidth="1"/>
    <col min="12805" max="12805" width="0.90625" style="128" customWidth="1"/>
    <col min="12806" max="12810" width="11.08984375" style="128" customWidth="1"/>
    <col min="12811" max="13056" width="8.7265625" style="128"/>
    <col min="13057" max="13057" width="0.90625" style="128" customWidth="1"/>
    <col min="13058" max="13058" width="1.08984375" style="128" customWidth="1"/>
    <col min="13059" max="13059" width="1.26953125" style="128" customWidth="1"/>
    <col min="13060" max="13060" width="22.26953125" style="128" customWidth="1"/>
    <col min="13061" max="13061" width="0.90625" style="128" customWidth="1"/>
    <col min="13062" max="13066" width="11.08984375" style="128" customWidth="1"/>
    <col min="13067" max="13312" width="8.7265625" style="128"/>
    <col min="13313" max="13313" width="0.90625" style="128" customWidth="1"/>
    <col min="13314" max="13314" width="1.08984375" style="128" customWidth="1"/>
    <col min="13315" max="13315" width="1.26953125" style="128" customWidth="1"/>
    <col min="13316" max="13316" width="22.26953125" style="128" customWidth="1"/>
    <col min="13317" max="13317" width="0.90625" style="128" customWidth="1"/>
    <col min="13318" max="13322" width="11.08984375" style="128" customWidth="1"/>
    <col min="13323" max="13568" width="8.7265625" style="128"/>
    <col min="13569" max="13569" width="0.90625" style="128" customWidth="1"/>
    <col min="13570" max="13570" width="1.08984375" style="128" customWidth="1"/>
    <col min="13571" max="13571" width="1.26953125" style="128" customWidth="1"/>
    <col min="13572" max="13572" width="22.26953125" style="128" customWidth="1"/>
    <col min="13573" max="13573" width="0.90625" style="128" customWidth="1"/>
    <col min="13574" max="13578" width="11.08984375" style="128" customWidth="1"/>
    <col min="13579" max="13824" width="8.7265625" style="128"/>
    <col min="13825" max="13825" width="0.90625" style="128" customWidth="1"/>
    <col min="13826" max="13826" width="1.08984375" style="128" customWidth="1"/>
    <col min="13827" max="13827" width="1.26953125" style="128" customWidth="1"/>
    <col min="13828" max="13828" width="22.26953125" style="128" customWidth="1"/>
    <col min="13829" max="13829" width="0.90625" style="128" customWidth="1"/>
    <col min="13830" max="13834" width="11.08984375" style="128" customWidth="1"/>
    <col min="13835" max="14080" width="8.7265625" style="128"/>
    <col min="14081" max="14081" width="0.90625" style="128" customWidth="1"/>
    <col min="14082" max="14082" width="1.08984375" style="128" customWidth="1"/>
    <col min="14083" max="14083" width="1.26953125" style="128" customWidth="1"/>
    <col min="14084" max="14084" width="22.26953125" style="128" customWidth="1"/>
    <col min="14085" max="14085" width="0.90625" style="128" customWidth="1"/>
    <col min="14086" max="14090" width="11.08984375" style="128" customWidth="1"/>
    <col min="14091" max="14336" width="8.7265625" style="128"/>
    <col min="14337" max="14337" width="0.90625" style="128" customWidth="1"/>
    <col min="14338" max="14338" width="1.08984375" style="128" customWidth="1"/>
    <col min="14339" max="14339" width="1.26953125" style="128" customWidth="1"/>
    <col min="14340" max="14340" width="22.26953125" style="128" customWidth="1"/>
    <col min="14341" max="14341" width="0.90625" style="128" customWidth="1"/>
    <col min="14342" max="14346" width="11.08984375" style="128" customWidth="1"/>
    <col min="14347" max="14592" width="8.7265625" style="128"/>
    <col min="14593" max="14593" width="0.90625" style="128" customWidth="1"/>
    <col min="14594" max="14594" width="1.08984375" style="128" customWidth="1"/>
    <col min="14595" max="14595" width="1.26953125" style="128" customWidth="1"/>
    <col min="14596" max="14596" width="22.26953125" style="128" customWidth="1"/>
    <col min="14597" max="14597" width="0.90625" style="128" customWidth="1"/>
    <col min="14598" max="14602" width="11.08984375" style="128" customWidth="1"/>
    <col min="14603" max="14848" width="8.7265625" style="128"/>
    <col min="14849" max="14849" width="0.90625" style="128" customWidth="1"/>
    <col min="14850" max="14850" width="1.08984375" style="128" customWidth="1"/>
    <col min="14851" max="14851" width="1.26953125" style="128" customWidth="1"/>
    <col min="14852" max="14852" width="22.26953125" style="128" customWidth="1"/>
    <col min="14853" max="14853" width="0.90625" style="128" customWidth="1"/>
    <col min="14854" max="14858" width="11.08984375" style="128" customWidth="1"/>
    <col min="14859" max="15104" width="8.7265625" style="128"/>
    <col min="15105" max="15105" width="0.90625" style="128" customWidth="1"/>
    <col min="15106" max="15106" width="1.08984375" style="128" customWidth="1"/>
    <col min="15107" max="15107" width="1.26953125" style="128" customWidth="1"/>
    <col min="15108" max="15108" width="22.26953125" style="128" customWidth="1"/>
    <col min="15109" max="15109" width="0.90625" style="128" customWidth="1"/>
    <col min="15110" max="15114" width="11.08984375" style="128" customWidth="1"/>
    <col min="15115" max="15360" width="8.7265625" style="128"/>
    <col min="15361" max="15361" width="0.90625" style="128" customWidth="1"/>
    <col min="15362" max="15362" width="1.08984375" style="128" customWidth="1"/>
    <col min="15363" max="15363" width="1.26953125" style="128" customWidth="1"/>
    <col min="15364" max="15364" width="22.26953125" style="128" customWidth="1"/>
    <col min="15365" max="15365" width="0.90625" style="128" customWidth="1"/>
    <col min="15366" max="15370" width="11.08984375" style="128" customWidth="1"/>
    <col min="15371" max="15616" width="8.7265625" style="128"/>
    <col min="15617" max="15617" width="0.90625" style="128" customWidth="1"/>
    <col min="15618" max="15618" width="1.08984375" style="128" customWidth="1"/>
    <col min="15619" max="15619" width="1.26953125" style="128" customWidth="1"/>
    <col min="15620" max="15620" width="22.26953125" style="128" customWidth="1"/>
    <col min="15621" max="15621" width="0.90625" style="128" customWidth="1"/>
    <col min="15622" max="15626" width="11.08984375" style="128" customWidth="1"/>
    <col min="15627" max="15872" width="8.7265625" style="128"/>
    <col min="15873" max="15873" width="0.90625" style="128" customWidth="1"/>
    <col min="15874" max="15874" width="1.08984375" style="128" customWidth="1"/>
    <col min="15875" max="15875" width="1.26953125" style="128" customWidth="1"/>
    <col min="15876" max="15876" width="22.26953125" style="128" customWidth="1"/>
    <col min="15877" max="15877" width="0.90625" style="128" customWidth="1"/>
    <col min="15878" max="15882" width="11.08984375" style="128" customWidth="1"/>
    <col min="15883" max="16128" width="8.7265625" style="128"/>
    <col min="16129" max="16129" width="0.90625" style="128" customWidth="1"/>
    <col min="16130" max="16130" width="1.08984375" style="128" customWidth="1"/>
    <col min="16131" max="16131" width="1.26953125" style="128" customWidth="1"/>
    <col min="16132" max="16132" width="22.26953125" style="128" customWidth="1"/>
    <col min="16133" max="16133" width="0.90625" style="128" customWidth="1"/>
    <col min="16134" max="16138" width="11.08984375" style="128" customWidth="1"/>
    <col min="16139" max="16384" width="8.7265625" style="128"/>
  </cols>
  <sheetData>
    <row r="1" spans="1:12" s="77" customFormat="1" ht="13">
      <c r="A1" s="101" t="s">
        <v>139</v>
      </c>
      <c r="B1" s="101"/>
      <c r="C1" s="101"/>
      <c r="D1" s="101"/>
      <c r="E1" s="101"/>
    </row>
    <row r="2" spans="1:12" s="77" customFormat="1" ht="3.75" customHeight="1"/>
    <row r="3" spans="1:12" s="77" customFormat="1" ht="13.5" customHeight="1">
      <c r="A3" s="141" t="s">
        <v>140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2" s="77" customFormat="1" ht="3.75" customHeight="1"/>
    <row r="5" spans="1:12" s="77" customFormat="1" ht="10.5" customHeight="1">
      <c r="A5" s="77" t="s">
        <v>1</v>
      </c>
      <c r="C5" s="120"/>
      <c r="D5" s="120"/>
      <c r="E5" s="85"/>
    </row>
    <row r="6" spans="1:12" s="77" customFormat="1" ht="1.5" customHeight="1"/>
    <row r="7" spans="1:12" s="77" customFormat="1" ht="19">
      <c r="A7" s="152" t="s">
        <v>42</v>
      </c>
      <c r="B7" s="152"/>
      <c r="C7" s="152"/>
      <c r="D7" s="152"/>
      <c r="E7" s="153"/>
      <c r="F7" s="136" t="s">
        <v>148</v>
      </c>
      <c r="G7" s="136" t="s">
        <v>152</v>
      </c>
      <c r="H7" s="136" t="s">
        <v>155</v>
      </c>
      <c r="I7" s="136" t="s">
        <v>158</v>
      </c>
      <c r="J7" s="135" t="s">
        <v>157</v>
      </c>
    </row>
    <row r="8" spans="1:12" s="122" customFormat="1" ht="7.5" customHeight="1">
      <c r="E8" s="126"/>
      <c r="G8" s="134"/>
    </row>
    <row r="9" spans="1:12" s="122" customFormat="1" ht="9.5">
      <c r="B9" s="150" t="s">
        <v>145</v>
      </c>
      <c r="C9" s="150"/>
      <c r="D9" s="150"/>
      <c r="E9" s="126"/>
      <c r="G9" s="142"/>
      <c r="H9" s="142"/>
      <c r="I9" s="142"/>
    </row>
    <row r="10" spans="1:12" s="122" customFormat="1" ht="2.25" customHeight="1">
      <c r="E10" s="126"/>
    </row>
    <row r="11" spans="1:12" s="122" customFormat="1" ht="9.5">
      <c r="B11" s="150" t="s">
        <v>34</v>
      </c>
      <c r="C11" s="150"/>
      <c r="D11" s="150"/>
      <c r="E11" s="133"/>
      <c r="F11" s="130">
        <v>2890568930</v>
      </c>
      <c r="G11" s="129">
        <v>2700091798</v>
      </c>
      <c r="H11" s="129">
        <v>2633093107</v>
      </c>
      <c r="I11" s="129">
        <v>2691953357</v>
      </c>
      <c r="J11" s="129">
        <v>2904687711</v>
      </c>
    </row>
    <row r="12" spans="1:12" s="122" customFormat="1" ht="20.25" customHeight="1">
      <c r="C12" s="151" t="s">
        <v>33</v>
      </c>
      <c r="D12" s="151"/>
      <c r="E12" s="126"/>
      <c r="F12" s="125">
        <v>1520895660</v>
      </c>
      <c r="G12" s="124">
        <v>1406777356</v>
      </c>
      <c r="H12" s="124">
        <v>1379409000</v>
      </c>
      <c r="I12" s="124">
        <v>1428243391</v>
      </c>
      <c r="J12" s="124">
        <v>1485300000</v>
      </c>
      <c r="L12" s="149"/>
    </row>
    <row r="13" spans="1:12" s="122" customFormat="1" ht="20.25" customHeight="1">
      <c r="C13" s="151" t="s">
        <v>32</v>
      </c>
      <c r="D13" s="151"/>
      <c r="E13" s="126"/>
      <c r="F13" s="125">
        <v>1045526696</v>
      </c>
      <c r="G13" s="124">
        <v>969056980</v>
      </c>
      <c r="H13" s="124">
        <v>958335698</v>
      </c>
      <c r="I13" s="124">
        <v>957230434</v>
      </c>
      <c r="J13" s="124">
        <v>1077349298</v>
      </c>
    </row>
    <row r="14" spans="1:12" s="122" customFormat="1" ht="20.25" customHeight="1">
      <c r="D14" s="147" t="s">
        <v>5</v>
      </c>
      <c r="E14" s="126"/>
      <c r="F14" s="125">
        <v>196183808</v>
      </c>
      <c r="G14" s="124">
        <v>203302620</v>
      </c>
      <c r="H14" s="124">
        <v>201266061</v>
      </c>
      <c r="I14" s="124">
        <v>207378509</v>
      </c>
      <c r="J14" s="124">
        <v>212904031</v>
      </c>
    </row>
    <row r="15" spans="1:12" s="122" customFormat="1" ht="9.5">
      <c r="D15" s="147" t="s">
        <v>90</v>
      </c>
      <c r="E15" s="126"/>
      <c r="F15" s="125">
        <v>58720411</v>
      </c>
      <c r="G15" s="124">
        <v>59329512</v>
      </c>
      <c r="H15" s="124">
        <v>61073212</v>
      </c>
      <c r="I15" s="124">
        <v>64003562</v>
      </c>
      <c r="J15" s="124">
        <v>71296412</v>
      </c>
    </row>
    <row r="16" spans="1:12" s="122" customFormat="1" ht="9.5">
      <c r="D16" s="147" t="s">
        <v>55</v>
      </c>
      <c r="E16" s="126"/>
      <c r="F16" s="125">
        <v>200731921</v>
      </c>
      <c r="G16" s="124">
        <v>207207437</v>
      </c>
      <c r="H16" s="124">
        <v>216046577</v>
      </c>
      <c r="I16" s="124">
        <v>219536303</v>
      </c>
      <c r="J16" s="124">
        <v>218388550</v>
      </c>
    </row>
    <row r="17" spans="3:10" s="122" customFormat="1" ht="9.5">
      <c r="D17" s="147" t="s">
        <v>113</v>
      </c>
      <c r="E17" s="126"/>
      <c r="F17" s="125">
        <v>1204448</v>
      </c>
      <c r="G17" s="124">
        <v>1333267</v>
      </c>
      <c r="H17" s="124">
        <v>1101541</v>
      </c>
      <c r="I17" s="124">
        <v>1744093</v>
      </c>
      <c r="J17" s="124">
        <v>970660</v>
      </c>
    </row>
    <row r="18" spans="3:10" s="122" customFormat="1" ht="9.5">
      <c r="D18" s="147" t="s">
        <v>10</v>
      </c>
      <c r="E18" s="126"/>
      <c r="F18" s="125">
        <v>7342610</v>
      </c>
      <c r="G18" s="124">
        <v>7187280</v>
      </c>
      <c r="H18" s="124">
        <v>7354270</v>
      </c>
      <c r="I18" s="124">
        <v>8431953</v>
      </c>
      <c r="J18" s="125">
        <v>9301538</v>
      </c>
    </row>
    <row r="19" spans="3:10" s="122" customFormat="1" ht="20.25" customHeight="1">
      <c r="D19" s="147" t="s">
        <v>123</v>
      </c>
      <c r="E19" s="126"/>
      <c r="F19" s="125">
        <v>391470</v>
      </c>
      <c r="G19" s="124">
        <v>539483</v>
      </c>
      <c r="H19" s="124">
        <v>661870</v>
      </c>
      <c r="I19" s="124">
        <v>385062</v>
      </c>
      <c r="J19" s="125">
        <v>811544</v>
      </c>
    </row>
    <row r="20" spans="3:10" s="122" customFormat="1" ht="9.5">
      <c r="D20" s="147" t="s">
        <v>12</v>
      </c>
      <c r="E20" s="126"/>
      <c r="F20" s="125">
        <v>320000</v>
      </c>
      <c r="G20" s="124">
        <v>800000</v>
      </c>
      <c r="H20" s="124">
        <v>0</v>
      </c>
      <c r="I20" s="124">
        <v>0</v>
      </c>
      <c r="J20" s="124">
        <v>50000</v>
      </c>
    </row>
    <row r="21" spans="3:10" s="122" customFormat="1" ht="9.5">
      <c r="D21" s="147" t="s">
        <v>13</v>
      </c>
      <c r="E21" s="126"/>
      <c r="F21" s="125">
        <v>1016023</v>
      </c>
      <c r="G21" s="124">
        <v>309405</v>
      </c>
      <c r="H21" s="124">
        <v>756538</v>
      </c>
      <c r="I21" s="124">
        <v>99069</v>
      </c>
      <c r="J21" s="124">
        <v>134517</v>
      </c>
    </row>
    <row r="22" spans="3:10" s="122" customFormat="1" ht="9.5">
      <c r="D22" s="147" t="s">
        <v>14</v>
      </c>
      <c r="E22" s="126"/>
      <c r="F22" s="125">
        <v>1202314</v>
      </c>
      <c r="G22" s="124">
        <v>1871939</v>
      </c>
      <c r="H22" s="124">
        <v>518737</v>
      </c>
      <c r="I22" s="124">
        <v>1214334</v>
      </c>
      <c r="J22" s="124">
        <v>734902</v>
      </c>
    </row>
    <row r="23" spans="3:10" s="122" customFormat="1" ht="9.5">
      <c r="D23" s="147" t="s">
        <v>15</v>
      </c>
      <c r="E23" s="126"/>
      <c r="F23" s="125">
        <v>95636562</v>
      </c>
      <c r="G23" s="125">
        <v>0</v>
      </c>
      <c r="H23" s="125">
        <v>0</v>
      </c>
      <c r="I23" s="125">
        <v>0</v>
      </c>
      <c r="J23" s="125">
        <v>0</v>
      </c>
    </row>
    <row r="24" spans="3:10" s="122" customFormat="1" ht="20.25" customHeight="1">
      <c r="D24" s="147" t="s">
        <v>80</v>
      </c>
      <c r="E24" s="126"/>
      <c r="F24" s="125">
        <v>12214617</v>
      </c>
      <c r="G24" s="124">
        <v>16365600</v>
      </c>
      <c r="H24" s="124">
        <v>21258475</v>
      </c>
      <c r="I24" s="124">
        <v>20331037</v>
      </c>
      <c r="J24" s="124">
        <v>21270383</v>
      </c>
    </row>
    <row r="25" spans="3:10" s="122" customFormat="1" ht="9.5">
      <c r="D25" s="147" t="s">
        <v>17</v>
      </c>
      <c r="E25" s="126"/>
      <c r="F25" s="125">
        <v>470562512</v>
      </c>
      <c r="G25" s="124">
        <v>470810438</v>
      </c>
      <c r="H25" s="124">
        <v>448298417</v>
      </c>
      <c r="I25" s="124">
        <v>434106507</v>
      </c>
      <c r="J25" s="124">
        <v>541486761</v>
      </c>
    </row>
    <row r="26" spans="3:10" s="122" customFormat="1" ht="20.25" customHeight="1">
      <c r="C26" s="151" t="s">
        <v>29</v>
      </c>
      <c r="D26" s="151"/>
      <c r="E26" s="126"/>
      <c r="F26" s="125">
        <v>324146574</v>
      </c>
      <c r="G26" s="124">
        <v>246360793</v>
      </c>
      <c r="H26" s="124">
        <v>295348409</v>
      </c>
      <c r="I26" s="124">
        <v>306479532</v>
      </c>
      <c r="J26" s="124">
        <v>342038413</v>
      </c>
    </row>
    <row r="27" spans="3:10" s="122" customFormat="1" ht="20.25" customHeight="1">
      <c r="D27" s="147" t="s">
        <v>18</v>
      </c>
      <c r="E27" s="126"/>
      <c r="F27" s="125">
        <v>43570274</v>
      </c>
      <c r="G27" s="124">
        <v>43022266</v>
      </c>
      <c r="H27" s="124">
        <v>442561</v>
      </c>
      <c r="I27" s="124">
        <v>0</v>
      </c>
      <c r="J27" s="124">
        <v>0</v>
      </c>
    </row>
    <row r="28" spans="3:10" s="122" customFormat="1" ht="9.5">
      <c r="D28" s="147" t="s">
        <v>19</v>
      </c>
      <c r="E28" s="126"/>
      <c r="F28" s="125">
        <v>51789190</v>
      </c>
      <c r="G28" s="124">
        <v>53916283</v>
      </c>
      <c r="H28" s="124">
        <v>58558407</v>
      </c>
      <c r="I28" s="124">
        <v>56272565</v>
      </c>
      <c r="J28" s="124">
        <v>68321637</v>
      </c>
    </row>
    <row r="29" spans="3:10" s="122" customFormat="1" ht="9.5">
      <c r="D29" s="147" t="s">
        <v>20</v>
      </c>
      <c r="E29" s="126"/>
      <c r="F29" s="125">
        <v>1022983</v>
      </c>
      <c r="G29" s="124">
        <v>1006457</v>
      </c>
      <c r="H29" s="124">
        <v>1102195</v>
      </c>
      <c r="I29" s="124">
        <v>1026551</v>
      </c>
      <c r="J29" s="124">
        <v>1092477</v>
      </c>
    </row>
    <row r="30" spans="3:10" s="122" customFormat="1" ht="9.5">
      <c r="D30" s="147" t="s">
        <v>21</v>
      </c>
      <c r="E30" s="126"/>
      <c r="F30" s="125">
        <v>112026471</v>
      </c>
      <c r="G30" s="124">
        <v>108635764</v>
      </c>
      <c r="H30" s="124">
        <v>111931117</v>
      </c>
      <c r="I30" s="124">
        <v>112228092</v>
      </c>
      <c r="J30" s="124">
        <v>118779555</v>
      </c>
    </row>
    <row r="31" spans="3:10" s="122" customFormat="1" ht="9.5">
      <c r="D31" s="147" t="s">
        <v>22</v>
      </c>
      <c r="E31" s="126"/>
      <c r="F31" s="125">
        <v>25717189</v>
      </c>
      <c r="G31" s="124">
        <v>26219356</v>
      </c>
      <c r="H31" s="124">
        <v>26608226</v>
      </c>
      <c r="I31" s="124">
        <v>29433700</v>
      </c>
      <c r="J31" s="124">
        <v>34117066</v>
      </c>
    </row>
    <row r="32" spans="3:10" s="122" customFormat="1" ht="9.5">
      <c r="D32" s="147" t="s">
        <v>23</v>
      </c>
      <c r="E32" s="126"/>
      <c r="F32" s="125">
        <v>90020468</v>
      </c>
      <c r="G32" s="124">
        <v>91457336</v>
      </c>
      <c r="H32" s="124">
        <v>96705903</v>
      </c>
      <c r="I32" s="124">
        <v>107518624</v>
      </c>
      <c r="J32" s="124">
        <v>119727678</v>
      </c>
    </row>
    <row r="33" spans="2:12" s="122" customFormat="1" ht="9.5">
      <c r="E33" s="126"/>
      <c r="F33" s="132"/>
      <c r="G33" s="132"/>
      <c r="H33" s="132"/>
    </row>
    <row r="34" spans="2:12" s="122" customFormat="1" ht="9.5">
      <c r="B34" s="150" t="s">
        <v>146</v>
      </c>
      <c r="C34" s="150"/>
      <c r="D34" s="150"/>
      <c r="E34" s="126"/>
      <c r="F34" s="132"/>
      <c r="G34" s="142"/>
      <c r="H34" s="142"/>
      <c r="I34" s="142"/>
      <c r="J34" s="132"/>
    </row>
    <row r="35" spans="2:12" s="122" customFormat="1" ht="2.25" customHeight="1">
      <c r="E35" s="126"/>
      <c r="F35" s="132"/>
      <c r="G35" s="132"/>
      <c r="H35" s="132"/>
      <c r="I35" s="132"/>
      <c r="J35" s="132"/>
    </row>
    <row r="36" spans="2:12" s="122" customFormat="1" ht="9.5">
      <c r="B36" s="150" t="s">
        <v>34</v>
      </c>
      <c r="C36" s="150"/>
      <c r="D36" s="150"/>
      <c r="E36" s="131"/>
      <c r="F36" s="130">
        <v>2973253346</v>
      </c>
      <c r="G36" s="130">
        <v>2773689413</v>
      </c>
      <c r="H36" s="129">
        <v>2734532056</v>
      </c>
      <c r="I36" s="129">
        <v>2746145904</v>
      </c>
      <c r="J36" s="129">
        <v>2993687234</v>
      </c>
    </row>
    <row r="37" spans="2:12" s="122" customFormat="1" ht="20.25" customHeight="1">
      <c r="C37" s="151" t="s">
        <v>33</v>
      </c>
      <c r="D37" s="151"/>
      <c r="E37" s="126"/>
      <c r="F37" s="125">
        <v>1503717142</v>
      </c>
      <c r="G37" s="125">
        <v>1389304734</v>
      </c>
      <c r="H37" s="124">
        <v>1379409000</v>
      </c>
      <c r="I37" s="124">
        <v>1411781167</v>
      </c>
      <c r="J37" s="124">
        <v>1485300000</v>
      </c>
    </row>
    <row r="38" spans="2:12" s="122" customFormat="1" ht="20.25" customHeight="1">
      <c r="C38" s="151" t="s">
        <v>32</v>
      </c>
      <c r="D38" s="151"/>
      <c r="E38" s="126"/>
      <c r="F38" s="125">
        <v>1037231565</v>
      </c>
      <c r="G38" s="125">
        <v>957988586</v>
      </c>
      <c r="H38" s="124">
        <v>958335698</v>
      </c>
      <c r="I38" s="124">
        <v>947353480</v>
      </c>
      <c r="J38" s="124">
        <v>1077349298</v>
      </c>
      <c r="L38" s="149"/>
    </row>
    <row r="39" spans="2:12" s="122" customFormat="1" ht="20.25" customHeight="1">
      <c r="D39" s="147" t="s">
        <v>5</v>
      </c>
      <c r="E39" s="126"/>
      <c r="F39" s="125">
        <v>194909657</v>
      </c>
      <c r="G39" s="125">
        <v>201933404</v>
      </c>
      <c r="H39" s="124">
        <v>201266061</v>
      </c>
      <c r="I39" s="124">
        <v>206486395</v>
      </c>
      <c r="J39" s="124">
        <v>212904031</v>
      </c>
    </row>
    <row r="40" spans="2:12" s="122" customFormat="1" ht="9.5">
      <c r="D40" s="147" t="s">
        <v>90</v>
      </c>
      <c r="E40" s="126"/>
      <c r="F40" s="125">
        <v>57281210</v>
      </c>
      <c r="G40" s="125">
        <v>57905780</v>
      </c>
      <c r="H40" s="124">
        <v>61073212</v>
      </c>
      <c r="I40" s="124">
        <v>62421806</v>
      </c>
      <c r="J40" s="124">
        <v>71296412</v>
      </c>
    </row>
    <row r="41" spans="2:12" s="122" customFormat="1" ht="9.5">
      <c r="D41" s="147" t="s">
        <v>55</v>
      </c>
      <c r="E41" s="126"/>
      <c r="F41" s="125">
        <v>195552551</v>
      </c>
      <c r="G41" s="125">
        <v>199564181</v>
      </c>
      <c r="H41" s="124">
        <v>216046577</v>
      </c>
      <c r="I41" s="124">
        <v>213385758</v>
      </c>
      <c r="J41" s="124">
        <v>218388550</v>
      </c>
    </row>
    <row r="42" spans="2:12" s="122" customFormat="1" ht="9.5">
      <c r="D42" s="147" t="s">
        <v>113</v>
      </c>
      <c r="E42" s="126"/>
      <c r="F42" s="125">
        <v>846272</v>
      </c>
      <c r="G42" s="125">
        <v>744366</v>
      </c>
      <c r="H42" s="124">
        <v>1101541</v>
      </c>
      <c r="I42" s="124">
        <v>603748</v>
      </c>
      <c r="J42" s="124">
        <v>970660</v>
      </c>
    </row>
    <row r="43" spans="2:12" s="122" customFormat="1" ht="9.5">
      <c r="D43" s="147" t="s">
        <v>10</v>
      </c>
      <c r="E43" s="126"/>
      <c r="F43" s="125">
        <v>7342610</v>
      </c>
      <c r="G43" s="125">
        <v>7187280</v>
      </c>
      <c r="H43" s="124">
        <v>7354270</v>
      </c>
      <c r="I43" s="124">
        <v>8431304</v>
      </c>
      <c r="J43" s="125">
        <v>9301538</v>
      </c>
    </row>
    <row r="44" spans="2:12" s="122" customFormat="1" ht="20.25" customHeight="1">
      <c r="D44" s="147" t="s">
        <v>123</v>
      </c>
      <c r="E44" s="126"/>
      <c r="F44" s="125">
        <v>391470</v>
      </c>
      <c r="G44" s="125">
        <v>531419</v>
      </c>
      <c r="H44" s="124">
        <v>661870</v>
      </c>
      <c r="I44" s="124">
        <v>375499</v>
      </c>
      <c r="J44" s="125">
        <v>811544</v>
      </c>
    </row>
    <row r="45" spans="2:12" s="122" customFormat="1" ht="9.5">
      <c r="D45" s="147" t="s">
        <v>12</v>
      </c>
      <c r="E45" s="126"/>
      <c r="F45" s="125">
        <v>320000</v>
      </c>
      <c r="G45" s="125">
        <v>800000</v>
      </c>
      <c r="H45" s="124">
        <v>0</v>
      </c>
      <c r="I45" s="124">
        <v>0</v>
      </c>
      <c r="J45" s="124">
        <v>50000</v>
      </c>
    </row>
    <row r="46" spans="2:12" s="122" customFormat="1" ht="9.5">
      <c r="D46" s="147" t="s">
        <v>13</v>
      </c>
      <c r="E46" s="126"/>
      <c r="F46" s="125">
        <v>999523</v>
      </c>
      <c r="G46" s="125">
        <v>302619</v>
      </c>
      <c r="H46" s="124">
        <v>756538</v>
      </c>
      <c r="I46" s="124">
        <v>99069</v>
      </c>
      <c r="J46" s="124">
        <v>134517</v>
      </c>
    </row>
    <row r="47" spans="2:12" s="122" customFormat="1" ht="9.5">
      <c r="D47" s="147" t="s">
        <v>14</v>
      </c>
      <c r="E47" s="126"/>
      <c r="F47" s="125">
        <v>1202314</v>
      </c>
      <c r="G47" s="125">
        <v>1871939</v>
      </c>
      <c r="H47" s="124">
        <v>518737</v>
      </c>
      <c r="I47" s="124">
        <v>1137673</v>
      </c>
      <c r="J47" s="124">
        <v>734902</v>
      </c>
    </row>
    <row r="48" spans="2:12" s="122" customFormat="1" ht="9.5">
      <c r="D48" s="147" t="s">
        <v>15</v>
      </c>
      <c r="E48" s="126"/>
      <c r="F48" s="125">
        <v>95636562</v>
      </c>
      <c r="G48" s="125">
        <v>0</v>
      </c>
      <c r="H48" s="125">
        <v>0</v>
      </c>
      <c r="I48" s="125">
        <v>0</v>
      </c>
      <c r="J48" s="125">
        <v>0</v>
      </c>
    </row>
    <row r="49" spans="1:10" s="122" customFormat="1" ht="20.25" customHeight="1">
      <c r="D49" s="147" t="s">
        <v>79</v>
      </c>
      <c r="E49" s="126"/>
      <c r="F49" s="125">
        <v>12214617</v>
      </c>
      <c r="G49" s="125">
        <v>16365198</v>
      </c>
      <c r="H49" s="124">
        <v>21258475</v>
      </c>
      <c r="I49" s="124">
        <v>20329455</v>
      </c>
      <c r="J49" s="124">
        <v>21270383</v>
      </c>
    </row>
    <row r="50" spans="1:10" s="122" customFormat="1" ht="9.5">
      <c r="D50" s="147" t="s">
        <v>17</v>
      </c>
      <c r="E50" s="126"/>
      <c r="F50" s="125">
        <v>470534778</v>
      </c>
      <c r="G50" s="125">
        <v>470782399</v>
      </c>
      <c r="H50" s="124">
        <v>448298417</v>
      </c>
      <c r="I50" s="124">
        <v>434082770</v>
      </c>
      <c r="J50" s="124">
        <v>541486761</v>
      </c>
    </row>
    <row r="51" spans="1:10" s="122" customFormat="1" ht="20.25" customHeight="1">
      <c r="C51" s="151" t="s">
        <v>29</v>
      </c>
      <c r="D51" s="151"/>
      <c r="E51" s="126"/>
      <c r="F51" s="125">
        <v>432304640</v>
      </c>
      <c r="G51" s="125">
        <v>426396093</v>
      </c>
      <c r="H51" s="124">
        <v>396787358</v>
      </c>
      <c r="I51" s="124">
        <v>387011257</v>
      </c>
      <c r="J51" s="124">
        <v>431037936</v>
      </c>
    </row>
    <row r="52" spans="1:10" s="122" customFormat="1" ht="20.25" customHeight="1">
      <c r="D52" s="147" t="s">
        <v>18</v>
      </c>
      <c r="E52" s="126"/>
      <c r="F52" s="125">
        <v>39813090</v>
      </c>
      <c r="G52" s="125">
        <v>53507954</v>
      </c>
      <c r="H52" s="124">
        <v>2245122</v>
      </c>
      <c r="I52" s="124">
        <v>0</v>
      </c>
      <c r="J52" s="124">
        <v>0</v>
      </c>
    </row>
    <row r="53" spans="1:10" s="122" customFormat="1" ht="9.5">
      <c r="D53" s="147" t="s">
        <v>19</v>
      </c>
      <c r="E53" s="126"/>
      <c r="F53" s="125">
        <v>73361774</v>
      </c>
      <c r="G53" s="125">
        <v>73091067</v>
      </c>
      <c r="H53" s="124">
        <v>84700059</v>
      </c>
      <c r="I53" s="124">
        <v>79774291</v>
      </c>
      <c r="J53" s="124">
        <v>91669595</v>
      </c>
    </row>
    <row r="54" spans="1:10" s="122" customFormat="1" ht="9.5">
      <c r="D54" s="147" t="s">
        <v>20</v>
      </c>
      <c r="E54" s="126"/>
      <c r="F54" s="125">
        <v>1444975</v>
      </c>
      <c r="G54" s="125">
        <v>1453557</v>
      </c>
      <c r="H54" s="124">
        <v>1560488</v>
      </c>
      <c r="I54" s="124">
        <v>1534933</v>
      </c>
      <c r="J54" s="124">
        <v>1496619</v>
      </c>
    </row>
    <row r="55" spans="1:10" s="122" customFormat="1" ht="9.5">
      <c r="D55" s="147" t="s">
        <v>21</v>
      </c>
      <c r="E55" s="126"/>
      <c r="F55" s="125">
        <v>154903364</v>
      </c>
      <c r="G55" s="125">
        <v>141433913</v>
      </c>
      <c r="H55" s="124">
        <v>150332019</v>
      </c>
      <c r="I55" s="124">
        <v>152143749</v>
      </c>
      <c r="J55" s="124">
        <v>157350224</v>
      </c>
    </row>
    <row r="56" spans="1:10" s="122" customFormat="1" ht="9.5">
      <c r="D56" s="147" t="s">
        <v>22</v>
      </c>
      <c r="E56" s="126"/>
      <c r="F56" s="125">
        <v>29110032</v>
      </c>
      <c r="G56" s="125">
        <v>29667704</v>
      </c>
      <c r="H56" s="124">
        <v>30357265</v>
      </c>
      <c r="I56" s="124">
        <v>31290580</v>
      </c>
      <c r="J56" s="124">
        <v>36247828</v>
      </c>
    </row>
    <row r="57" spans="1:10" s="122" customFormat="1" ht="9.5">
      <c r="D57" s="147" t="s">
        <v>23</v>
      </c>
      <c r="E57" s="126"/>
      <c r="F57" s="125">
        <v>133671405</v>
      </c>
      <c r="G57" s="125">
        <v>127241898</v>
      </c>
      <c r="H57" s="124">
        <v>127592405</v>
      </c>
      <c r="I57" s="124">
        <v>122267704</v>
      </c>
      <c r="J57" s="124">
        <v>144273670</v>
      </c>
    </row>
    <row r="58" spans="1:10" s="77" customFormat="1" ht="5.25" customHeight="1">
      <c r="A58" s="86"/>
      <c r="B58" s="86"/>
      <c r="C58" s="86"/>
      <c r="D58" s="86"/>
      <c r="E58" s="88"/>
      <c r="F58" s="87"/>
      <c r="G58" s="86"/>
      <c r="H58" s="86"/>
      <c r="I58" s="86"/>
      <c r="J58" s="121"/>
    </row>
    <row r="59" spans="1:10" s="77" customFormat="1" ht="9.5">
      <c r="A59" s="85" t="s">
        <v>65</v>
      </c>
      <c r="C59" s="85"/>
      <c r="D59" s="85"/>
      <c r="E59" s="85"/>
      <c r="J59" s="105"/>
    </row>
    <row r="60" spans="1:10" s="77" customFormat="1" ht="9.5">
      <c r="A60" s="85" t="s">
        <v>159</v>
      </c>
      <c r="C60" s="85"/>
      <c r="D60" s="85"/>
      <c r="E60" s="85"/>
      <c r="J60" s="105"/>
    </row>
    <row r="61" spans="1:10" s="77" customFormat="1" ht="9.5">
      <c r="A61" s="77" t="s">
        <v>160</v>
      </c>
      <c r="B61" s="148"/>
      <c r="C61" s="148"/>
      <c r="D61" s="148"/>
      <c r="E61" s="148"/>
      <c r="F61" s="148"/>
      <c r="G61" s="148"/>
      <c r="H61" s="148"/>
    </row>
  </sheetData>
  <mergeCells count="11">
    <mergeCell ref="C26:D26"/>
    <mergeCell ref="A7:E7"/>
    <mergeCell ref="B9:D9"/>
    <mergeCell ref="B11:D11"/>
    <mergeCell ref="C12:D12"/>
    <mergeCell ref="C13:D13"/>
    <mergeCell ref="B34:D34"/>
    <mergeCell ref="B36:D36"/>
    <mergeCell ref="C37:D37"/>
    <mergeCell ref="C38:D38"/>
    <mergeCell ref="C51:D51"/>
  </mergeCells>
  <phoneticPr fontId="4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showGridLines="0" zoomScale="125" zoomScaleNormal="125" workbookViewId="0"/>
  </sheetViews>
  <sheetFormatPr defaultColWidth="9"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9" width="11.36328125" style="77" customWidth="1"/>
    <col min="10" max="10" width="11.6328125" style="77" customWidth="1"/>
    <col min="11" max="11" width="0.6328125" style="119" customWidth="1"/>
    <col min="12" max="16384" width="9" style="119"/>
  </cols>
  <sheetData>
    <row r="1" spans="1:11" s="77" customFormat="1" ht="13">
      <c r="A1" s="101" t="s">
        <v>0</v>
      </c>
      <c r="B1" s="101"/>
      <c r="C1" s="101"/>
      <c r="D1" s="101"/>
      <c r="E1" s="101"/>
    </row>
    <row r="2" spans="1:11" s="77" customFormat="1" ht="3" customHeight="1"/>
    <row r="3" spans="1:11" s="77" customFormat="1" ht="13.5" customHeight="1">
      <c r="A3" s="100" t="s">
        <v>47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1" s="77" customFormat="1" ht="3.75" customHeight="1"/>
    <row r="5" spans="1:11" s="77" customFormat="1" ht="10.5" customHeight="1">
      <c r="A5" s="77" t="s">
        <v>1</v>
      </c>
      <c r="C5" s="120"/>
      <c r="D5" s="120"/>
      <c r="E5" s="85"/>
    </row>
    <row r="6" spans="1:11" s="77" customFormat="1" ht="1.5" customHeight="1"/>
    <row r="7" spans="1:11" s="77" customFormat="1" ht="15" customHeight="1">
      <c r="A7" s="160" t="s">
        <v>42</v>
      </c>
      <c r="B7" s="157"/>
      <c r="C7" s="157"/>
      <c r="D7" s="157"/>
      <c r="E7" s="157"/>
      <c r="F7" s="162" t="s">
        <v>100</v>
      </c>
      <c r="G7" s="162" t="s">
        <v>105</v>
      </c>
      <c r="H7" s="157" t="s">
        <v>109</v>
      </c>
      <c r="I7" s="157" t="s">
        <v>115</v>
      </c>
      <c r="J7" s="98" t="s">
        <v>114</v>
      </c>
    </row>
    <row r="8" spans="1:11" s="77" customFormat="1" ht="15" customHeight="1">
      <c r="A8" s="161"/>
      <c r="B8" s="158"/>
      <c r="C8" s="158"/>
      <c r="D8" s="158"/>
      <c r="E8" s="158"/>
      <c r="F8" s="163"/>
      <c r="G8" s="163"/>
      <c r="H8" s="158"/>
      <c r="I8" s="158"/>
      <c r="J8" s="97" t="s">
        <v>99</v>
      </c>
    </row>
    <row r="9" spans="1:11" s="77" customFormat="1" ht="4.5" customHeight="1">
      <c r="A9" s="96"/>
      <c r="B9" s="96"/>
      <c r="C9" s="96"/>
      <c r="D9" s="96"/>
      <c r="E9" s="95"/>
      <c r="G9" s="120"/>
    </row>
    <row r="10" spans="1:11" s="77" customFormat="1" ht="12" customHeight="1">
      <c r="E10" s="90"/>
      <c r="G10" s="159" t="s">
        <v>36</v>
      </c>
      <c r="H10" s="159"/>
      <c r="I10" s="159"/>
    </row>
    <row r="11" spans="1:11" s="77" customFormat="1" ht="4.5" customHeight="1">
      <c r="E11" s="90"/>
    </row>
    <row r="12" spans="1:11" s="77" customFormat="1" ht="10.5" customHeight="1">
      <c r="B12" s="156" t="s">
        <v>34</v>
      </c>
      <c r="C12" s="156"/>
      <c r="D12" s="156"/>
      <c r="E12" s="93"/>
      <c r="F12" s="108">
        <v>2434784474</v>
      </c>
      <c r="G12" s="107">
        <v>2456564232</v>
      </c>
      <c r="H12" s="107">
        <v>2524586824</v>
      </c>
      <c r="I12" s="107">
        <v>2553353869</v>
      </c>
      <c r="J12" s="107">
        <v>2567759740</v>
      </c>
      <c r="K12" s="89"/>
    </row>
    <row r="13" spans="1:11" s="77" customFormat="1" ht="4.5" customHeight="1">
      <c r="E13" s="90"/>
      <c r="F13" s="106"/>
      <c r="G13" s="105"/>
      <c r="H13" s="105"/>
      <c r="I13" s="105"/>
      <c r="J13" s="105"/>
      <c r="K13" s="89"/>
    </row>
    <row r="14" spans="1:11" s="77" customFormat="1" ht="10.5" customHeight="1">
      <c r="C14" s="155" t="s">
        <v>33</v>
      </c>
      <c r="D14" s="155"/>
      <c r="E14" s="90"/>
      <c r="F14" s="104">
        <v>1025608270</v>
      </c>
      <c r="G14" s="103">
        <v>1014659949</v>
      </c>
      <c r="H14" s="103">
        <v>1034132519</v>
      </c>
      <c r="I14" s="103">
        <v>1054732834</v>
      </c>
      <c r="J14" s="103">
        <v>1072256000</v>
      </c>
      <c r="K14" s="89"/>
    </row>
    <row r="15" spans="1:11" s="77" customFormat="1" ht="4.5" customHeight="1">
      <c r="E15" s="90"/>
      <c r="F15" s="106"/>
      <c r="G15" s="103"/>
      <c r="H15" s="103"/>
      <c r="I15" s="103"/>
      <c r="K15" s="89"/>
    </row>
    <row r="16" spans="1:11" s="77" customFormat="1" ht="10.5" customHeight="1">
      <c r="C16" s="155" t="s">
        <v>32</v>
      </c>
      <c r="D16" s="155"/>
      <c r="E16" s="90"/>
      <c r="F16" s="104">
        <v>1064539407</v>
      </c>
      <c r="G16" s="103">
        <v>1102228474</v>
      </c>
      <c r="H16" s="103">
        <v>1152782449</v>
      </c>
      <c r="I16" s="103">
        <v>1150402494</v>
      </c>
      <c r="J16" s="103">
        <v>1152282141</v>
      </c>
      <c r="K16" s="89"/>
    </row>
    <row r="17" spans="4:11" s="77" customFormat="1" ht="4.5" customHeight="1">
      <c r="E17" s="90"/>
      <c r="F17" s="106"/>
      <c r="G17" s="103"/>
      <c r="H17" s="103"/>
      <c r="I17" s="103"/>
      <c r="J17" s="105"/>
      <c r="K17" s="89"/>
    </row>
    <row r="18" spans="4:11" s="77" customFormat="1" ht="10.5" customHeight="1">
      <c r="D18" s="91" t="s">
        <v>3</v>
      </c>
      <c r="E18" s="90"/>
      <c r="F18" s="104">
        <v>0</v>
      </c>
      <c r="G18" s="103">
        <v>0</v>
      </c>
      <c r="H18" s="103">
        <v>0</v>
      </c>
      <c r="I18" s="103">
        <v>0</v>
      </c>
      <c r="J18" s="104">
        <v>0</v>
      </c>
      <c r="K18" s="89"/>
    </row>
    <row r="19" spans="4:11" s="77" customFormat="1" ht="10.5" customHeight="1">
      <c r="D19" s="91" t="s">
        <v>4</v>
      </c>
      <c r="E19" s="90"/>
      <c r="F19" s="104">
        <v>0</v>
      </c>
      <c r="G19" s="103">
        <v>0</v>
      </c>
      <c r="H19" s="103">
        <v>0</v>
      </c>
      <c r="I19" s="103">
        <v>0</v>
      </c>
      <c r="J19" s="103">
        <v>0</v>
      </c>
      <c r="K19" s="89"/>
    </row>
    <row r="20" spans="4:11" s="77" customFormat="1" ht="10.5" customHeight="1">
      <c r="D20" s="91" t="s">
        <v>5</v>
      </c>
      <c r="E20" s="90"/>
      <c r="F20" s="104">
        <v>214866932</v>
      </c>
      <c r="G20" s="103">
        <v>218696967</v>
      </c>
      <c r="H20" s="103">
        <v>219426439</v>
      </c>
      <c r="I20" s="103">
        <v>219250786</v>
      </c>
      <c r="J20" s="103">
        <v>250096656</v>
      </c>
      <c r="K20" s="89"/>
    </row>
    <row r="21" spans="4:11" s="77" customFormat="1" ht="10.5" customHeight="1">
      <c r="D21" s="91" t="s">
        <v>90</v>
      </c>
      <c r="E21" s="90"/>
      <c r="F21" s="104">
        <v>39727302</v>
      </c>
      <c r="G21" s="103">
        <v>43162850</v>
      </c>
      <c r="H21" s="103">
        <v>43982385</v>
      </c>
      <c r="I21" s="103">
        <v>46763861</v>
      </c>
      <c r="J21" s="103">
        <v>48822125</v>
      </c>
      <c r="K21" s="89"/>
    </row>
    <row r="22" spans="4:11" s="77" customFormat="1" ht="10.5" customHeight="1">
      <c r="D22" s="91" t="s">
        <v>6</v>
      </c>
      <c r="E22" s="90"/>
      <c r="F22" s="104">
        <v>0</v>
      </c>
      <c r="G22" s="103">
        <v>0</v>
      </c>
      <c r="H22" s="103">
        <v>0</v>
      </c>
      <c r="I22" s="103">
        <v>0</v>
      </c>
      <c r="J22" s="103">
        <v>0</v>
      </c>
      <c r="K22" s="89"/>
    </row>
    <row r="23" spans="4:11" s="77" customFormat="1" ht="4.5" customHeight="1">
      <c r="D23" s="91"/>
      <c r="E23" s="90"/>
      <c r="F23" s="104"/>
      <c r="G23" s="103"/>
      <c r="H23" s="103"/>
      <c r="I23" s="103"/>
      <c r="J23" s="103"/>
      <c r="K23" s="89"/>
    </row>
    <row r="24" spans="4:11" s="77" customFormat="1" ht="10.5" customHeight="1">
      <c r="D24" s="91" t="s">
        <v>55</v>
      </c>
      <c r="E24" s="90"/>
      <c r="F24" s="104">
        <v>134654776</v>
      </c>
      <c r="G24" s="103">
        <v>146039315</v>
      </c>
      <c r="H24" s="103">
        <v>153307119</v>
      </c>
      <c r="I24" s="103">
        <v>161359831</v>
      </c>
      <c r="J24" s="103">
        <v>170357227</v>
      </c>
      <c r="K24" s="89"/>
    </row>
    <row r="25" spans="4:11" s="77" customFormat="1" ht="10.5" customHeight="1">
      <c r="D25" s="91" t="s">
        <v>113</v>
      </c>
      <c r="E25" s="90"/>
      <c r="F25" s="104">
        <v>1359059</v>
      </c>
      <c r="G25" s="103">
        <v>1455196</v>
      </c>
      <c r="H25" s="103">
        <v>1199097</v>
      </c>
      <c r="I25" s="103">
        <v>1073233</v>
      </c>
      <c r="J25" s="103">
        <v>1121236</v>
      </c>
      <c r="K25" s="89"/>
    </row>
    <row r="26" spans="4:11" s="77" customFormat="1" ht="10.5" customHeight="1">
      <c r="D26" s="91" t="s">
        <v>9</v>
      </c>
      <c r="E26" s="90"/>
      <c r="F26" s="104">
        <v>84832</v>
      </c>
      <c r="G26" s="103">
        <v>84286</v>
      </c>
      <c r="H26" s="103">
        <v>85458</v>
      </c>
      <c r="I26" s="103">
        <v>30508</v>
      </c>
      <c r="J26" s="103">
        <v>0</v>
      </c>
      <c r="K26" s="89"/>
    </row>
    <row r="27" spans="4:11" s="77" customFormat="1" ht="10.5" customHeight="1">
      <c r="D27" s="91" t="s">
        <v>10</v>
      </c>
      <c r="E27" s="90"/>
      <c r="F27" s="104">
        <v>7664087</v>
      </c>
      <c r="G27" s="103">
        <v>7743665</v>
      </c>
      <c r="H27" s="103">
        <v>7360467</v>
      </c>
      <c r="I27" s="103">
        <v>8847823</v>
      </c>
      <c r="J27" s="104">
        <v>7957556</v>
      </c>
      <c r="K27" s="89"/>
    </row>
    <row r="28" spans="4:11" s="77" customFormat="1" ht="10.5" customHeight="1">
      <c r="D28" s="91" t="s">
        <v>12</v>
      </c>
      <c r="E28" s="90"/>
      <c r="F28" s="104">
        <v>155000</v>
      </c>
      <c r="G28" s="103">
        <v>95000</v>
      </c>
      <c r="H28" s="103">
        <v>390000</v>
      </c>
      <c r="I28" s="103">
        <v>822000</v>
      </c>
      <c r="J28" s="104">
        <v>495600</v>
      </c>
      <c r="K28" s="89"/>
    </row>
    <row r="29" spans="4:11" s="77" customFormat="1" ht="4.5" customHeight="1">
      <c r="D29" s="91"/>
      <c r="E29" s="90"/>
      <c r="F29" s="104"/>
      <c r="G29" s="103"/>
      <c r="H29" s="103"/>
      <c r="I29" s="103"/>
      <c r="J29" s="103"/>
      <c r="K29" s="89"/>
    </row>
    <row r="30" spans="4:11" s="77" customFormat="1" ht="10.5" customHeight="1">
      <c r="D30" s="91" t="s">
        <v>13</v>
      </c>
      <c r="E30" s="90"/>
      <c r="F30" s="104">
        <v>933562</v>
      </c>
      <c r="G30" s="103">
        <v>806875</v>
      </c>
      <c r="H30" s="103">
        <v>1337458</v>
      </c>
      <c r="I30" s="103">
        <v>4380332</v>
      </c>
      <c r="J30" s="103">
        <v>1663605</v>
      </c>
      <c r="K30" s="89"/>
    </row>
    <row r="31" spans="4:11" s="77" customFormat="1" ht="10.5" customHeight="1">
      <c r="D31" s="91" t="s">
        <v>14</v>
      </c>
      <c r="E31" s="90"/>
      <c r="F31" s="104">
        <v>905247</v>
      </c>
      <c r="G31" s="103">
        <v>1018198</v>
      </c>
      <c r="H31" s="103">
        <v>809024</v>
      </c>
      <c r="I31" s="103">
        <v>741196</v>
      </c>
      <c r="J31" s="103">
        <v>797171</v>
      </c>
      <c r="K31" s="89"/>
    </row>
    <row r="32" spans="4:11" s="77" customFormat="1" ht="10.5" customHeight="1">
      <c r="D32" s="91" t="s">
        <v>15</v>
      </c>
      <c r="E32" s="90"/>
      <c r="F32" s="104">
        <v>107044272</v>
      </c>
      <c r="G32" s="103">
        <v>117072583</v>
      </c>
      <c r="H32" s="103">
        <v>132013979</v>
      </c>
      <c r="I32" s="103">
        <v>110561487</v>
      </c>
      <c r="J32" s="103">
        <v>120518692</v>
      </c>
      <c r="K32" s="89"/>
    </row>
    <row r="33" spans="3:11" s="77" customFormat="1" ht="10.5" customHeight="1">
      <c r="D33" s="91" t="s">
        <v>80</v>
      </c>
      <c r="E33" s="90"/>
      <c r="F33" s="104">
        <v>12972926</v>
      </c>
      <c r="G33" s="103">
        <v>13658518</v>
      </c>
      <c r="H33" s="103">
        <v>17753484</v>
      </c>
      <c r="I33" s="103">
        <v>14669308</v>
      </c>
      <c r="J33" s="103">
        <v>15253457</v>
      </c>
      <c r="K33" s="89"/>
    </row>
    <row r="34" spans="3:11" s="77" customFormat="1" ht="10.5" customHeight="1">
      <c r="D34" s="91" t="s">
        <v>17</v>
      </c>
      <c r="E34" s="90"/>
      <c r="F34" s="104">
        <v>544171411</v>
      </c>
      <c r="G34" s="103">
        <v>552395023</v>
      </c>
      <c r="H34" s="103">
        <v>575117537</v>
      </c>
      <c r="I34" s="103">
        <v>581902128</v>
      </c>
      <c r="J34" s="103">
        <v>535198816</v>
      </c>
      <c r="K34" s="89"/>
    </row>
    <row r="35" spans="3:11" s="77" customFormat="1" ht="4.5" customHeight="1">
      <c r="E35" s="90"/>
      <c r="F35" s="106"/>
      <c r="G35" s="103"/>
      <c r="H35" s="103"/>
      <c r="I35" s="103"/>
      <c r="J35" s="105"/>
      <c r="K35" s="89"/>
    </row>
    <row r="36" spans="3:11" s="77" customFormat="1" ht="10.5" customHeight="1">
      <c r="C36" s="155" t="s">
        <v>29</v>
      </c>
      <c r="D36" s="155"/>
      <c r="E36" s="90"/>
      <c r="F36" s="104">
        <v>344636797</v>
      </c>
      <c r="G36" s="103">
        <v>339675809</v>
      </c>
      <c r="H36" s="103">
        <v>337671856</v>
      </c>
      <c r="I36" s="103">
        <v>348218541</v>
      </c>
      <c r="J36" s="103">
        <v>343221599</v>
      </c>
      <c r="K36" s="89"/>
    </row>
    <row r="37" spans="3:11" s="77" customFormat="1" ht="4.5" customHeight="1">
      <c r="E37" s="90"/>
      <c r="F37" s="106"/>
      <c r="G37" s="103"/>
      <c r="H37" s="103"/>
      <c r="I37" s="103"/>
      <c r="J37" s="105"/>
      <c r="K37" s="89"/>
    </row>
    <row r="38" spans="3:11" s="77" customFormat="1" ht="10.5" customHeight="1">
      <c r="D38" s="91" t="s">
        <v>18</v>
      </c>
      <c r="E38" s="90"/>
      <c r="F38" s="104">
        <v>27631579</v>
      </c>
      <c r="G38" s="103">
        <v>28684628</v>
      </c>
      <c r="H38" s="103">
        <v>32257628</v>
      </c>
      <c r="I38" s="103">
        <v>40693493</v>
      </c>
      <c r="J38" s="103">
        <v>36374257</v>
      </c>
      <c r="K38" s="89"/>
    </row>
    <row r="39" spans="3:11" s="77" customFormat="1" ht="10.5" customHeight="1">
      <c r="D39" s="91" t="s">
        <v>95</v>
      </c>
      <c r="E39" s="90"/>
      <c r="F39" s="104">
        <v>0</v>
      </c>
      <c r="G39" s="103">
        <v>0</v>
      </c>
      <c r="H39" s="103">
        <v>0</v>
      </c>
      <c r="I39" s="103">
        <v>0</v>
      </c>
      <c r="J39" s="103">
        <v>0</v>
      </c>
      <c r="K39" s="89"/>
    </row>
    <row r="40" spans="3:11" s="77" customFormat="1" ht="10.5" customHeight="1">
      <c r="D40" s="91" t="s">
        <v>103</v>
      </c>
      <c r="E40" s="90"/>
      <c r="F40" s="104">
        <v>0</v>
      </c>
      <c r="G40" s="104">
        <v>6897567</v>
      </c>
      <c r="H40" s="104">
        <v>0</v>
      </c>
      <c r="I40" s="103">
        <v>0</v>
      </c>
      <c r="J40" s="103">
        <v>0</v>
      </c>
      <c r="K40" s="89"/>
    </row>
    <row r="41" spans="3:11" s="77" customFormat="1" ht="10.5" customHeight="1">
      <c r="D41" s="91" t="s">
        <v>19</v>
      </c>
      <c r="E41" s="90"/>
      <c r="F41" s="104">
        <v>56856191</v>
      </c>
      <c r="G41" s="103">
        <v>56232543</v>
      </c>
      <c r="H41" s="103">
        <v>55289903</v>
      </c>
      <c r="I41" s="103">
        <v>54966024</v>
      </c>
      <c r="J41" s="103">
        <v>56417393</v>
      </c>
      <c r="K41" s="89"/>
    </row>
    <row r="42" spans="3:11" s="77" customFormat="1" ht="10.5" customHeight="1">
      <c r="D42" s="91" t="s">
        <v>20</v>
      </c>
      <c r="E42" s="90"/>
      <c r="F42" s="104">
        <v>1038255</v>
      </c>
      <c r="G42" s="103">
        <v>1051401</v>
      </c>
      <c r="H42" s="103">
        <v>827395</v>
      </c>
      <c r="I42" s="103">
        <v>997458</v>
      </c>
      <c r="J42" s="103">
        <v>1000260</v>
      </c>
      <c r="K42" s="89"/>
    </row>
    <row r="43" spans="3:11" s="77" customFormat="1" ht="10.5" customHeight="1">
      <c r="D43" s="91" t="s">
        <v>21</v>
      </c>
      <c r="E43" s="90"/>
      <c r="F43" s="104">
        <v>114988390</v>
      </c>
      <c r="G43" s="103">
        <v>109724086</v>
      </c>
      <c r="H43" s="103">
        <v>109456532</v>
      </c>
      <c r="I43" s="103">
        <v>108425908</v>
      </c>
      <c r="J43" s="103">
        <v>105134819</v>
      </c>
      <c r="K43" s="89"/>
    </row>
    <row r="44" spans="3:11" s="77" customFormat="1" ht="10.5" customHeight="1">
      <c r="D44" s="91" t="s">
        <v>22</v>
      </c>
      <c r="E44" s="90"/>
      <c r="F44" s="104">
        <v>28539588</v>
      </c>
      <c r="G44" s="103">
        <v>27494733</v>
      </c>
      <c r="H44" s="103">
        <v>27997212</v>
      </c>
      <c r="I44" s="103">
        <v>27407386</v>
      </c>
      <c r="J44" s="103">
        <v>25920660</v>
      </c>
      <c r="K44" s="89"/>
    </row>
    <row r="45" spans="3:11" s="77" customFormat="1" ht="10.5" customHeight="1">
      <c r="D45" s="91" t="s">
        <v>23</v>
      </c>
      <c r="E45" s="90"/>
      <c r="F45" s="104">
        <v>115582794</v>
      </c>
      <c r="G45" s="103">
        <v>109590851</v>
      </c>
      <c r="H45" s="103">
        <v>111843185</v>
      </c>
      <c r="I45" s="103">
        <v>115728273</v>
      </c>
      <c r="J45" s="103">
        <v>118374210</v>
      </c>
      <c r="K45" s="89"/>
    </row>
    <row r="46" spans="3:11" s="77" customFormat="1" ht="4.5" customHeight="1">
      <c r="E46" s="90"/>
      <c r="F46" s="82"/>
      <c r="G46" s="82"/>
      <c r="H46" s="82"/>
      <c r="J46" s="82"/>
      <c r="K46" s="89"/>
    </row>
    <row r="47" spans="3:11" s="77" customFormat="1" ht="12" customHeight="1">
      <c r="E47" s="90"/>
      <c r="F47" s="82"/>
      <c r="G47" s="159" t="s">
        <v>35</v>
      </c>
      <c r="H47" s="159"/>
      <c r="I47" s="159"/>
      <c r="J47" s="82"/>
      <c r="K47" s="89"/>
    </row>
    <row r="48" spans="3:11" s="77" customFormat="1" ht="4.5" customHeight="1">
      <c r="E48" s="90"/>
      <c r="F48" s="82"/>
      <c r="G48" s="82"/>
      <c r="H48" s="82"/>
      <c r="I48" s="82"/>
      <c r="J48" s="82"/>
      <c r="K48" s="89"/>
    </row>
    <row r="49" spans="2:11" s="77" customFormat="1" ht="9.5">
      <c r="B49" s="156" t="s">
        <v>34</v>
      </c>
      <c r="C49" s="156"/>
      <c r="D49" s="156"/>
      <c r="E49" s="92"/>
      <c r="F49" s="108">
        <v>2512117390</v>
      </c>
      <c r="G49" s="108">
        <v>2524173458</v>
      </c>
      <c r="H49" s="107">
        <v>2587488253</v>
      </c>
      <c r="I49" s="107">
        <v>2635106649</v>
      </c>
      <c r="J49" s="107">
        <v>2662646667</v>
      </c>
      <c r="K49" s="89"/>
    </row>
    <row r="50" spans="2:11" s="77" customFormat="1" ht="4.5" customHeight="1">
      <c r="E50" s="90"/>
      <c r="F50" s="106"/>
      <c r="G50" s="106"/>
      <c r="H50" s="105"/>
      <c r="I50" s="105"/>
      <c r="J50" s="105"/>
      <c r="K50" s="89"/>
    </row>
    <row r="51" spans="2:11" s="77" customFormat="1" ht="10.5" customHeight="1">
      <c r="C51" s="155" t="s">
        <v>33</v>
      </c>
      <c r="D51" s="155"/>
      <c r="E51" s="90"/>
      <c r="F51" s="104">
        <v>1021687214</v>
      </c>
      <c r="G51" s="104">
        <v>1003398103</v>
      </c>
      <c r="H51" s="103">
        <v>1026810072</v>
      </c>
      <c r="I51" s="103">
        <v>1047428388</v>
      </c>
      <c r="J51" s="103">
        <v>1072256000</v>
      </c>
      <c r="K51" s="89"/>
    </row>
    <row r="52" spans="2:11" s="77" customFormat="1" ht="4.5" customHeight="1">
      <c r="E52" s="90"/>
      <c r="F52" s="106"/>
      <c r="G52" s="106"/>
      <c r="H52" s="103"/>
      <c r="I52" s="103"/>
      <c r="K52" s="89"/>
    </row>
    <row r="53" spans="2:11" s="77" customFormat="1" ht="10.5" customHeight="1">
      <c r="C53" s="155" t="s">
        <v>32</v>
      </c>
      <c r="D53" s="155"/>
      <c r="E53" s="90"/>
      <c r="F53" s="104">
        <v>1059269614</v>
      </c>
      <c r="G53" s="104">
        <v>1097268500</v>
      </c>
      <c r="H53" s="103">
        <v>1148160462</v>
      </c>
      <c r="I53" s="103">
        <v>1146559224</v>
      </c>
      <c r="J53" s="103">
        <v>1152282141</v>
      </c>
      <c r="K53" s="89"/>
    </row>
    <row r="54" spans="2:11" s="77" customFormat="1" ht="4.5" customHeight="1">
      <c r="E54" s="90"/>
      <c r="F54" s="106"/>
      <c r="G54" s="106"/>
      <c r="H54" s="103"/>
      <c r="I54" s="103"/>
      <c r="K54" s="89"/>
    </row>
    <row r="55" spans="2:11" s="77" customFormat="1" ht="10.5" customHeight="1">
      <c r="D55" s="91" t="s">
        <v>3</v>
      </c>
      <c r="E55" s="90"/>
      <c r="F55" s="104">
        <v>0</v>
      </c>
      <c r="G55" s="104">
        <v>0</v>
      </c>
      <c r="H55" s="103">
        <v>0</v>
      </c>
      <c r="I55" s="103">
        <v>0</v>
      </c>
      <c r="J55" s="104">
        <v>0</v>
      </c>
      <c r="K55" s="89"/>
    </row>
    <row r="56" spans="2:11" s="77" customFormat="1" ht="10.5" customHeight="1">
      <c r="D56" s="91" t="s">
        <v>4</v>
      </c>
      <c r="E56" s="90"/>
      <c r="F56" s="104">
        <v>0</v>
      </c>
      <c r="G56" s="104">
        <v>0</v>
      </c>
      <c r="H56" s="103">
        <v>0</v>
      </c>
      <c r="I56" s="103">
        <v>0</v>
      </c>
      <c r="J56" s="103">
        <v>0</v>
      </c>
      <c r="K56" s="89"/>
    </row>
    <row r="57" spans="2:11" s="77" customFormat="1" ht="10.5" customHeight="1">
      <c r="D57" s="91" t="s">
        <v>5</v>
      </c>
      <c r="E57" s="90"/>
      <c r="F57" s="104">
        <v>212052681</v>
      </c>
      <c r="G57" s="104">
        <v>216312148</v>
      </c>
      <c r="H57" s="103">
        <v>216991403</v>
      </c>
      <c r="I57" s="103">
        <v>217545907</v>
      </c>
      <c r="J57" s="103">
        <v>250096656</v>
      </c>
      <c r="K57" s="89"/>
    </row>
    <row r="58" spans="2:11" s="77" customFormat="1" ht="10.5" customHeight="1">
      <c r="D58" s="91" t="s">
        <v>90</v>
      </c>
      <c r="E58" s="90"/>
      <c r="F58" s="104">
        <v>39024188</v>
      </c>
      <c r="G58" s="104">
        <v>42270791</v>
      </c>
      <c r="H58" s="103">
        <v>43074420</v>
      </c>
      <c r="I58" s="103">
        <v>45744582</v>
      </c>
      <c r="J58" s="103">
        <v>48822125</v>
      </c>
      <c r="K58" s="89"/>
    </row>
    <row r="59" spans="2:11" s="77" customFormat="1" ht="10.5" customHeight="1">
      <c r="D59" s="91" t="s">
        <v>6</v>
      </c>
      <c r="E59" s="90"/>
      <c r="F59" s="104">
        <v>0</v>
      </c>
      <c r="G59" s="104">
        <v>0</v>
      </c>
      <c r="H59" s="103">
        <v>0</v>
      </c>
      <c r="I59" s="103">
        <v>0</v>
      </c>
      <c r="J59" s="103">
        <v>0</v>
      </c>
      <c r="K59" s="89"/>
    </row>
    <row r="60" spans="2:11" s="77" customFormat="1" ht="4.5" customHeight="1">
      <c r="D60" s="91"/>
      <c r="E60" s="90"/>
      <c r="F60" s="104"/>
      <c r="G60" s="104"/>
      <c r="H60" s="103"/>
      <c r="I60" s="103"/>
      <c r="J60" s="103"/>
      <c r="K60" s="89"/>
    </row>
    <row r="61" spans="2:11" s="77" customFormat="1" ht="10.5" customHeight="1">
      <c r="D61" s="91" t="s">
        <v>55</v>
      </c>
      <c r="E61" s="90"/>
      <c r="F61" s="104">
        <v>133231980</v>
      </c>
      <c r="G61" s="104">
        <v>144901699</v>
      </c>
      <c r="H61" s="103">
        <v>152364394</v>
      </c>
      <c r="I61" s="103">
        <v>160400508</v>
      </c>
      <c r="J61" s="103">
        <v>170357227</v>
      </c>
      <c r="K61" s="89"/>
    </row>
    <row r="62" spans="2:11" s="77" customFormat="1" ht="10.5" customHeight="1">
      <c r="D62" s="91" t="s">
        <v>113</v>
      </c>
      <c r="E62" s="90"/>
      <c r="F62" s="104">
        <v>1138149</v>
      </c>
      <c r="G62" s="104">
        <v>1038036</v>
      </c>
      <c r="H62" s="103">
        <v>1005545</v>
      </c>
      <c r="I62" s="103">
        <v>975049</v>
      </c>
      <c r="J62" s="103">
        <v>1121236</v>
      </c>
      <c r="K62" s="89"/>
    </row>
    <row r="63" spans="2:11" s="77" customFormat="1" ht="10.5" customHeight="1">
      <c r="D63" s="91" t="s">
        <v>9</v>
      </c>
      <c r="E63" s="90"/>
      <c r="F63" s="104">
        <v>52906</v>
      </c>
      <c r="G63" s="104">
        <v>52827</v>
      </c>
      <c r="H63" s="103">
        <v>54950</v>
      </c>
      <c r="I63" s="103">
        <v>30508</v>
      </c>
      <c r="J63" s="103">
        <v>0</v>
      </c>
      <c r="K63" s="89"/>
    </row>
    <row r="64" spans="2:11" s="77" customFormat="1" ht="10.5" customHeight="1">
      <c r="D64" s="91" t="s">
        <v>10</v>
      </c>
      <c r="E64" s="90"/>
      <c r="F64" s="104">
        <v>7664087</v>
      </c>
      <c r="G64" s="104">
        <v>7743665</v>
      </c>
      <c r="H64" s="103">
        <v>7360467</v>
      </c>
      <c r="I64" s="103">
        <v>8847823</v>
      </c>
      <c r="J64" s="104">
        <v>7957556</v>
      </c>
      <c r="K64" s="89"/>
    </row>
    <row r="65" spans="3:11" s="77" customFormat="1" ht="10.5" customHeight="1">
      <c r="D65" s="91" t="s">
        <v>12</v>
      </c>
      <c r="E65" s="90"/>
      <c r="F65" s="104">
        <v>155000</v>
      </c>
      <c r="G65" s="104">
        <v>95000</v>
      </c>
      <c r="H65" s="103">
        <v>390000</v>
      </c>
      <c r="I65" s="103">
        <v>822000</v>
      </c>
      <c r="J65" s="104">
        <v>495600</v>
      </c>
      <c r="K65" s="89"/>
    </row>
    <row r="66" spans="3:11" s="77" customFormat="1" ht="4.5" customHeight="1">
      <c r="D66" s="91"/>
      <c r="E66" s="90"/>
      <c r="F66" s="104"/>
      <c r="G66" s="104"/>
      <c r="H66" s="103"/>
      <c r="I66" s="103"/>
      <c r="J66" s="103"/>
      <c r="K66" s="89"/>
    </row>
    <row r="67" spans="3:11" s="77" customFormat="1" ht="10.5" customHeight="1">
      <c r="D67" s="91" t="s">
        <v>13</v>
      </c>
      <c r="E67" s="90"/>
      <c r="F67" s="104">
        <v>930682</v>
      </c>
      <c r="G67" s="104">
        <v>806875</v>
      </c>
      <c r="H67" s="103">
        <v>1337458</v>
      </c>
      <c r="I67" s="103">
        <v>4380332</v>
      </c>
      <c r="J67" s="103">
        <v>1663605</v>
      </c>
      <c r="K67" s="89"/>
    </row>
    <row r="68" spans="3:11" s="77" customFormat="1" ht="10.5" customHeight="1">
      <c r="D68" s="91" t="s">
        <v>14</v>
      </c>
      <c r="E68" s="90"/>
      <c r="F68" s="104">
        <v>905247</v>
      </c>
      <c r="G68" s="104">
        <v>1018198</v>
      </c>
      <c r="H68" s="103">
        <v>800068</v>
      </c>
      <c r="I68" s="103">
        <v>741196</v>
      </c>
      <c r="J68" s="103">
        <v>797171</v>
      </c>
      <c r="K68" s="89"/>
    </row>
    <row r="69" spans="3:11" s="77" customFormat="1" ht="10.5" customHeight="1">
      <c r="D69" s="91" t="s">
        <v>15</v>
      </c>
      <c r="E69" s="90"/>
      <c r="F69" s="104">
        <v>107044272</v>
      </c>
      <c r="G69" s="104">
        <v>117072583</v>
      </c>
      <c r="H69" s="103">
        <v>132013979</v>
      </c>
      <c r="I69" s="103">
        <v>110561487</v>
      </c>
      <c r="J69" s="103">
        <v>120518692</v>
      </c>
      <c r="K69" s="89"/>
    </row>
    <row r="70" spans="3:11" s="77" customFormat="1" ht="10.5" customHeight="1">
      <c r="D70" s="91" t="s">
        <v>79</v>
      </c>
      <c r="E70" s="90"/>
      <c r="F70" s="104">
        <v>12972023</v>
      </c>
      <c r="G70" s="104">
        <v>13658518</v>
      </c>
      <c r="H70" s="103">
        <v>17753484</v>
      </c>
      <c r="I70" s="103">
        <v>14669011</v>
      </c>
      <c r="J70" s="103">
        <v>15253457</v>
      </c>
      <c r="K70" s="89"/>
    </row>
    <row r="71" spans="3:11" s="77" customFormat="1" ht="10.5" customHeight="1">
      <c r="D71" s="91" t="s">
        <v>17</v>
      </c>
      <c r="E71" s="90"/>
      <c r="F71" s="104">
        <v>544098400</v>
      </c>
      <c r="G71" s="104">
        <v>552298163</v>
      </c>
      <c r="H71" s="103">
        <v>575014295</v>
      </c>
      <c r="I71" s="103">
        <v>581840821</v>
      </c>
      <c r="J71" s="103">
        <v>535198816</v>
      </c>
      <c r="K71" s="89"/>
    </row>
    <row r="72" spans="3:11" s="77" customFormat="1" ht="4.5" customHeight="1">
      <c r="E72" s="90"/>
      <c r="F72" s="106"/>
      <c r="G72" s="106"/>
      <c r="I72" s="103"/>
      <c r="J72" s="105"/>
      <c r="K72" s="89"/>
    </row>
    <row r="73" spans="3:11" s="77" customFormat="1" ht="10.5" customHeight="1">
      <c r="C73" s="155" t="s">
        <v>29</v>
      </c>
      <c r="D73" s="155"/>
      <c r="E73" s="90"/>
      <c r="F73" s="104">
        <v>431160562</v>
      </c>
      <c r="G73" s="104">
        <v>423506855</v>
      </c>
      <c r="H73" s="103">
        <v>412517719</v>
      </c>
      <c r="I73" s="103">
        <v>441119037</v>
      </c>
      <c r="J73" s="103">
        <v>438108526</v>
      </c>
      <c r="K73" s="89"/>
    </row>
    <row r="74" spans="3:11" s="77" customFormat="1" ht="4.5" customHeight="1">
      <c r="E74" s="90"/>
      <c r="F74" s="106"/>
      <c r="G74" s="106"/>
      <c r="H74" s="103"/>
      <c r="I74" s="103"/>
      <c r="J74" s="105"/>
      <c r="K74" s="89"/>
    </row>
    <row r="75" spans="3:11" s="77" customFormat="1" ht="10.5" customHeight="1">
      <c r="D75" s="91" t="s">
        <v>18</v>
      </c>
      <c r="E75" s="90"/>
      <c r="F75" s="104">
        <v>32802518</v>
      </c>
      <c r="G75" s="104">
        <v>31745135</v>
      </c>
      <c r="H75" s="103">
        <v>35689977</v>
      </c>
      <c r="I75" s="103">
        <v>47714820</v>
      </c>
      <c r="J75" s="103">
        <v>39382506</v>
      </c>
      <c r="K75" s="89"/>
    </row>
    <row r="76" spans="3:11" s="77" customFormat="1" ht="10.5" customHeight="1">
      <c r="D76" s="91" t="s">
        <v>98</v>
      </c>
      <c r="E76" s="90"/>
      <c r="F76" s="104">
        <v>0</v>
      </c>
      <c r="G76" s="104">
        <v>0</v>
      </c>
      <c r="H76" s="103">
        <v>0</v>
      </c>
      <c r="I76" s="103">
        <v>0</v>
      </c>
      <c r="J76" s="103">
        <v>0</v>
      </c>
      <c r="K76" s="89"/>
    </row>
    <row r="77" spans="3:11" s="77" customFormat="1" ht="10.5" customHeight="1">
      <c r="D77" s="91" t="s">
        <v>102</v>
      </c>
      <c r="E77" s="90"/>
      <c r="F77" s="104">
        <v>0</v>
      </c>
      <c r="G77" s="104">
        <v>8775555</v>
      </c>
      <c r="H77" s="104">
        <v>0</v>
      </c>
      <c r="I77" s="103">
        <v>0</v>
      </c>
      <c r="J77" s="103">
        <v>0</v>
      </c>
      <c r="K77" s="89"/>
    </row>
    <row r="78" spans="3:11" s="77" customFormat="1" ht="10.5" customHeight="1">
      <c r="D78" s="91" t="s">
        <v>19</v>
      </c>
      <c r="E78" s="90"/>
      <c r="F78" s="104">
        <v>74645802</v>
      </c>
      <c r="G78" s="104">
        <v>73118894</v>
      </c>
      <c r="H78" s="103">
        <v>70863180</v>
      </c>
      <c r="I78" s="103">
        <v>74651420</v>
      </c>
      <c r="J78" s="103">
        <v>75241171</v>
      </c>
      <c r="K78" s="89"/>
    </row>
    <row r="79" spans="3:11" s="77" customFormat="1" ht="10.5" customHeight="1">
      <c r="D79" s="91" t="s">
        <v>20</v>
      </c>
      <c r="E79" s="90"/>
      <c r="F79" s="104">
        <v>1333138</v>
      </c>
      <c r="G79" s="104">
        <v>1407455</v>
      </c>
      <c r="H79" s="103">
        <v>1275987</v>
      </c>
      <c r="I79" s="103">
        <v>1558995</v>
      </c>
      <c r="J79" s="103">
        <v>1613396</v>
      </c>
      <c r="K79" s="89"/>
    </row>
    <row r="80" spans="3:11" s="77" customFormat="1" ht="10.5" customHeight="1">
      <c r="D80" s="91" t="s">
        <v>21</v>
      </c>
      <c r="E80" s="90"/>
      <c r="F80" s="104">
        <v>151435600</v>
      </c>
      <c r="G80" s="104">
        <v>145955950</v>
      </c>
      <c r="H80" s="103">
        <v>144803338</v>
      </c>
      <c r="I80" s="103">
        <v>143402665</v>
      </c>
      <c r="J80" s="103">
        <v>144786528</v>
      </c>
      <c r="K80" s="89"/>
    </row>
    <row r="81" spans="1:11" s="77" customFormat="1" ht="10.5" customHeight="1">
      <c r="D81" s="91" t="s">
        <v>22</v>
      </c>
      <c r="E81" s="90"/>
      <c r="F81" s="104">
        <v>29928329</v>
      </c>
      <c r="G81" s="104">
        <v>28484749</v>
      </c>
      <c r="H81" s="103">
        <v>28820045</v>
      </c>
      <c r="I81" s="103">
        <v>28573060</v>
      </c>
      <c r="J81" s="103">
        <v>26874937</v>
      </c>
      <c r="K81" s="89"/>
    </row>
    <row r="82" spans="1:11" s="77" customFormat="1" ht="10.5" customHeight="1">
      <c r="D82" s="91" t="s">
        <v>23</v>
      </c>
      <c r="E82" s="90"/>
      <c r="F82" s="104">
        <v>141015175</v>
      </c>
      <c r="G82" s="104">
        <v>134019118</v>
      </c>
      <c r="H82" s="103">
        <v>131065193</v>
      </c>
      <c r="I82" s="103">
        <v>145218078</v>
      </c>
      <c r="J82" s="103">
        <v>150209988</v>
      </c>
      <c r="K82" s="89"/>
    </row>
    <row r="83" spans="1:11" s="77" customFormat="1" ht="4.5" customHeight="1">
      <c r="A83" s="86"/>
      <c r="B83" s="86"/>
      <c r="C83" s="86"/>
      <c r="D83" s="86"/>
      <c r="E83" s="88"/>
      <c r="F83" s="87"/>
      <c r="G83" s="86"/>
      <c r="H83" s="86"/>
      <c r="I83" s="86"/>
      <c r="J83" s="121"/>
    </row>
    <row r="84" spans="1:11" s="77" customFormat="1" ht="10.5" customHeight="1">
      <c r="A84" s="85" t="s">
        <v>112</v>
      </c>
      <c r="C84" s="85"/>
      <c r="D84" s="85"/>
      <c r="E84" s="85"/>
      <c r="J84" s="105"/>
    </row>
    <row r="85" spans="1:11" s="77" customFormat="1" ht="10.5" customHeight="1">
      <c r="A85" s="85" t="s">
        <v>111</v>
      </c>
      <c r="C85" s="85"/>
      <c r="D85" s="85"/>
      <c r="E85" s="85"/>
      <c r="J85" s="105"/>
    </row>
    <row r="86" spans="1:11" s="77" customFormat="1" ht="11.25" customHeight="1">
      <c r="A86" s="77" t="s">
        <v>110</v>
      </c>
      <c r="B86" s="84"/>
      <c r="C86" s="84"/>
      <c r="D86" s="84"/>
      <c r="E86" s="84"/>
      <c r="F86" s="84"/>
      <c r="G86" s="84"/>
      <c r="H86" s="84"/>
    </row>
  </sheetData>
  <mergeCells count="15">
    <mergeCell ref="C51:D51"/>
    <mergeCell ref="C14:D14"/>
    <mergeCell ref="C73:D73"/>
    <mergeCell ref="C53:D53"/>
    <mergeCell ref="C36:D36"/>
    <mergeCell ref="C16:D16"/>
    <mergeCell ref="B49:D49"/>
    <mergeCell ref="I7:I8"/>
    <mergeCell ref="H7:H8"/>
    <mergeCell ref="G47:I47"/>
    <mergeCell ref="A7:E8"/>
    <mergeCell ref="F7:F8"/>
    <mergeCell ref="G7:G8"/>
    <mergeCell ref="G10:I10"/>
    <mergeCell ref="B12:D12"/>
  </mergeCells>
  <phoneticPr fontId="21"/>
  <pageMargins left="0.78740157480314965" right="0.78740157480314965" top="0.98425196850393704" bottom="0.78740157480314965" header="0.51181102362204722" footer="0.11811023622047245"/>
  <pageSetup paperSize="9"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zoomScale="125" zoomScaleNormal="125" workbookViewId="0"/>
  </sheetViews>
  <sheetFormatPr defaultColWidth="9"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9" width="11.36328125" style="77" customWidth="1"/>
    <col min="10" max="10" width="11.6328125" style="77" customWidth="1"/>
    <col min="11" max="11" width="0.6328125" style="119" customWidth="1"/>
    <col min="12" max="16384" width="9" style="119"/>
  </cols>
  <sheetData>
    <row r="1" spans="1:11" s="77" customFormat="1" ht="13">
      <c r="A1" s="101" t="s">
        <v>0</v>
      </c>
      <c r="B1" s="101"/>
      <c r="C1" s="101"/>
      <c r="D1" s="101"/>
      <c r="E1" s="101"/>
    </row>
    <row r="2" spans="1:11" s="77" customFormat="1" ht="3" customHeight="1"/>
    <row r="3" spans="1:11" s="77" customFormat="1" ht="13.5" customHeight="1">
      <c r="A3" s="100" t="s">
        <v>118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1" s="77" customFormat="1" ht="3.75" customHeight="1"/>
    <row r="5" spans="1:11" s="77" customFormat="1" ht="10.5" customHeight="1">
      <c r="A5" s="77" t="s">
        <v>1</v>
      </c>
      <c r="C5" s="120"/>
      <c r="D5" s="120"/>
      <c r="E5" s="85"/>
    </row>
    <row r="6" spans="1:11" s="77" customFormat="1" ht="1.5" customHeight="1"/>
    <row r="7" spans="1:11" s="77" customFormat="1" ht="15" customHeight="1">
      <c r="A7" s="160" t="s">
        <v>42</v>
      </c>
      <c r="B7" s="157"/>
      <c r="C7" s="157"/>
      <c r="D7" s="157"/>
      <c r="E7" s="157"/>
      <c r="F7" s="162" t="s">
        <v>117</v>
      </c>
      <c r="G7" s="162" t="s">
        <v>100</v>
      </c>
      <c r="H7" s="157" t="s">
        <v>105</v>
      </c>
      <c r="I7" s="157" t="s">
        <v>109</v>
      </c>
      <c r="J7" s="98" t="s">
        <v>115</v>
      </c>
    </row>
    <row r="8" spans="1:11" s="77" customFormat="1" ht="15" customHeight="1">
      <c r="A8" s="161"/>
      <c r="B8" s="158"/>
      <c r="C8" s="158"/>
      <c r="D8" s="158"/>
      <c r="E8" s="158"/>
      <c r="F8" s="163"/>
      <c r="G8" s="163"/>
      <c r="H8" s="158"/>
      <c r="I8" s="158"/>
      <c r="J8" s="97" t="s">
        <v>116</v>
      </c>
    </row>
    <row r="9" spans="1:11" s="77" customFormat="1" ht="4.5" customHeight="1">
      <c r="A9" s="96"/>
      <c r="B9" s="96"/>
      <c r="C9" s="96"/>
      <c r="D9" s="96"/>
      <c r="E9" s="95"/>
      <c r="G9" s="120"/>
    </row>
    <row r="10" spans="1:11" s="77" customFormat="1" ht="12" customHeight="1">
      <c r="E10" s="90"/>
      <c r="G10" s="159" t="s">
        <v>36</v>
      </c>
      <c r="H10" s="159"/>
      <c r="I10" s="159"/>
    </row>
    <row r="11" spans="1:11" s="77" customFormat="1" ht="4.5" customHeight="1">
      <c r="E11" s="90"/>
    </row>
    <row r="12" spans="1:11" s="77" customFormat="1" ht="10.5" customHeight="1">
      <c r="B12" s="156" t="s">
        <v>34</v>
      </c>
      <c r="C12" s="156"/>
      <c r="D12" s="156"/>
      <c r="E12" s="93"/>
      <c r="F12" s="108">
        <v>2552344498</v>
      </c>
      <c r="G12" s="107">
        <v>2434784474</v>
      </c>
      <c r="H12" s="107">
        <v>2456564232</v>
      </c>
      <c r="I12" s="107">
        <v>2524586824</v>
      </c>
      <c r="J12" s="107">
        <v>2581394589</v>
      </c>
      <c r="K12" s="89"/>
    </row>
    <row r="13" spans="1:11" s="77" customFormat="1" ht="4.5" customHeight="1">
      <c r="E13" s="90"/>
      <c r="F13" s="106"/>
      <c r="G13" s="105"/>
      <c r="H13" s="105"/>
      <c r="I13" s="105"/>
      <c r="J13" s="105"/>
      <c r="K13" s="89"/>
    </row>
    <row r="14" spans="1:11" s="77" customFormat="1" ht="10.5" customHeight="1">
      <c r="C14" s="155" t="s">
        <v>33</v>
      </c>
      <c r="D14" s="155"/>
      <c r="E14" s="90"/>
      <c r="F14" s="104">
        <v>1038760326</v>
      </c>
      <c r="G14" s="103">
        <v>1025608270</v>
      </c>
      <c r="H14" s="103">
        <v>1014659949</v>
      </c>
      <c r="I14" s="103">
        <v>1034132519</v>
      </c>
      <c r="J14" s="103">
        <v>1057439335</v>
      </c>
      <c r="K14" s="89"/>
    </row>
    <row r="15" spans="1:11" s="77" customFormat="1" ht="4.5" customHeight="1">
      <c r="E15" s="90"/>
      <c r="F15" s="106"/>
      <c r="G15" s="103"/>
      <c r="H15" s="103"/>
      <c r="I15" s="103"/>
      <c r="K15" s="89"/>
    </row>
    <row r="16" spans="1:11" s="77" customFormat="1" ht="10.5" customHeight="1">
      <c r="C16" s="155" t="s">
        <v>32</v>
      </c>
      <c r="D16" s="155"/>
      <c r="E16" s="90"/>
      <c r="F16" s="104">
        <v>1109488379</v>
      </c>
      <c r="G16" s="103">
        <v>1064539407</v>
      </c>
      <c r="H16" s="103">
        <v>1102228474</v>
      </c>
      <c r="I16" s="103">
        <v>1152782449</v>
      </c>
      <c r="J16" s="103">
        <v>1168401441</v>
      </c>
      <c r="K16" s="89"/>
    </row>
    <row r="17" spans="4:11" s="77" customFormat="1" ht="4.5" customHeight="1">
      <c r="E17" s="90"/>
      <c r="F17" s="106"/>
      <c r="G17" s="103"/>
      <c r="H17" s="103"/>
      <c r="I17" s="103"/>
      <c r="J17" s="105"/>
      <c r="K17" s="89"/>
    </row>
    <row r="18" spans="4:11" s="77" customFormat="1" ht="10.5" customHeight="1">
      <c r="D18" s="91" t="s">
        <v>3</v>
      </c>
      <c r="E18" s="90"/>
      <c r="F18" s="104">
        <v>0</v>
      </c>
      <c r="G18" s="103">
        <v>0</v>
      </c>
      <c r="H18" s="103">
        <v>0</v>
      </c>
      <c r="I18" s="103">
        <v>0</v>
      </c>
      <c r="J18" s="104">
        <v>0</v>
      </c>
      <c r="K18" s="89"/>
    </row>
    <row r="19" spans="4:11" s="77" customFormat="1" ht="10.5" customHeight="1">
      <c r="D19" s="91" t="s">
        <v>4</v>
      </c>
      <c r="E19" s="90"/>
      <c r="F19" s="104">
        <v>0</v>
      </c>
      <c r="G19" s="103">
        <v>0</v>
      </c>
      <c r="H19" s="103">
        <v>0</v>
      </c>
      <c r="I19" s="103">
        <v>0</v>
      </c>
      <c r="J19" s="103">
        <v>0</v>
      </c>
      <c r="K19" s="89"/>
    </row>
    <row r="20" spans="4:11" s="77" customFormat="1" ht="10.5" customHeight="1">
      <c r="D20" s="91" t="s">
        <v>5</v>
      </c>
      <c r="E20" s="90"/>
      <c r="F20" s="104">
        <v>206982708</v>
      </c>
      <c r="G20" s="103">
        <v>214866932</v>
      </c>
      <c r="H20" s="103">
        <v>218696967</v>
      </c>
      <c r="I20" s="103">
        <v>219426439</v>
      </c>
      <c r="J20" s="103">
        <v>218104170</v>
      </c>
      <c r="K20" s="89"/>
    </row>
    <row r="21" spans="4:11" s="77" customFormat="1" ht="10.5" customHeight="1">
      <c r="D21" s="91" t="s">
        <v>90</v>
      </c>
      <c r="E21" s="90"/>
      <c r="F21" s="104">
        <v>37686975</v>
      </c>
      <c r="G21" s="103">
        <v>39727302</v>
      </c>
      <c r="H21" s="103">
        <v>43162850</v>
      </c>
      <c r="I21" s="103">
        <v>43982385</v>
      </c>
      <c r="J21" s="103">
        <v>46683359</v>
      </c>
      <c r="K21" s="89"/>
    </row>
    <row r="22" spans="4:11" s="77" customFormat="1" ht="10.5" customHeight="1">
      <c r="D22" s="91" t="s">
        <v>6</v>
      </c>
      <c r="E22" s="90"/>
      <c r="F22" s="104">
        <v>709958</v>
      </c>
      <c r="G22" s="103">
        <v>0</v>
      </c>
      <c r="H22" s="103">
        <v>0</v>
      </c>
      <c r="I22" s="103">
        <v>0</v>
      </c>
      <c r="J22" s="103">
        <v>0</v>
      </c>
      <c r="K22" s="89"/>
    </row>
    <row r="23" spans="4:11" s="77" customFormat="1" ht="4.5" customHeight="1">
      <c r="D23" s="91"/>
      <c r="E23" s="90"/>
      <c r="F23" s="104"/>
      <c r="G23" s="103"/>
      <c r="H23" s="103"/>
      <c r="I23" s="103"/>
      <c r="J23" s="103"/>
      <c r="K23" s="89"/>
    </row>
    <row r="24" spans="4:11" s="77" customFormat="1" ht="10.5" customHeight="1">
      <c r="D24" s="91" t="s">
        <v>55</v>
      </c>
      <c r="E24" s="90"/>
      <c r="F24" s="104">
        <v>127006196</v>
      </c>
      <c r="G24" s="103">
        <v>134654776</v>
      </c>
      <c r="H24" s="103">
        <v>146039315</v>
      </c>
      <c r="I24" s="103">
        <v>153307119</v>
      </c>
      <c r="J24" s="103">
        <v>161557266</v>
      </c>
      <c r="K24" s="89"/>
    </row>
    <row r="25" spans="4:11" s="77" customFormat="1" ht="10.5" customHeight="1">
      <c r="D25" s="91" t="s">
        <v>54</v>
      </c>
      <c r="E25" s="90"/>
      <c r="F25" s="104">
        <v>1498713</v>
      </c>
      <c r="G25" s="103">
        <v>1359059</v>
      </c>
      <c r="H25" s="103">
        <v>1455196</v>
      </c>
      <c r="I25" s="103">
        <v>1199097</v>
      </c>
      <c r="J25" s="103">
        <v>1118224</v>
      </c>
      <c r="K25" s="89"/>
    </row>
    <row r="26" spans="4:11" s="77" customFormat="1" ht="10.5" customHeight="1">
      <c r="D26" s="91" t="s">
        <v>9</v>
      </c>
      <c r="E26" s="90"/>
      <c r="F26" s="104">
        <v>80970</v>
      </c>
      <c r="G26" s="103">
        <v>84832</v>
      </c>
      <c r="H26" s="103">
        <v>84286</v>
      </c>
      <c r="I26" s="103">
        <v>85458</v>
      </c>
      <c r="J26" s="103">
        <v>33069</v>
      </c>
      <c r="K26" s="89"/>
    </row>
    <row r="27" spans="4:11" s="77" customFormat="1" ht="10.5" customHeight="1">
      <c r="D27" s="91" t="s">
        <v>10</v>
      </c>
      <c r="E27" s="90"/>
      <c r="F27" s="104">
        <v>7868731</v>
      </c>
      <c r="G27" s="103">
        <v>7664087</v>
      </c>
      <c r="H27" s="103">
        <v>7743665</v>
      </c>
      <c r="I27" s="103">
        <v>7360467</v>
      </c>
      <c r="J27" s="104">
        <v>9033535</v>
      </c>
      <c r="K27" s="89"/>
    </row>
    <row r="28" spans="4:11" s="77" customFormat="1" ht="10.5" customHeight="1">
      <c r="D28" s="91" t="s">
        <v>12</v>
      </c>
      <c r="E28" s="90"/>
      <c r="F28" s="104">
        <v>500000</v>
      </c>
      <c r="G28" s="103">
        <v>155000</v>
      </c>
      <c r="H28" s="103">
        <v>95000</v>
      </c>
      <c r="I28" s="103">
        <v>390000</v>
      </c>
      <c r="J28" s="104">
        <v>822000</v>
      </c>
      <c r="K28" s="89"/>
    </row>
    <row r="29" spans="4:11" s="77" customFormat="1" ht="4.5" customHeight="1">
      <c r="D29" s="91"/>
      <c r="E29" s="90"/>
      <c r="F29" s="104"/>
      <c r="G29" s="103"/>
      <c r="H29" s="103"/>
      <c r="I29" s="103"/>
      <c r="J29" s="103"/>
      <c r="K29" s="89"/>
    </row>
    <row r="30" spans="4:11" s="77" customFormat="1" ht="10.5" customHeight="1">
      <c r="D30" s="91" t="s">
        <v>13</v>
      </c>
      <c r="E30" s="90"/>
      <c r="F30" s="104">
        <v>939403</v>
      </c>
      <c r="G30" s="103">
        <v>933562</v>
      </c>
      <c r="H30" s="103">
        <v>806875</v>
      </c>
      <c r="I30" s="103">
        <v>1337458</v>
      </c>
      <c r="J30" s="103">
        <v>4455695</v>
      </c>
      <c r="K30" s="89"/>
    </row>
    <row r="31" spans="4:11" s="77" customFormat="1" ht="10.5" customHeight="1">
      <c r="D31" s="91" t="s">
        <v>14</v>
      </c>
      <c r="E31" s="90"/>
      <c r="F31" s="104">
        <v>910432</v>
      </c>
      <c r="G31" s="103">
        <v>905247</v>
      </c>
      <c r="H31" s="103">
        <v>1018198</v>
      </c>
      <c r="I31" s="103">
        <v>809024</v>
      </c>
      <c r="J31" s="103">
        <v>890713</v>
      </c>
      <c r="K31" s="89"/>
    </row>
    <row r="32" spans="4:11" s="77" customFormat="1" ht="10.5" customHeight="1">
      <c r="D32" s="91" t="s">
        <v>15</v>
      </c>
      <c r="E32" s="90"/>
      <c r="F32" s="104">
        <v>97973892</v>
      </c>
      <c r="G32" s="103">
        <v>107044272</v>
      </c>
      <c r="H32" s="103">
        <v>117072583</v>
      </c>
      <c r="I32" s="103">
        <v>132013979</v>
      </c>
      <c r="J32" s="103">
        <v>113115452</v>
      </c>
      <c r="K32" s="89"/>
    </row>
    <row r="33" spans="3:11" s="77" customFormat="1" ht="10.5" customHeight="1">
      <c r="D33" s="91" t="s">
        <v>80</v>
      </c>
      <c r="E33" s="90"/>
      <c r="F33" s="104">
        <v>9125502</v>
      </c>
      <c r="G33" s="103">
        <v>12972926</v>
      </c>
      <c r="H33" s="103">
        <v>13658518</v>
      </c>
      <c r="I33" s="103">
        <v>17753484</v>
      </c>
      <c r="J33" s="103">
        <v>16344328</v>
      </c>
      <c r="K33" s="89"/>
    </row>
    <row r="34" spans="3:11" s="77" customFormat="1" ht="10.5" customHeight="1">
      <c r="D34" s="91" t="s">
        <v>17</v>
      </c>
      <c r="E34" s="90"/>
      <c r="F34" s="104">
        <v>618204900</v>
      </c>
      <c r="G34" s="103">
        <v>544171411</v>
      </c>
      <c r="H34" s="103">
        <v>552395023</v>
      </c>
      <c r="I34" s="103">
        <v>575117537</v>
      </c>
      <c r="J34" s="103">
        <v>596243630</v>
      </c>
      <c r="K34" s="89"/>
    </row>
    <row r="35" spans="3:11" s="77" customFormat="1" ht="4.5" customHeight="1">
      <c r="E35" s="90"/>
      <c r="F35" s="106"/>
      <c r="G35" s="103"/>
      <c r="H35" s="103"/>
      <c r="I35" s="103"/>
      <c r="J35" s="105"/>
      <c r="K35" s="89"/>
    </row>
    <row r="36" spans="3:11" s="77" customFormat="1" ht="10.5" customHeight="1">
      <c r="C36" s="155" t="s">
        <v>29</v>
      </c>
      <c r="D36" s="155"/>
      <c r="E36" s="90"/>
      <c r="F36" s="104">
        <v>404095793</v>
      </c>
      <c r="G36" s="103">
        <v>344636797</v>
      </c>
      <c r="H36" s="103">
        <v>339675809</v>
      </c>
      <c r="I36" s="103">
        <v>337671856</v>
      </c>
      <c r="J36" s="103">
        <v>355553813</v>
      </c>
      <c r="K36" s="89"/>
    </row>
    <row r="37" spans="3:11" s="77" customFormat="1" ht="4.5" customHeight="1">
      <c r="E37" s="90"/>
      <c r="F37" s="106"/>
      <c r="G37" s="103"/>
      <c r="H37" s="103"/>
      <c r="I37" s="103"/>
      <c r="J37" s="105"/>
      <c r="K37" s="89"/>
    </row>
    <row r="38" spans="3:11" s="77" customFormat="1" ht="10.5" customHeight="1">
      <c r="D38" s="91" t="s">
        <v>18</v>
      </c>
      <c r="E38" s="90"/>
      <c r="F38" s="104">
        <v>43939802</v>
      </c>
      <c r="G38" s="103">
        <v>27631579</v>
      </c>
      <c r="H38" s="103">
        <v>28684628</v>
      </c>
      <c r="I38" s="103">
        <v>32257628</v>
      </c>
      <c r="J38" s="103">
        <v>41309956</v>
      </c>
      <c r="K38" s="89"/>
    </row>
    <row r="39" spans="3:11" s="77" customFormat="1" ht="10.5" customHeight="1">
      <c r="D39" s="91" t="s">
        <v>95</v>
      </c>
      <c r="E39" s="90"/>
      <c r="F39" s="104">
        <v>5300622</v>
      </c>
      <c r="G39" s="103">
        <v>0</v>
      </c>
      <c r="H39" s="103">
        <v>0</v>
      </c>
      <c r="I39" s="103">
        <v>0</v>
      </c>
      <c r="J39" s="103">
        <v>0</v>
      </c>
      <c r="K39" s="89"/>
    </row>
    <row r="40" spans="3:11" s="77" customFormat="1" ht="10.5" customHeight="1">
      <c r="D40" s="91" t="s">
        <v>103</v>
      </c>
      <c r="E40" s="90"/>
      <c r="F40" s="104">
        <v>0</v>
      </c>
      <c r="G40" s="104">
        <v>0</v>
      </c>
      <c r="H40" s="104">
        <v>6897567</v>
      </c>
      <c r="I40" s="103">
        <v>0</v>
      </c>
      <c r="J40" s="103">
        <v>0</v>
      </c>
      <c r="K40" s="89"/>
    </row>
    <row r="41" spans="3:11" s="77" customFormat="1" ht="10.5" customHeight="1">
      <c r="D41" s="91" t="s">
        <v>19</v>
      </c>
      <c r="E41" s="90"/>
      <c r="F41" s="104">
        <v>60108087</v>
      </c>
      <c r="G41" s="103">
        <v>56856191</v>
      </c>
      <c r="H41" s="103">
        <v>56232543</v>
      </c>
      <c r="I41" s="103">
        <v>55289903</v>
      </c>
      <c r="J41" s="103">
        <v>57942017</v>
      </c>
      <c r="K41" s="89"/>
    </row>
    <row r="42" spans="3:11" s="77" customFormat="1" ht="10.5" customHeight="1">
      <c r="D42" s="91" t="s">
        <v>20</v>
      </c>
      <c r="E42" s="90"/>
      <c r="F42" s="104">
        <v>880110</v>
      </c>
      <c r="G42" s="103">
        <v>1038255</v>
      </c>
      <c r="H42" s="103">
        <v>1051401</v>
      </c>
      <c r="I42" s="103">
        <v>827395</v>
      </c>
      <c r="J42" s="103">
        <v>999256</v>
      </c>
      <c r="K42" s="89"/>
    </row>
    <row r="43" spans="3:11" s="77" customFormat="1" ht="10.5" customHeight="1">
      <c r="D43" s="91" t="s">
        <v>21</v>
      </c>
      <c r="E43" s="90"/>
      <c r="F43" s="104">
        <v>136417799</v>
      </c>
      <c r="G43" s="103">
        <v>114988390</v>
      </c>
      <c r="H43" s="103">
        <v>109724086</v>
      </c>
      <c r="I43" s="103">
        <v>109456532</v>
      </c>
      <c r="J43" s="103">
        <v>112195097</v>
      </c>
      <c r="K43" s="89"/>
    </row>
    <row r="44" spans="3:11" s="77" customFormat="1" ht="10.5" customHeight="1">
      <c r="D44" s="91" t="s">
        <v>22</v>
      </c>
      <c r="E44" s="90"/>
      <c r="F44" s="104">
        <v>32418824</v>
      </c>
      <c r="G44" s="103">
        <v>28539588</v>
      </c>
      <c r="H44" s="103">
        <v>27494733</v>
      </c>
      <c r="I44" s="103">
        <v>27997212</v>
      </c>
      <c r="J44" s="103">
        <v>27488561</v>
      </c>
      <c r="K44" s="89"/>
    </row>
    <row r="45" spans="3:11" s="77" customFormat="1" ht="10.5" customHeight="1">
      <c r="D45" s="91" t="s">
        <v>23</v>
      </c>
      <c r="E45" s="90"/>
      <c r="F45" s="104">
        <v>125030548</v>
      </c>
      <c r="G45" s="103">
        <v>115582794</v>
      </c>
      <c r="H45" s="103">
        <v>109590851</v>
      </c>
      <c r="I45" s="103">
        <v>111843185</v>
      </c>
      <c r="J45" s="103">
        <v>115618926</v>
      </c>
      <c r="K45" s="89"/>
    </row>
    <row r="46" spans="3:11" s="77" customFormat="1" ht="4.5" customHeight="1">
      <c r="E46" s="90"/>
      <c r="F46" s="82"/>
      <c r="G46" s="82"/>
      <c r="H46" s="82"/>
      <c r="J46" s="82"/>
      <c r="K46" s="89"/>
    </row>
    <row r="47" spans="3:11" s="77" customFormat="1" ht="12" customHeight="1">
      <c r="E47" s="90"/>
      <c r="F47" s="82"/>
      <c r="G47" s="159" t="s">
        <v>35</v>
      </c>
      <c r="H47" s="159"/>
      <c r="I47" s="159"/>
      <c r="J47" s="82"/>
      <c r="K47" s="89"/>
    </row>
    <row r="48" spans="3:11" s="77" customFormat="1" ht="4.5" customHeight="1">
      <c r="E48" s="90"/>
      <c r="F48" s="82"/>
      <c r="G48" s="82"/>
      <c r="H48" s="82"/>
      <c r="I48" s="82"/>
      <c r="J48" s="82"/>
      <c r="K48" s="89"/>
    </row>
    <row r="49" spans="2:11" s="77" customFormat="1" ht="9.5">
      <c r="B49" s="156" t="s">
        <v>34</v>
      </c>
      <c r="C49" s="156"/>
      <c r="D49" s="156"/>
      <c r="E49" s="92"/>
      <c r="F49" s="108">
        <v>2626209061</v>
      </c>
      <c r="G49" s="108">
        <v>2512117390</v>
      </c>
      <c r="H49" s="107">
        <v>2524173458</v>
      </c>
      <c r="I49" s="107">
        <v>2587488253</v>
      </c>
      <c r="J49" s="107">
        <v>2679847482</v>
      </c>
      <c r="K49" s="89"/>
    </row>
    <row r="50" spans="2:11" s="77" customFormat="1" ht="4.5" customHeight="1">
      <c r="E50" s="90"/>
      <c r="F50" s="106"/>
      <c r="G50" s="106"/>
      <c r="H50" s="105"/>
      <c r="I50" s="105"/>
      <c r="J50" s="105"/>
      <c r="K50" s="89"/>
    </row>
    <row r="51" spans="2:11" s="77" customFormat="1" ht="10.5" customHeight="1">
      <c r="C51" s="155" t="s">
        <v>33</v>
      </c>
      <c r="D51" s="155"/>
      <c r="E51" s="90"/>
      <c r="F51" s="104">
        <v>1033798077</v>
      </c>
      <c r="G51" s="104">
        <v>1021687214</v>
      </c>
      <c r="H51" s="103">
        <v>1003398103</v>
      </c>
      <c r="I51" s="103">
        <v>1026810072</v>
      </c>
      <c r="J51" s="103">
        <v>1057439335</v>
      </c>
      <c r="K51" s="89"/>
    </row>
    <row r="52" spans="2:11" s="77" customFormat="1" ht="4.5" customHeight="1">
      <c r="E52" s="90"/>
      <c r="F52" s="106"/>
      <c r="G52" s="106"/>
      <c r="H52" s="103"/>
      <c r="I52" s="103"/>
      <c r="K52" s="89"/>
    </row>
    <row r="53" spans="2:11" s="77" customFormat="1" ht="10.5" customHeight="1">
      <c r="C53" s="155" t="s">
        <v>32</v>
      </c>
      <c r="D53" s="155"/>
      <c r="E53" s="90"/>
      <c r="F53" s="104">
        <v>1106329258</v>
      </c>
      <c r="G53" s="104">
        <v>1059269614</v>
      </c>
      <c r="H53" s="103">
        <v>1097268500</v>
      </c>
      <c r="I53" s="103">
        <v>1148160462</v>
      </c>
      <c r="J53" s="103">
        <v>1168401441</v>
      </c>
      <c r="K53" s="89"/>
    </row>
    <row r="54" spans="2:11" s="77" customFormat="1" ht="4.5" customHeight="1">
      <c r="E54" s="90"/>
      <c r="F54" s="106"/>
      <c r="G54" s="106"/>
      <c r="H54" s="103"/>
      <c r="I54" s="103"/>
      <c r="K54" s="89"/>
    </row>
    <row r="55" spans="2:11" s="77" customFormat="1" ht="10.5" customHeight="1">
      <c r="D55" s="91" t="s">
        <v>3</v>
      </c>
      <c r="E55" s="90"/>
      <c r="F55" s="104">
        <v>0</v>
      </c>
      <c r="G55" s="104">
        <v>0</v>
      </c>
      <c r="H55" s="103">
        <v>0</v>
      </c>
      <c r="I55" s="103">
        <v>0</v>
      </c>
      <c r="J55" s="104">
        <v>0</v>
      </c>
      <c r="K55" s="89"/>
    </row>
    <row r="56" spans="2:11" s="77" customFormat="1" ht="10.5" customHeight="1">
      <c r="D56" s="91" t="s">
        <v>4</v>
      </c>
      <c r="E56" s="90"/>
      <c r="F56" s="104">
        <v>0</v>
      </c>
      <c r="G56" s="104">
        <v>0</v>
      </c>
      <c r="H56" s="103">
        <v>0</v>
      </c>
      <c r="I56" s="103">
        <v>0</v>
      </c>
      <c r="J56" s="103">
        <v>0</v>
      </c>
      <c r="K56" s="89"/>
    </row>
    <row r="57" spans="2:11" s="77" customFormat="1" ht="10.5" customHeight="1">
      <c r="D57" s="91" t="s">
        <v>5</v>
      </c>
      <c r="E57" s="90"/>
      <c r="F57" s="104">
        <v>205288030</v>
      </c>
      <c r="G57" s="104">
        <v>212052681</v>
      </c>
      <c r="H57" s="103">
        <v>216312148</v>
      </c>
      <c r="I57" s="103">
        <v>216991403</v>
      </c>
      <c r="J57" s="103">
        <v>218104170</v>
      </c>
      <c r="K57" s="89"/>
    </row>
    <row r="58" spans="2:11" s="77" customFormat="1" ht="10.5" customHeight="1">
      <c r="D58" s="91" t="s">
        <v>90</v>
      </c>
      <c r="E58" s="90"/>
      <c r="F58" s="104">
        <v>37016774</v>
      </c>
      <c r="G58" s="104">
        <v>39024188</v>
      </c>
      <c r="H58" s="103">
        <v>42270791</v>
      </c>
      <c r="I58" s="103">
        <v>43074420</v>
      </c>
      <c r="J58" s="103">
        <v>46683359</v>
      </c>
      <c r="K58" s="89"/>
    </row>
    <row r="59" spans="2:11" s="77" customFormat="1" ht="10.5" customHeight="1">
      <c r="D59" s="91" t="s">
        <v>6</v>
      </c>
      <c r="E59" s="90"/>
      <c r="F59" s="104">
        <v>709958</v>
      </c>
      <c r="G59" s="104">
        <v>0</v>
      </c>
      <c r="H59" s="103">
        <v>0</v>
      </c>
      <c r="I59" s="103">
        <v>0</v>
      </c>
      <c r="J59" s="103">
        <v>0</v>
      </c>
      <c r="K59" s="89"/>
    </row>
    <row r="60" spans="2:11" s="77" customFormat="1" ht="4.5" customHeight="1">
      <c r="D60" s="91"/>
      <c r="E60" s="90"/>
      <c r="F60" s="104"/>
      <c r="G60" s="104"/>
      <c r="H60" s="103"/>
      <c r="I60" s="103"/>
      <c r="J60" s="103"/>
      <c r="K60" s="89"/>
    </row>
    <row r="61" spans="2:11" s="77" customFormat="1" ht="10.5" customHeight="1">
      <c r="D61" s="91" t="s">
        <v>55</v>
      </c>
      <c r="E61" s="90"/>
      <c r="F61" s="104">
        <v>126658038</v>
      </c>
      <c r="G61" s="104">
        <v>133231980</v>
      </c>
      <c r="H61" s="103">
        <v>144901699</v>
      </c>
      <c r="I61" s="103">
        <v>152364394</v>
      </c>
      <c r="J61" s="103">
        <v>161557266</v>
      </c>
      <c r="K61" s="89"/>
    </row>
    <row r="62" spans="2:11" s="77" customFormat="1" ht="10.5" customHeight="1">
      <c r="D62" s="91" t="s">
        <v>54</v>
      </c>
      <c r="E62" s="90"/>
      <c r="F62" s="104">
        <v>1168329</v>
      </c>
      <c r="G62" s="104">
        <v>1138149</v>
      </c>
      <c r="H62" s="103">
        <v>1038036</v>
      </c>
      <c r="I62" s="103">
        <v>1005545</v>
      </c>
      <c r="J62" s="103">
        <v>1118224</v>
      </c>
      <c r="K62" s="89"/>
    </row>
    <row r="63" spans="2:11" s="77" customFormat="1" ht="10.5" customHeight="1">
      <c r="D63" s="91" t="s">
        <v>9</v>
      </c>
      <c r="E63" s="90"/>
      <c r="F63" s="104">
        <v>49105</v>
      </c>
      <c r="G63" s="104">
        <v>52906</v>
      </c>
      <c r="H63" s="103">
        <v>52827</v>
      </c>
      <c r="I63" s="103">
        <v>54950</v>
      </c>
      <c r="J63" s="103">
        <v>33069</v>
      </c>
      <c r="K63" s="89"/>
    </row>
    <row r="64" spans="2:11" s="77" customFormat="1" ht="10.5" customHeight="1">
      <c r="D64" s="91" t="s">
        <v>10</v>
      </c>
      <c r="E64" s="90"/>
      <c r="F64" s="104">
        <v>7868731</v>
      </c>
      <c r="G64" s="104">
        <v>7664087</v>
      </c>
      <c r="H64" s="103">
        <v>7743665</v>
      </c>
      <c r="I64" s="103">
        <v>7360467</v>
      </c>
      <c r="J64" s="104">
        <v>9033535</v>
      </c>
      <c r="K64" s="89"/>
    </row>
    <row r="65" spans="3:11" s="77" customFormat="1" ht="10.5" customHeight="1">
      <c r="D65" s="91" t="s">
        <v>12</v>
      </c>
      <c r="E65" s="90"/>
      <c r="F65" s="104">
        <v>500000</v>
      </c>
      <c r="G65" s="104">
        <v>155000</v>
      </c>
      <c r="H65" s="103">
        <v>95000</v>
      </c>
      <c r="I65" s="103">
        <v>390000</v>
      </c>
      <c r="J65" s="104">
        <v>822000</v>
      </c>
      <c r="K65" s="89"/>
    </row>
    <row r="66" spans="3:11" s="77" customFormat="1" ht="4.5" customHeight="1">
      <c r="D66" s="91"/>
      <c r="E66" s="90"/>
      <c r="F66" s="104"/>
      <c r="G66" s="104"/>
      <c r="H66" s="103"/>
      <c r="I66" s="103"/>
      <c r="J66" s="103"/>
      <c r="K66" s="89"/>
    </row>
    <row r="67" spans="3:11" s="77" customFormat="1" ht="10.5" customHeight="1">
      <c r="D67" s="91" t="s">
        <v>13</v>
      </c>
      <c r="E67" s="90"/>
      <c r="F67" s="104">
        <v>926977</v>
      </c>
      <c r="G67" s="104">
        <v>930682</v>
      </c>
      <c r="H67" s="103">
        <v>806875</v>
      </c>
      <c r="I67" s="103">
        <v>1337458</v>
      </c>
      <c r="J67" s="103">
        <v>4455695</v>
      </c>
      <c r="K67" s="89"/>
    </row>
    <row r="68" spans="3:11" s="77" customFormat="1" ht="10.5" customHeight="1">
      <c r="D68" s="91" t="s">
        <v>14</v>
      </c>
      <c r="E68" s="90"/>
      <c r="F68" s="104">
        <v>910432</v>
      </c>
      <c r="G68" s="104">
        <v>905247</v>
      </c>
      <c r="H68" s="103">
        <v>1018198</v>
      </c>
      <c r="I68" s="103">
        <v>800068</v>
      </c>
      <c r="J68" s="103">
        <v>890713</v>
      </c>
      <c r="K68" s="89"/>
    </row>
    <row r="69" spans="3:11" s="77" customFormat="1" ht="10.5" customHeight="1">
      <c r="D69" s="91" t="s">
        <v>15</v>
      </c>
      <c r="E69" s="90"/>
      <c r="F69" s="104">
        <v>97973892</v>
      </c>
      <c r="G69" s="104">
        <v>107044272</v>
      </c>
      <c r="H69" s="103">
        <v>117072583</v>
      </c>
      <c r="I69" s="103">
        <v>132013979</v>
      </c>
      <c r="J69" s="103">
        <v>113115452</v>
      </c>
      <c r="K69" s="89"/>
    </row>
    <row r="70" spans="3:11" s="77" customFormat="1" ht="10.5" customHeight="1">
      <c r="D70" s="91" t="s">
        <v>79</v>
      </c>
      <c r="E70" s="90"/>
      <c r="F70" s="104">
        <v>9125502</v>
      </c>
      <c r="G70" s="104">
        <v>12972023</v>
      </c>
      <c r="H70" s="103">
        <v>13658518</v>
      </c>
      <c r="I70" s="103">
        <v>17753484</v>
      </c>
      <c r="J70" s="103">
        <v>16344328</v>
      </c>
      <c r="K70" s="89"/>
    </row>
    <row r="71" spans="3:11" s="77" customFormat="1" ht="10.5" customHeight="1">
      <c r="D71" s="91" t="s">
        <v>17</v>
      </c>
      <c r="E71" s="90"/>
      <c r="F71" s="104">
        <v>618133491</v>
      </c>
      <c r="G71" s="104">
        <v>544098400</v>
      </c>
      <c r="H71" s="103">
        <v>552298163</v>
      </c>
      <c r="I71" s="103">
        <v>575014295</v>
      </c>
      <c r="J71" s="103">
        <v>596243630</v>
      </c>
      <c r="K71" s="89"/>
    </row>
    <row r="72" spans="3:11" s="77" customFormat="1" ht="4.5" customHeight="1">
      <c r="E72" s="90"/>
      <c r="F72" s="106"/>
      <c r="G72" s="106"/>
      <c r="I72" s="103"/>
      <c r="J72" s="105"/>
      <c r="K72" s="89"/>
    </row>
    <row r="73" spans="3:11" s="77" customFormat="1" ht="10.5" customHeight="1">
      <c r="C73" s="155" t="s">
        <v>29</v>
      </c>
      <c r="D73" s="155"/>
      <c r="E73" s="90"/>
      <c r="F73" s="104">
        <v>486081726</v>
      </c>
      <c r="G73" s="104">
        <v>431160562</v>
      </c>
      <c r="H73" s="103">
        <v>423506855</v>
      </c>
      <c r="I73" s="103">
        <v>412517719</v>
      </c>
      <c r="J73" s="103">
        <v>454006706</v>
      </c>
      <c r="K73" s="89"/>
    </row>
    <row r="74" spans="3:11" s="77" customFormat="1" ht="4.5" customHeight="1">
      <c r="E74" s="90"/>
      <c r="F74" s="106"/>
      <c r="G74" s="106"/>
      <c r="H74" s="103"/>
      <c r="I74" s="103"/>
      <c r="J74" s="105"/>
      <c r="K74" s="89"/>
    </row>
    <row r="75" spans="3:11" s="77" customFormat="1" ht="10.5" customHeight="1">
      <c r="D75" s="91" t="s">
        <v>18</v>
      </c>
      <c r="E75" s="90"/>
      <c r="F75" s="104">
        <v>44693557</v>
      </c>
      <c r="G75" s="104">
        <v>32802518</v>
      </c>
      <c r="H75" s="103">
        <v>31745135</v>
      </c>
      <c r="I75" s="103">
        <v>35689977</v>
      </c>
      <c r="J75" s="103">
        <v>50891368</v>
      </c>
      <c r="K75" s="89"/>
    </row>
    <row r="76" spans="3:11" s="77" customFormat="1" ht="10.5" customHeight="1">
      <c r="D76" s="91" t="s">
        <v>98</v>
      </c>
      <c r="E76" s="90"/>
      <c r="F76" s="104">
        <v>5172222</v>
      </c>
      <c r="G76" s="104">
        <v>0</v>
      </c>
      <c r="H76" s="103">
        <v>0</v>
      </c>
      <c r="I76" s="103">
        <v>0</v>
      </c>
      <c r="J76" s="103">
        <v>0</v>
      </c>
      <c r="K76" s="89"/>
    </row>
    <row r="77" spans="3:11" s="77" customFormat="1" ht="10.5" customHeight="1">
      <c r="D77" s="91" t="s">
        <v>102</v>
      </c>
      <c r="E77" s="90"/>
      <c r="F77" s="104">
        <v>0</v>
      </c>
      <c r="G77" s="104">
        <v>0</v>
      </c>
      <c r="H77" s="104">
        <v>8775555</v>
      </c>
      <c r="I77" s="103">
        <v>0</v>
      </c>
      <c r="J77" s="103">
        <v>0</v>
      </c>
      <c r="K77" s="89"/>
    </row>
    <row r="78" spans="3:11" s="77" customFormat="1" ht="10.5" customHeight="1">
      <c r="D78" s="91" t="s">
        <v>19</v>
      </c>
      <c r="E78" s="90"/>
      <c r="F78" s="104">
        <v>77270431</v>
      </c>
      <c r="G78" s="104">
        <v>74645802</v>
      </c>
      <c r="H78" s="103">
        <v>73118894</v>
      </c>
      <c r="I78" s="103">
        <v>70863180</v>
      </c>
      <c r="J78" s="103">
        <v>76333014</v>
      </c>
      <c r="K78" s="89"/>
    </row>
    <row r="79" spans="3:11" s="77" customFormat="1" ht="10.5" customHeight="1">
      <c r="D79" s="91" t="s">
        <v>20</v>
      </c>
      <c r="E79" s="90"/>
      <c r="F79" s="104">
        <v>1063705</v>
      </c>
      <c r="G79" s="104">
        <v>1333138</v>
      </c>
      <c r="H79" s="103">
        <v>1407455</v>
      </c>
      <c r="I79" s="103">
        <v>1275987</v>
      </c>
      <c r="J79" s="103">
        <v>1518310</v>
      </c>
      <c r="K79" s="89"/>
    </row>
    <row r="80" spans="3:11" s="77" customFormat="1" ht="10.5" customHeight="1">
      <c r="D80" s="91" t="s">
        <v>21</v>
      </c>
      <c r="E80" s="90"/>
      <c r="F80" s="104">
        <v>175103328</v>
      </c>
      <c r="G80" s="104">
        <v>151435600</v>
      </c>
      <c r="H80" s="103">
        <v>145955950</v>
      </c>
      <c r="I80" s="103">
        <v>144803338</v>
      </c>
      <c r="J80" s="103">
        <v>147650569</v>
      </c>
      <c r="K80" s="89"/>
    </row>
    <row r="81" spans="1:11" s="77" customFormat="1" ht="10.5" customHeight="1">
      <c r="D81" s="91" t="s">
        <v>22</v>
      </c>
      <c r="E81" s="90"/>
      <c r="F81" s="104">
        <v>30341271</v>
      </c>
      <c r="G81" s="104">
        <v>29928329</v>
      </c>
      <c r="H81" s="103">
        <v>28484749</v>
      </c>
      <c r="I81" s="103">
        <v>28820045</v>
      </c>
      <c r="J81" s="103">
        <v>29309473</v>
      </c>
      <c r="K81" s="89"/>
    </row>
    <row r="82" spans="1:11" s="77" customFormat="1" ht="10.5" customHeight="1">
      <c r="D82" s="91" t="s">
        <v>23</v>
      </c>
      <c r="E82" s="90"/>
      <c r="F82" s="104">
        <v>152437212</v>
      </c>
      <c r="G82" s="104">
        <v>141015175</v>
      </c>
      <c r="H82" s="103">
        <v>134019118</v>
      </c>
      <c r="I82" s="103">
        <v>131065193</v>
      </c>
      <c r="J82" s="103">
        <v>148303972</v>
      </c>
      <c r="K82" s="89"/>
    </row>
    <row r="83" spans="1:11" s="77" customFormat="1" ht="4.5" customHeight="1">
      <c r="A83" s="86"/>
      <c r="B83" s="86"/>
      <c r="C83" s="86"/>
      <c r="D83" s="86"/>
      <c r="E83" s="88"/>
      <c r="F83" s="87"/>
      <c r="G83" s="86"/>
      <c r="H83" s="86"/>
      <c r="I83" s="86"/>
      <c r="J83" s="121"/>
    </row>
    <row r="84" spans="1:11" s="77" customFormat="1" ht="10.5" customHeight="1">
      <c r="A84" s="85" t="s">
        <v>72</v>
      </c>
      <c r="C84" s="85"/>
      <c r="D84" s="85"/>
      <c r="E84" s="85"/>
      <c r="J84" s="105"/>
    </row>
    <row r="85" spans="1:11" s="77" customFormat="1" ht="11.25" customHeight="1">
      <c r="A85" s="77" t="s">
        <v>89</v>
      </c>
      <c r="B85" s="84"/>
      <c r="C85" s="84"/>
      <c r="D85" s="84"/>
      <c r="E85" s="84"/>
      <c r="F85" s="84"/>
      <c r="G85" s="84"/>
      <c r="H85" s="84"/>
    </row>
  </sheetData>
  <mergeCells count="15">
    <mergeCell ref="B12:D12"/>
    <mergeCell ref="C16:D16"/>
    <mergeCell ref="B49:D49"/>
    <mergeCell ref="I7:I8"/>
    <mergeCell ref="H7:H8"/>
    <mergeCell ref="G47:I47"/>
    <mergeCell ref="A7:E8"/>
    <mergeCell ref="F7:F8"/>
    <mergeCell ref="G7:G8"/>
    <mergeCell ref="G10:I10"/>
    <mergeCell ref="C51:D51"/>
    <mergeCell ref="C14:D14"/>
    <mergeCell ref="C73:D73"/>
    <mergeCell ref="C53:D53"/>
    <mergeCell ref="C36:D36"/>
  </mergeCells>
  <phoneticPr fontId="21"/>
  <pageMargins left="0.78740157480314965" right="0.78740157480314965" top="0.98425196850393704" bottom="0.78740157480314965" header="0.51181102362204722" footer="0.11811023622047245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zoomScale="125" zoomScaleNormal="125" workbookViewId="0"/>
  </sheetViews>
  <sheetFormatPr defaultColWidth="9"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9" width="11.36328125" style="77" customWidth="1"/>
    <col min="10" max="10" width="11.6328125" style="77" customWidth="1"/>
    <col min="11" max="11" width="0.6328125" style="119" customWidth="1"/>
    <col min="12" max="16384" width="9" style="119"/>
  </cols>
  <sheetData>
    <row r="1" spans="1:11" s="77" customFormat="1" ht="13">
      <c r="A1" s="101" t="s">
        <v>0</v>
      </c>
      <c r="B1" s="101"/>
      <c r="C1" s="101"/>
      <c r="D1" s="101"/>
      <c r="E1" s="101"/>
    </row>
    <row r="2" spans="1:11" s="77" customFormat="1" ht="3" customHeight="1"/>
    <row r="3" spans="1:11" s="77" customFormat="1" ht="13.5" customHeight="1">
      <c r="A3" s="100" t="s">
        <v>47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1" s="77" customFormat="1" ht="3.75" customHeight="1"/>
    <row r="5" spans="1:11" s="77" customFormat="1" ht="10.5" customHeight="1">
      <c r="A5" s="77" t="s">
        <v>1</v>
      </c>
      <c r="C5" s="120"/>
      <c r="D5" s="120"/>
      <c r="E5" s="85"/>
    </row>
    <row r="6" spans="1:11" s="77" customFormat="1" ht="1.5" customHeight="1"/>
    <row r="7" spans="1:11" s="77" customFormat="1" ht="15" customHeight="1">
      <c r="A7" s="160" t="s">
        <v>42</v>
      </c>
      <c r="B7" s="157"/>
      <c r="C7" s="157"/>
      <c r="D7" s="157"/>
      <c r="E7" s="157"/>
      <c r="F7" s="162" t="s">
        <v>93</v>
      </c>
      <c r="G7" s="162" t="s">
        <v>96</v>
      </c>
      <c r="H7" s="157" t="s">
        <v>100</v>
      </c>
      <c r="I7" s="157" t="s">
        <v>105</v>
      </c>
      <c r="J7" s="98" t="s">
        <v>109</v>
      </c>
    </row>
    <row r="8" spans="1:11" s="77" customFormat="1" ht="15" customHeight="1">
      <c r="A8" s="161"/>
      <c r="B8" s="158"/>
      <c r="C8" s="158"/>
      <c r="D8" s="158"/>
      <c r="E8" s="158"/>
      <c r="F8" s="163"/>
      <c r="G8" s="163"/>
      <c r="H8" s="158"/>
      <c r="I8" s="158"/>
      <c r="J8" s="97" t="s">
        <v>99</v>
      </c>
    </row>
    <row r="9" spans="1:11" s="77" customFormat="1" ht="4.5" customHeight="1">
      <c r="A9" s="96"/>
      <c r="B9" s="96"/>
      <c r="C9" s="96"/>
      <c r="D9" s="96"/>
      <c r="E9" s="95"/>
      <c r="G9" s="120"/>
    </row>
    <row r="10" spans="1:11" s="77" customFormat="1" ht="12" customHeight="1">
      <c r="E10" s="90"/>
      <c r="G10" s="159" t="s">
        <v>36</v>
      </c>
      <c r="H10" s="159"/>
      <c r="I10" s="159"/>
    </row>
    <row r="11" spans="1:11" s="77" customFormat="1" ht="4.5" customHeight="1">
      <c r="E11" s="90"/>
    </row>
    <row r="12" spans="1:11" s="77" customFormat="1" ht="10.5" customHeight="1">
      <c r="B12" s="156" t="s">
        <v>34</v>
      </c>
      <c r="C12" s="156"/>
      <c r="D12" s="156"/>
      <c r="E12" s="93"/>
      <c r="F12" s="108">
        <v>2490820553</v>
      </c>
      <c r="G12" s="107">
        <v>2552344498</v>
      </c>
      <c r="H12" s="107">
        <v>2434784474</v>
      </c>
      <c r="I12" s="107">
        <v>2456564232</v>
      </c>
      <c r="J12" s="107">
        <v>2536070309</v>
      </c>
      <c r="K12" s="89"/>
    </row>
    <row r="13" spans="1:11" s="77" customFormat="1" ht="4.5" customHeight="1">
      <c r="E13" s="90"/>
      <c r="F13" s="106"/>
      <c r="G13" s="105"/>
      <c r="H13" s="105"/>
      <c r="I13" s="105"/>
      <c r="J13" s="105"/>
      <c r="K13" s="89"/>
    </row>
    <row r="14" spans="1:11" s="77" customFormat="1" ht="10.5" customHeight="1">
      <c r="C14" s="155" t="s">
        <v>33</v>
      </c>
      <c r="D14" s="155"/>
      <c r="E14" s="90"/>
      <c r="F14" s="104">
        <v>1031118000</v>
      </c>
      <c r="G14" s="103">
        <v>1038760326</v>
      </c>
      <c r="H14" s="103">
        <v>1025608270</v>
      </c>
      <c r="I14" s="103">
        <v>1014659949</v>
      </c>
      <c r="J14" s="103">
        <v>1025909000</v>
      </c>
      <c r="K14" s="89"/>
    </row>
    <row r="15" spans="1:11" s="77" customFormat="1" ht="4.5" customHeight="1">
      <c r="E15" s="90"/>
      <c r="F15" s="106"/>
      <c r="G15" s="103"/>
      <c r="H15" s="103"/>
      <c r="I15" s="103"/>
      <c r="K15" s="89"/>
    </row>
    <row r="16" spans="1:11" s="77" customFormat="1" ht="10.5" customHeight="1">
      <c r="C16" s="155" t="s">
        <v>32</v>
      </c>
      <c r="D16" s="155"/>
      <c r="E16" s="90"/>
      <c r="F16" s="104">
        <v>1088442242</v>
      </c>
      <c r="G16" s="103">
        <v>1109488379</v>
      </c>
      <c r="H16" s="103">
        <v>1064539407</v>
      </c>
      <c r="I16" s="103">
        <v>1102228474</v>
      </c>
      <c r="J16" s="103">
        <v>1172163468</v>
      </c>
      <c r="K16" s="89"/>
    </row>
    <row r="17" spans="4:11" s="77" customFormat="1" ht="4.5" customHeight="1">
      <c r="E17" s="90"/>
      <c r="F17" s="106"/>
      <c r="G17" s="103"/>
      <c r="H17" s="103"/>
      <c r="I17" s="103"/>
      <c r="J17" s="105"/>
      <c r="K17" s="89"/>
    </row>
    <row r="18" spans="4:11" s="77" customFormat="1" ht="10.5" customHeight="1">
      <c r="D18" s="91" t="s">
        <v>3</v>
      </c>
      <c r="E18" s="90"/>
      <c r="F18" s="104">
        <v>0</v>
      </c>
      <c r="G18" s="103">
        <v>0</v>
      </c>
      <c r="H18" s="103">
        <v>0</v>
      </c>
      <c r="I18" s="103">
        <v>0</v>
      </c>
      <c r="J18" s="104">
        <v>0</v>
      </c>
      <c r="K18" s="89"/>
    </row>
    <row r="19" spans="4:11" s="77" customFormat="1" ht="10.5" customHeight="1">
      <c r="D19" s="91" t="s">
        <v>4</v>
      </c>
      <c r="E19" s="90"/>
      <c r="F19" s="104">
        <v>3802</v>
      </c>
      <c r="G19" s="103">
        <v>0</v>
      </c>
      <c r="H19" s="103">
        <v>0</v>
      </c>
      <c r="I19" s="103">
        <v>0</v>
      </c>
      <c r="J19" s="103">
        <v>0</v>
      </c>
      <c r="K19" s="89"/>
    </row>
    <row r="20" spans="4:11" s="77" customFormat="1" ht="10.5" customHeight="1">
      <c r="D20" s="91" t="s">
        <v>5</v>
      </c>
      <c r="E20" s="90"/>
      <c r="F20" s="104">
        <v>202348696</v>
      </c>
      <c r="G20" s="103">
        <v>206982708</v>
      </c>
      <c r="H20" s="103">
        <v>214866932</v>
      </c>
      <c r="I20" s="103">
        <v>218696967</v>
      </c>
      <c r="J20" s="103">
        <v>217715429</v>
      </c>
      <c r="K20" s="89"/>
    </row>
    <row r="21" spans="4:11" s="77" customFormat="1" ht="10.5" customHeight="1">
      <c r="D21" s="91" t="s">
        <v>90</v>
      </c>
      <c r="E21" s="90"/>
      <c r="F21" s="104">
        <v>35118595</v>
      </c>
      <c r="G21" s="103">
        <v>37686975</v>
      </c>
      <c r="H21" s="103">
        <v>39727302</v>
      </c>
      <c r="I21" s="103">
        <v>43162850</v>
      </c>
      <c r="J21" s="103">
        <v>44106561</v>
      </c>
      <c r="K21" s="89"/>
    </row>
    <row r="22" spans="4:11" s="77" customFormat="1" ht="10.5" customHeight="1">
      <c r="D22" s="91" t="s">
        <v>6</v>
      </c>
      <c r="E22" s="90"/>
      <c r="F22" s="104">
        <v>739626</v>
      </c>
      <c r="G22" s="103">
        <v>709958</v>
      </c>
      <c r="H22" s="103">
        <v>0</v>
      </c>
      <c r="I22" s="103">
        <v>0</v>
      </c>
      <c r="J22" s="103">
        <v>0</v>
      </c>
      <c r="K22" s="89"/>
    </row>
    <row r="23" spans="4:11" s="77" customFormat="1" ht="4.5" customHeight="1">
      <c r="D23" s="91"/>
      <c r="E23" s="90"/>
      <c r="F23" s="104"/>
      <c r="G23" s="103"/>
      <c r="H23" s="103"/>
      <c r="I23" s="103"/>
      <c r="J23" s="103"/>
      <c r="K23" s="89"/>
    </row>
    <row r="24" spans="4:11" s="77" customFormat="1" ht="10.5" customHeight="1">
      <c r="D24" s="91" t="s">
        <v>55</v>
      </c>
      <c r="E24" s="90"/>
      <c r="F24" s="104">
        <v>122275592</v>
      </c>
      <c r="G24" s="103">
        <v>127006196</v>
      </c>
      <c r="H24" s="103">
        <v>134654776</v>
      </c>
      <c r="I24" s="103">
        <v>146039315</v>
      </c>
      <c r="J24" s="103">
        <v>152826163</v>
      </c>
      <c r="K24" s="89"/>
    </row>
    <row r="25" spans="4:11" s="77" customFormat="1" ht="10.5" customHeight="1">
      <c r="D25" s="91" t="s">
        <v>54</v>
      </c>
      <c r="E25" s="90"/>
      <c r="F25" s="104">
        <v>1287630</v>
      </c>
      <c r="G25" s="103">
        <v>1498713</v>
      </c>
      <c r="H25" s="103">
        <v>1359059</v>
      </c>
      <c r="I25" s="103">
        <v>1455196</v>
      </c>
      <c r="J25" s="103">
        <v>1232188</v>
      </c>
      <c r="K25" s="89"/>
    </row>
    <row r="26" spans="4:11" s="77" customFormat="1" ht="10.5" customHeight="1">
      <c r="D26" s="91" t="s">
        <v>9</v>
      </c>
      <c r="E26" s="90"/>
      <c r="F26" s="104">
        <v>79580</v>
      </c>
      <c r="G26" s="103">
        <v>80970</v>
      </c>
      <c r="H26" s="103">
        <v>84832</v>
      </c>
      <c r="I26" s="103">
        <v>84286</v>
      </c>
      <c r="J26" s="103">
        <v>96753</v>
      </c>
      <c r="K26" s="89"/>
    </row>
    <row r="27" spans="4:11" s="77" customFormat="1" ht="10.5" customHeight="1">
      <c r="D27" s="91" t="s">
        <v>10</v>
      </c>
      <c r="E27" s="90"/>
      <c r="F27" s="104">
        <v>6881151</v>
      </c>
      <c r="G27" s="103">
        <v>7868731</v>
      </c>
      <c r="H27" s="103">
        <v>7664087</v>
      </c>
      <c r="I27" s="103">
        <v>7743665</v>
      </c>
      <c r="J27" s="104">
        <v>7569715</v>
      </c>
      <c r="K27" s="89"/>
    </row>
    <row r="28" spans="4:11" s="77" customFormat="1" ht="10.5" customHeight="1">
      <c r="D28" s="91" t="s">
        <v>12</v>
      </c>
      <c r="E28" s="90"/>
      <c r="F28" s="104">
        <v>583000</v>
      </c>
      <c r="G28" s="103">
        <v>500000</v>
      </c>
      <c r="H28" s="103">
        <v>155000</v>
      </c>
      <c r="I28" s="103">
        <v>95000</v>
      </c>
      <c r="J28" s="104">
        <v>390000</v>
      </c>
      <c r="K28" s="89"/>
    </row>
    <row r="29" spans="4:11" s="77" customFormat="1" ht="4.5" customHeight="1">
      <c r="D29" s="91"/>
      <c r="E29" s="90"/>
      <c r="F29" s="104"/>
      <c r="G29" s="103"/>
      <c r="H29" s="103"/>
      <c r="I29" s="103"/>
      <c r="J29" s="103"/>
      <c r="K29" s="89"/>
    </row>
    <row r="30" spans="4:11" s="77" customFormat="1" ht="10.5" customHeight="1">
      <c r="D30" s="91" t="s">
        <v>13</v>
      </c>
      <c r="E30" s="90"/>
      <c r="F30" s="104">
        <v>1857650</v>
      </c>
      <c r="G30" s="103">
        <v>939403</v>
      </c>
      <c r="H30" s="103">
        <v>933562</v>
      </c>
      <c r="I30" s="103">
        <v>806875</v>
      </c>
      <c r="J30" s="103">
        <v>1396833</v>
      </c>
      <c r="K30" s="89"/>
    </row>
    <row r="31" spans="4:11" s="77" customFormat="1" ht="10.5" customHeight="1">
      <c r="D31" s="91" t="s">
        <v>14</v>
      </c>
      <c r="E31" s="90"/>
      <c r="F31" s="104">
        <v>1030037</v>
      </c>
      <c r="G31" s="103">
        <v>910432</v>
      </c>
      <c r="H31" s="103">
        <v>905247</v>
      </c>
      <c r="I31" s="103">
        <v>1018198</v>
      </c>
      <c r="J31" s="103">
        <v>852273</v>
      </c>
      <c r="K31" s="89"/>
    </row>
    <row r="32" spans="4:11" s="77" customFormat="1" ht="10.5" customHeight="1">
      <c r="D32" s="91" t="s">
        <v>15</v>
      </c>
      <c r="E32" s="90"/>
      <c r="F32" s="104">
        <v>103719904</v>
      </c>
      <c r="G32" s="103">
        <v>97973892</v>
      </c>
      <c r="H32" s="103">
        <v>107044272</v>
      </c>
      <c r="I32" s="103">
        <v>117072583</v>
      </c>
      <c r="J32" s="103">
        <v>138326427</v>
      </c>
      <c r="K32" s="89"/>
    </row>
    <row r="33" spans="3:11" s="77" customFormat="1" ht="10.5" customHeight="1">
      <c r="D33" s="91" t="s">
        <v>80</v>
      </c>
      <c r="E33" s="90"/>
      <c r="F33" s="104">
        <v>13932556</v>
      </c>
      <c r="G33" s="103">
        <v>9125502</v>
      </c>
      <c r="H33" s="103">
        <v>12972926</v>
      </c>
      <c r="I33" s="103">
        <v>13658518</v>
      </c>
      <c r="J33" s="103">
        <v>18890464</v>
      </c>
      <c r="K33" s="89"/>
    </row>
    <row r="34" spans="3:11" s="77" customFormat="1" ht="10.5" customHeight="1">
      <c r="D34" s="91" t="s">
        <v>17</v>
      </c>
      <c r="E34" s="90"/>
      <c r="F34" s="104">
        <v>598584425</v>
      </c>
      <c r="G34" s="103">
        <v>618204900</v>
      </c>
      <c r="H34" s="103">
        <v>544171411</v>
      </c>
      <c r="I34" s="103">
        <v>552395023</v>
      </c>
      <c r="J34" s="103">
        <v>588760662</v>
      </c>
      <c r="K34" s="89"/>
    </row>
    <row r="35" spans="3:11" s="77" customFormat="1" ht="4.5" customHeight="1">
      <c r="E35" s="90"/>
      <c r="F35" s="106"/>
      <c r="G35" s="103"/>
      <c r="H35" s="103"/>
      <c r="I35" s="103"/>
      <c r="J35" s="105"/>
      <c r="K35" s="89"/>
    </row>
    <row r="36" spans="3:11" s="77" customFormat="1" ht="10.5" customHeight="1">
      <c r="C36" s="155" t="s">
        <v>29</v>
      </c>
      <c r="D36" s="155"/>
      <c r="E36" s="90"/>
      <c r="F36" s="104">
        <v>371260311</v>
      </c>
      <c r="G36" s="103">
        <v>404095793</v>
      </c>
      <c r="H36" s="103">
        <v>344636797</v>
      </c>
      <c r="I36" s="103">
        <v>339675809</v>
      </c>
      <c r="J36" s="103">
        <v>337997841</v>
      </c>
      <c r="K36" s="89"/>
    </row>
    <row r="37" spans="3:11" s="77" customFormat="1" ht="4.5" customHeight="1">
      <c r="E37" s="90"/>
      <c r="F37" s="106"/>
      <c r="G37" s="103"/>
      <c r="H37" s="103"/>
      <c r="I37" s="103"/>
      <c r="J37" s="105"/>
      <c r="K37" s="89"/>
    </row>
    <row r="38" spans="3:11" s="77" customFormat="1" ht="10.5" customHeight="1">
      <c r="D38" s="91" t="s">
        <v>18</v>
      </c>
      <c r="E38" s="90"/>
      <c r="F38" s="104">
        <v>30115641</v>
      </c>
      <c r="G38" s="103">
        <v>43939802</v>
      </c>
      <c r="H38" s="103">
        <v>27631579</v>
      </c>
      <c r="I38" s="103">
        <v>28684628</v>
      </c>
      <c r="J38" s="103">
        <v>34816452</v>
      </c>
      <c r="K38" s="89"/>
    </row>
    <row r="39" spans="3:11" s="77" customFormat="1" ht="10.5" customHeight="1">
      <c r="D39" s="91" t="s">
        <v>95</v>
      </c>
      <c r="E39" s="90"/>
      <c r="F39" s="104">
        <v>0</v>
      </c>
      <c r="G39" s="103">
        <v>5300622</v>
      </c>
      <c r="H39" s="103">
        <v>0</v>
      </c>
      <c r="I39" s="103">
        <v>0</v>
      </c>
      <c r="J39" s="103">
        <v>0</v>
      </c>
      <c r="K39" s="89"/>
    </row>
    <row r="40" spans="3:11" s="77" customFormat="1" ht="10.5" customHeight="1">
      <c r="D40" s="91" t="s">
        <v>103</v>
      </c>
      <c r="E40" s="90"/>
      <c r="F40" s="104">
        <v>0</v>
      </c>
      <c r="G40" s="104">
        <v>0</v>
      </c>
      <c r="H40" s="104">
        <v>0</v>
      </c>
      <c r="I40" s="103">
        <v>6897567</v>
      </c>
      <c r="J40" s="103">
        <v>0</v>
      </c>
      <c r="K40" s="89"/>
    </row>
    <row r="41" spans="3:11" s="77" customFormat="1" ht="10.5" customHeight="1">
      <c r="D41" s="91" t="s">
        <v>19</v>
      </c>
      <c r="E41" s="90"/>
      <c r="F41" s="104">
        <v>59071114</v>
      </c>
      <c r="G41" s="103">
        <v>60108087</v>
      </c>
      <c r="H41" s="103">
        <v>56856191</v>
      </c>
      <c r="I41" s="103">
        <v>56232543</v>
      </c>
      <c r="J41" s="103">
        <v>56506189</v>
      </c>
      <c r="K41" s="89"/>
    </row>
    <row r="42" spans="3:11" s="77" customFormat="1" ht="10.5" customHeight="1">
      <c r="D42" s="91" t="s">
        <v>20</v>
      </c>
      <c r="E42" s="90"/>
      <c r="F42" s="104">
        <v>853057</v>
      </c>
      <c r="G42" s="103">
        <v>880110</v>
      </c>
      <c r="H42" s="103">
        <v>1038255</v>
      </c>
      <c r="I42" s="103">
        <v>1051401</v>
      </c>
      <c r="J42" s="103">
        <v>861379</v>
      </c>
      <c r="K42" s="89"/>
    </row>
    <row r="43" spans="3:11" s="77" customFormat="1" ht="10.5" customHeight="1">
      <c r="D43" s="91" t="s">
        <v>21</v>
      </c>
      <c r="E43" s="90"/>
      <c r="F43" s="104">
        <v>109886672</v>
      </c>
      <c r="G43" s="103">
        <v>136417799</v>
      </c>
      <c r="H43" s="103">
        <v>114988390</v>
      </c>
      <c r="I43" s="103">
        <v>109724086</v>
      </c>
      <c r="J43" s="103">
        <v>110732329</v>
      </c>
      <c r="K43" s="89"/>
    </row>
    <row r="44" spans="3:11" s="77" customFormat="1" ht="10.5" customHeight="1">
      <c r="D44" s="91" t="s">
        <v>22</v>
      </c>
      <c r="E44" s="90"/>
      <c r="F44" s="104">
        <v>30243426</v>
      </c>
      <c r="G44" s="103">
        <v>32418824</v>
      </c>
      <c r="H44" s="103">
        <v>28539588</v>
      </c>
      <c r="I44" s="103">
        <v>27494733</v>
      </c>
      <c r="J44" s="103">
        <v>27595152</v>
      </c>
      <c r="K44" s="89"/>
    </row>
    <row r="45" spans="3:11" s="77" customFormat="1" ht="10.5" customHeight="1">
      <c r="D45" s="91" t="s">
        <v>23</v>
      </c>
      <c r="E45" s="90"/>
      <c r="F45" s="104">
        <v>141090402</v>
      </c>
      <c r="G45" s="103">
        <v>125030548</v>
      </c>
      <c r="H45" s="103">
        <v>115582794</v>
      </c>
      <c r="I45" s="103">
        <v>109590851</v>
      </c>
      <c r="J45" s="103">
        <v>107486340</v>
      </c>
      <c r="K45" s="89"/>
    </row>
    <row r="46" spans="3:11" s="77" customFormat="1" ht="4.5" customHeight="1">
      <c r="E46" s="90"/>
      <c r="F46" s="82"/>
      <c r="G46" s="82"/>
      <c r="H46" s="82"/>
      <c r="J46" s="82"/>
      <c r="K46" s="89"/>
    </row>
    <row r="47" spans="3:11" s="77" customFormat="1" ht="12" customHeight="1">
      <c r="E47" s="90"/>
      <c r="F47" s="82"/>
      <c r="G47" s="159" t="s">
        <v>35</v>
      </c>
      <c r="H47" s="159"/>
      <c r="I47" s="159"/>
      <c r="J47" s="82"/>
      <c r="K47" s="89"/>
    </row>
    <row r="48" spans="3:11" s="77" customFormat="1" ht="4.5" customHeight="1">
      <c r="E48" s="90"/>
      <c r="F48" s="82"/>
      <c r="G48" s="82"/>
      <c r="H48" s="82"/>
      <c r="I48" s="82"/>
      <c r="J48" s="82"/>
      <c r="K48" s="89"/>
    </row>
    <row r="49" spans="2:11" s="77" customFormat="1" ht="9.5">
      <c r="B49" s="156" t="s">
        <v>34</v>
      </c>
      <c r="C49" s="156"/>
      <c r="D49" s="156"/>
      <c r="E49" s="92"/>
      <c r="F49" s="108">
        <v>2562229354</v>
      </c>
      <c r="G49" s="108">
        <v>2626209061</v>
      </c>
      <c r="H49" s="107">
        <v>2512117390</v>
      </c>
      <c r="I49" s="107">
        <v>2524173458</v>
      </c>
      <c r="J49" s="107">
        <v>2626425668</v>
      </c>
      <c r="K49" s="89"/>
    </row>
    <row r="50" spans="2:11" s="77" customFormat="1" ht="4.5" customHeight="1">
      <c r="E50" s="90"/>
      <c r="F50" s="106"/>
      <c r="G50" s="106"/>
      <c r="H50" s="105"/>
      <c r="I50" s="105"/>
      <c r="J50" s="105"/>
      <c r="K50" s="89"/>
    </row>
    <row r="51" spans="2:11" s="77" customFormat="1" ht="10.5" customHeight="1">
      <c r="C51" s="155" t="s">
        <v>33</v>
      </c>
      <c r="D51" s="155"/>
      <c r="E51" s="90"/>
      <c r="F51" s="104">
        <v>1026543818</v>
      </c>
      <c r="G51" s="104">
        <v>1033798077</v>
      </c>
      <c r="H51" s="103">
        <v>1021687214</v>
      </c>
      <c r="I51" s="103">
        <v>1003398103</v>
      </c>
      <c r="J51" s="103">
        <v>1025909000</v>
      </c>
      <c r="K51" s="89"/>
    </row>
    <row r="52" spans="2:11" s="77" customFormat="1" ht="4.5" customHeight="1">
      <c r="E52" s="90"/>
      <c r="F52" s="106"/>
      <c r="G52" s="106"/>
      <c r="H52" s="103"/>
      <c r="I52" s="103"/>
      <c r="K52" s="89"/>
    </row>
    <row r="53" spans="2:11" s="77" customFormat="1" ht="10.5" customHeight="1">
      <c r="C53" s="155" t="s">
        <v>32</v>
      </c>
      <c r="D53" s="155"/>
      <c r="E53" s="90"/>
      <c r="F53" s="104">
        <v>1083291035</v>
      </c>
      <c r="G53" s="104">
        <v>1106329258</v>
      </c>
      <c r="H53" s="103">
        <v>1059269614</v>
      </c>
      <c r="I53" s="103">
        <v>1097268500</v>
      </c>
      <c r="J53" s="103">
        <v>1172163468</v>
      </c>
      <c r="K53" s="89"/>
    </row>
    <row r="54" spans="2:11" s="77" customFormat="1" ht="4.5" customHeight="1">
      <c r="E54" s="90"/>
      <c r="F54" s="106"/>
      <c r="G54" s="106"/>
      <c r="H54" s="103"/>
      <c r="I54" s="103"/>
      <c r="K54" s="89"/>
    </row>
    <row r="55" spans="2:11" s="77" customFormat="1" ht="10.5" customHeight="1">
      <c r="D55" s="91" t="s">
        <v>3</v>
      </c>
      <c r="E55" s="90"/>
      <c r="F55" s="104">
        <v>0</v>
      </c>
      <c r="G55" s="104">
        <v>0</v>
      </c>
      <c r="H55" s="103">
        <v>0</v>
      </c>
      <c r="I55" s="103">
        <v>0</v>
      </c>
      <c r="J55" s="104">
        <v>0</v>
      </c>
      <c r="K55" s="89"/>
    </row>
    <row r="56" spans="2:11" s="77" customFormat="1" ht="10.5" customHeight="1">
      <c r="D56" s="91" t="s">
        <v>4</v>
      </c>
      <c r="E56" s="90"/>
      <c r="F56" s="104">
        <v>3802</v>
      </c>
      <c r="G56" s="104">
        <v>0</v>
      </c>
      <c r="H56" s="103">
        <v>0</v>
      </c>
      <c r="I56" s="103">
        <v>0</v>
      </c>
      <c r="J56" s="103">
        <v>0</v>
      </c>
      <c r="K56" s="89"/>
    </row>
    <row r="57" spans="2:11" s="77" customFormat="1" ht="10.5" customHeight="1">
      <c r="D57" s="91" t="s">
        <v>5</v>
      </c>
      <c r="E57" s="90"/>
      <c r="F57" s="104">
        <v>200800861</v>
      </c>
      <c r="G57" s="104">
        <v>205288030</v>
      </c>
      <c r="H57" s="103">
        <v>212052681</v>
      </c>
      <c r="I57" s="103">
        <v>216312148</v>
      </c>
      <c r="J57" s="103">
        <v>217715429</v>
      </c>
      <c r="K57" s="89"/>
    </row>
    <row r="58" spans="2:11" s="77" customFormat="1" ht="10.5" customHeight="1">
      <c r="D58" s="91" t="s">
        <v>90</v>
      </c>
      <c r="E58" s="90"/>
      <c r="F58" s="104">
        <v>34466570</v>
      </c>
      <c r="G58" s="104">
        <v>37016774</v>
      </c>
      <c r="H58" s="103">
        <v>39024188</v>
      </c>
      <c r="I58" s="103">
        <v>42270791</v>
      </c>
      <c r="J58" s="103">
        <v>44106561</v>
      </c>
      <c r="K58" s="89"/>
    </row>
    <row r="59" spans="2:11" s="77" customFormat="1" ht="10.5" customHeight="1">
      <c r="D59" s="91" t="s">
        <v>6</v>
      </c>
      <c r="E59" s="90"/>
      <c r="F59" s="104">
        <v>112616</v>
      </c>
      <c r="G59" s="104">
        <v>709958</v>
      </c>
      <c r="H59" s="103">
        <v>0</v>
      </c>
      <c r="I59" s="103">
        <v>0</v>
      </c>
      <c r="J59" s="103">
        <v>0</v>
      </c>
      <c r="K59" s="89"/>
    </row>
    <row r="60" spans="2:11" s="77" customFormat="1" ht="4.5" customHeight="1">
      <c r="D60" s="91"/>
      <c r="E60" s="90"/>
      <c r="F60" s="104"/>
      <c r="G60" s="104"/>
      <c r="H60" s="103"/>
      <c r="I60" s="103"/>
      <c r="J60" s="103"/>
      <c r="K60" s="89"/>
    </row>
    <row r="61" spans="2:11" s="77" customFormat="1" ht="10.5" customHeight="1">
      <c r="D61" s="91" t="s">
        <v>55</v>
      </c>
      <c r="E61" s="90"/>
      <c r="F61" s="104">
        <v>120185248</v>
      </c>
      <c r="G61" s="104">
        <v>126658038</v>
      </c>
      <c r="H61" s="103">
        <v>133231980</v>
      </c>
      <c r="I61" s="103">
        <v>144901699</v>
      </c>
      <c r="J61" s="103">
        <v>152826163</v>
      </c>
      <c r="K61" s="89"/>
    </row>
    <row r="62" spans="2:11" s="77" customFormat="1" ht="10.5" customHeight="1">
      <c r="D62" s="91" t="s">
        <v>54</v>
      </c>
      <c r="E62" s="90"/>
      <c r="F62" s="104">
        <v>1158414</v>
      </c>
      <c r="G62" s="104">
        <v>1168329</v>
      </c>
      <c r="H62" s="103">
        <v>1138149</v>
      </c>
      <c r="I62" s="103">
        <v>1038036</v>
      </c>
      <c r="J62" s="103">
        <v>1232188</v>
      </c>
      <c r="K62" s="89"/>
    </row>
    <row r="63" spans="2:11" s="77" customFormat="1" ht="10.5" customHeight="1">
      <c r="D63" s="91" t="s">
        <v>9</v>
      </c>
      <c r="E63" s="90"/>
      <c r="F63" s="104">
        <v>47793</v>
      </c>
      <c r="G63" s="104">
        <v>49105</v>
      </c>
      <c r="H63" s="103">
        <v>52906</v>
      </c>
      <c r="I63" s="103">
        <v>52827</v>
      </c>
      <c r="J63" s="103">
        <v>96753</v>
      </c>
      <c r="K63" s="89"/>
    </row>
    <row r="64" spans="2:11" s="77" customFormat="1" ht="10.5" customHeight="1">
      <c r="D64" s="91" t="s">
        <v>10</v>
      </c>
      <c r="E64" s="90"/>
      <c r="F64" s="104">
        <v>6881151</v>
      </c>
      <c r="G64" s="104">
        <v>7868731</v>
      </c>
      <c r="H64" s="103">
        <v>7664087</v>
      </c>
      <c r="I64" s="103">
        <v>7743665</v>
      </c>
      <c r="J64" s="104">
        <v>7569715</v>
      </c>
      <c r="K64" s="89"/>
    </row>
    <row r="65" spans="3:11" s="77" customFormat="1" ht="10.5" customHeight="1">
      <c r="D65" s="91" t="s">
        <v>12</v>
      </c>
      <c r="E65" s="90"/>
      <c r="F65" s="104">
        <v>583000</v>
      </c>
      <c r="G65" s="104">
        <v>500000</v>
      </c>
      <c r="H65" s="103">
        <v>155000</v>
      </c>
      <c r="I65" s="103">
        <v>95000</v>
      </c>
      <c r="J65" s="104">
        <v>390000</v>
      </c>
      <c r="K65" s="89"/>
    </row>
    <row r="66" spans="3:11" s="77" customFormat="1" ht="4.5" customHeight="1">
      <c r="D66" s="91"/>
      <c r="E66" s="90"/>
      <c r="F66" s="104"/>
      <c r="G66" s="104"/>
      <c r="H66" s="103"/>
      <c r="I66" s="103"/>
      <c r="J66" s="103"/>
      <c r="K66" s="89"/>
    </row>
    <row r="67" spans="3:11" s="77" customFormat="1" ht="10.5" customHeight="1">
      <c r="D67" s="91" t="s">
        <v>13</v>
      </c>
      <c r="E67" s="90"/>
      <c r="F67" s="104">
        <v>1857650</v>
      </c>
      <c r="G67" s="104">
        <v>926977</v>
      </c>
      <c r="H67" s="103">
        <v>930682</v>
      </c>
      <c r="I67" s="103">
        <v>806875</v>
      </c>
      <c r="J67" s="103">
        <v>1396833</v>
      </c>
      <c r="K67" s="89"/>
    </row>
    <row r="68" spans="3:11" s="77" customFormat="1" ht="10.5" customHeight="1">
      <c r="D68" s="91" t="s">
        <v>14</v>
      </c>
      <c r="E68" s="90"/>
      <c r="F68" s="104">
        <v>1030037</v>
      </c>
      <c r="G68" s="104">
        <v>910432</v>
      </c>
      <c r="H68" s="103">
        <v>905247</v>
      </c>
      <c r="I68" s="103">
        <v>1018198</v>
      </c>
      <c r="J68" s="103">
        <v>852273</v>
      </c>
      <c r="K68" s="89"/>
    </row>
    <row r="69" spans="3:11" s="77" customFormat="1" ht="10.5" customHeight="1">
      <c r="D69" s="91" t="s">
        <v>15</v>
      </c>
      <c r="E69" s="90"/>
      <c r="F69" s="104">
        <v>103719623</v>
      </c>
      <c r="G69" s="104">
        <v>97973892</v>
      </c>
      <c r="H69" s="103">
        <v>107044272</v>
      </c>
      <c r="I69" s="103">
        <v>117072583</v>
      </c>
      <c r="J69" s="103">
        <v>138326427</v>
      </c>
      <c r="K69" s="89"/>
    </row>
    <row r="70" spans="3:11" s="77" customFormat="1" ht="10.5" customHeight="1">
      <c r="D70" s="91" t="s">
        <v>79</v>
      </c>
      <c r="E70" s="90"/>
      <c r="F70" s="104">
        <v>13930648</v>
      </c>
      <c r="G70" s="104">
        <v>9125502</v>
      </c>
      <c r="H70" s="103">
        <v>12972023</v>
      </c>
      <c r="I70" s="103">
        <v>13658518</v>
      </c>
      <c r="J70" s="103">
        <v>18890464</v>
      </c>
      <c r="K70" s="89"/>
    </row>
    <row r="71" spans="3:11" s="77" customFormat="1" ht="10.5" customHeight="1">
      <c r="D71" s="91" t="s">
        <v>17</v>
      </c>
      <c r="E71" s="90"/>
      <c r="F71" s="104">
        <v>598513623</v>
      </c>
      <c r="G71" s="104">
        <v>618133491</v>
      </c>
      <c r="H71" s="103">
        <v>544098400</v>
      </c>
      <c r="I71" s="103">
        <v>552298163</v>
      </c>
      <c r="J71" s="103">
        <v>588760662</v>
      </c>
      <c r="K71" s="89"/>
    </row>
    <row r="72" spans="3:11" s="77" customFormat="1" ht="4.5" customHeight="1">
      <c r="E72" s="90"/>
      <c r="F72" s="106"/>
      <c r="G72" s="106"/>
      <c r="I72" s="103"/>
      <c r="J72" s="105"/>
      <c r="K72" s="89"/>
    </row>
    <row r="73" spans="3:11" s="77" customFormat="1" ht="10.5" customHeight="1">
      <c r="C73" s="155" t="s">
        <v>29</v>
      </c>
      <c r="D73" s="155"/>
      <c r="E73" s="90"/>
      <c r="F73" s="104">
        <v>452394501</v>
      </c>
      <c r="G73" s="104">
        <v>486081726</v>
      </c>
      <c r="H73" s="103">
        <v>431160562</v>
      </c>
      <c r="I73" s="103">
        <v>423506855</v>
      </c>
      <c r="J73" s="103">
        <v>428353200</v>
      </c>
      <c r="K73" s="89"/>
    </row>
    <row r="74" spans="3:11" s="77" customFormat="1" ht="4.5" customHeight="1">
      <c r="E74" s="90"/>
      <c r="F74" s="106"/>
      <c r="G74" s="106"/>
      <c r="H74" s="103"/>
      <c r="I74" s="103"/>
      <c r="J74" s="105"/>
      <c r="K74" s="89"/>
    </row>
    <row r="75" spans="3:11" s="77" customFormat="1" ht="10.5" customHeight="1">
      <c r="D75" s="91" t="s">
        <v>18</v>
      </c>
      <c r="E75" s="90"/>
      <c r="F75" s="104">
        <v>32922924</v>
      </c>
      <c r="G75" s="104">
        <v>44693557</v>
      </c>
      <c r="H75" s="103">
        <v>32802518</v>
      </c>
      <c r="I75" s="103">
        <v>31745135</v>
      </c>
      <c r="J75" s="103">
        <v>38923184</v>
      </c>
      <c r="K75" s="89"/>
    </row>
    <row r="76" spans="3:11" s="77" customFormat="1" ht="10.5" customHeight="1">
      <c r="D76" s="91" t="s">
        <v>98</v>
      </c>
      <c r="E76" s="90"/>
      <c r="F76" s="104">
        <v>0</v>
      </c>
      <c r="G76" s="104">
        <v>5172222</v>
      </c>
      <c r="H76" s="103">
        <v>0</v>
      </c>
      <c r="I76" s="103">
        <v>0</v>
      </c>
      <c r="J76" s="103">
        <v>0</v>
      </c>
      <c r="K76" s="89"/>
    </row>
    <row r="77" spans="3:11" s="77" customFormat="1" ht="10.5" customHeight="1">
      <c r="D77" s="91" t="s">
        <v>102</v>
      </c>
      <c r="E77" s="90"/>
      <c r="F77" s="104">
        <v>0</v>
      </c>
      <c r="G77" s="104">
        <v>0</v>
      </c>
      <c r="H77" s="104">
        <v>0</v>
      </c>
      <c r="I77" s="103">
        <v>8775555</v>
      </c>
      <c r="J77" s="103">
        <v>0</v>
      </c>
      <c r="K77" s="89"/>
    </row>
    <row r="78" spans="3:11" s="77" customFormat="1" ht="10.5" customHeight="1">
      <c r="D78" s="91" t="s">
        <v>19</v>
      </c>
      <c r="E78" s="90"/>
      <c r="F78" s="104">
        <v>78671046</v>
      </c>
      <c r="G78" s="104">
        <v>77270431</v>
      </c>
      <c r="H78" s="103">
        <v>74645802</v>
      </c>
      <c r="I78" s="103">
        <v>73118894</v>
      </c>
      <c r="J78" s="103">
        <v>75565898</v>
      </c>
      <c r="K78" s="89"/>
    </row>
    <row r="79" spans="3:11" s="77" customFormat="1" ht="10.5" customHeight="1">
      <c r="D79" s="91" t="s">
        <v>20</v>
      </c>
      <c r="E79" s="90"/>
      <c r="F79" s="104">
        <v>1039183</v>
      </c>
      <c r="G79" s="104">
        <v>1063705</v>
      </c>
      <c r="H79" s="103">
        <v>1333138</v>
      </c>
      <c r="I79" s="103">
        <v>1407455</v>
      </c>
      <c r="J79" s="103">
        <v>1528281</v>
      </c>
      <c r="K79" s="89"/>
    </row>
    <row r="80" spans="3:11" s="77" customFormat="1" ht="10.5" customHeight="1">
      <c r="D80" s="91" t="s">
        <v>21</v>
      </c>
      <c r="E80" s="90"/>
      <c r="F80" s="104">
        <v>146493661</v>
      </c>
      <c r="G80" s="104">
        <v>175103328</v>
      </c>
      <c r="H80" s="103">
        <v>151435600</v>
      </c>
      <c r="I80" s="103">
        <v>145955950</v>
      </c>
      <c r="J80" s="103">
        <v>146126386</v>
      </c>
      <c r="K80" s="89"/>
    </row>
    <row r="81" spans="1:11" s="77" customFormat="1" ht="10.5" customHeight="1">
      <c r="D81" s="91" t="s">
        <v>22</v>
      </c>
      <c r="E81" s="90"/>
      <c r="F81" s="104">
        <v>31285119</v>
      </c>
      <c r="G81" s="104">
        <v>30341271</v>
      </c>
      <c r="H81" s="103">
        <v>29928329</v>
      </c>
      <c r="I81" s="103">
        <v>28484749</v>
      </c>
      <c r="J81" s="103">
        <v>29651456</v>
      </c>
      <c r="K81" s="89"/>
    </row>
    <row r="82" spans="1:11" s="77" customFormat="1" ht="10.5" customHeight="1">
      <c r="D82" s="91" t="s">
        <v>23</v>
      </c>
      <c r="E82" s="90"/>
      <c r="F82" s="104">
        <v>161982567</v>
      </c>
      <c r="G82" s="104">
        <v>152437212</v>
      </c>
      <c r="H82" s="103">
        <v>141015175</v>
      </c>
      <c r="I82" s="103">
        <v>134019118</v>
      </c>
      <c r="J82" s="103">
        <v>136557995</v>
      </c>
      <c r="K82" s="89"/>
    </row>
    <row r="83" spans="1:11" s="77" customFormat="1" ht="4.5" customHeight="1">
      <c r="A83" s="86"/>
      <c r="B83" s="86"/>
      <c r="C83" s="86"/>
      <c r="D83" s="86"/>
      <c r="E83" s="88"/>
      <c r="F83" s="87"/>
      <c r="G83" s="86"/>
      <c r="H83" s="86"/>
      <c r="I83" s="86"/>
      <c r="J83" s="121"/>
    </row>
    <row r="84" spans="1:11" s="77" customFormat="1" ht="10.5" customHeight="1">
      <c r="A84" s="85" t="s">
        <v>72</v>
      </c>
      <c r="C84" s="85"/>
      <c r="D84" s="85"/>
      <c r="E84" s="85"/>
      <c r="J84" s="105"/>
    </row>
    <row r="85" spans="1:11" s="77" customFormat="1" ht="11.25" customHeight="1">
      <c r="A85" s="77" t="s">
        <v>89</v>
      </c>
      <c r="B85" s="84"/>
      <c r="C85" s="84"/>
      <c r="D85" s="84"/>
      <c r="E85" s="84"/>
      <c r="F85" s="84"/>
      <c r="G85" s="84"/>
      <c r="H85" s="84"/>
    </row>
  </sheetData>
  <mergeCells count="15">
    <mergeCell ref="B12:D12"/>
    <mergeCell ref="C16:D16"/>
    <mergeCell ref="B49:D49"/>
    <mergeCell ref="I7:I8"/>
    <mergeCell ref="H7:H8"/>
    <mergeCell ref="G47:I47"/>
    <mergeCell ref="A7:E8"/>
    <mergeCell ref="F7:F8"/>
    <mergeCell ref="G7:G8"/>
    <mergeCell ref="G10:I10"/>
    <mergeCell ref="C51:D51"/>
    <mergeCell ref="C14:D14"/>
    <mergeCell ref="C73:D73"/>
    <mergeCell ref="C53:D53"/>
    <mergeCell ref="C36:D36"/>
  </mergeCells>
  <phoneticPr fontId="18"/>
  <pageMargins left="0.78740157480314965" right="0.78740157480314965" top="0.98425196850393704" bottom="0.78740157480314965" header="0.51181102362204722" footer="0.11811023622047245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zoomScale="125" zoomScaleNormal="125" workbookViewId="0"/>
  </sheetViews>
  <sheetFormatPr defaultColWidth="9"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10" width="11.08984375" style="77" customWidth="1"/>
    <col min="11" max="11" width="8" style="119" customWidth="1"/>
    <col min="12" max="16384" width="9" style="119"/>
  </cols>
  <sheetData>
    <row r="1" spans="1:11" s="77" customFormat="1" ht="13">
      <c r="A1" s="101" t="s">
        <v>0</v>
      </c>
      <c r="B1" s="101"/>
      <c r="C1" s="101"/>
      <c r="D1" s="101"/>
      <c r="E1" s="101"/>
    </row>
    <row r="2" spans="1:11" s="77" customFormat="1" ht="3.75" customHeight="1"/>
    <row r="3" spans="1:11" s="77" customFormat="1" ht="13.5" customHeight="1">
      <c r="A3" s="100" t="s">
        <v>47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1" s="77" customFormat="1" ht="4.5" customHeight="1"/>
    <row r="5" spans="1:11" s="77" customFormat="1" ht="10.5" customHeight="1">
      <c r="A5" s="77" t="s">
        <v>1</v>
      </c>
      <c r="C5" s="120"/>
      <c r="D5" s="120"/>
      <c r="E5" s="85"/>
    </row>
    <row r="6" spans="1:11" s="77" customFormat="1" ht="1.5" customHeight="1"/>
    <row r="7" spans="1:11" s="77" customFormat="1" ht="12" customHeight="1">
      <c r="A7" s="160" t="s">
        <v>42</v>
      </c>
      <c r="B7" s="157"/>
      <c r="C7" s="157"/>
      <c r="D7" s="157"/>
      <c r="E7" s="157"/>
      <c r="F7" s="157" t="s">
        <v>91</v>
      </c>
      <c r="G7" s="157" t="s">
        <v>108</v>
      </c>
      <c r="H7" s="157" t="s">
        <v>107</v>
      </c>
      <c r="I7" s="157" t="s">
        <v>106</v>
      </c>
      <c r="J7" s="98" t="s">
        <v>105</v>
      </c>
    </row>
    <row r="8" spans="1:11" s="77" customFormat="1" ht="12" customHeight="1">
      <c r="A8" s="161"/>
      <c r="B8" s="158"/>
      <c r="C8" s="158"/>
      <c r="D8" s="158"/>
      <c r="E8" s="158"/>
      <c r="F8" s="158"/>
      <c r="G8" s="158"/>
      <c r="H8" s="158"/>
      <c r="I8" s="158"/>
      <c r="J8" s="97" t="s">
        <v>104</v>
      </c>
    </row>
    <row r="9" spans="1:11" s="77" customFormat="1" ht="4.5" customHeight="1">
      <c r="A9" s="96"/>
      <c r="B9" s="96"/>
      <c r="C9" s="96"/>
      <c r="D9" s="96"/>
      <c r="E9" s="95"/>
      <c r="G9" s="120"/>
    </row>
    <row r="10" spans="1:11" s="77" customFormat="1" ht="12" customHeight="1">
      <c r="E10" s="90"/>
      <c r="G10" s="159" t="s">
        <v>36</v>
      </c>
      <c r="H10" s="159"/>
      <c r="I10" s="159"/>
    </row>
    <row r="11" spans="1:11" s="77" customFormat="1" ht="3.75" customHeight="1">
      <c r="E11" s="90"/>
    </row>
    <row r="12" spans="1:11" s="77" customFormat="1" ht="10.5" customHeight="1">
      <c r="B12" s="156" t="s">
        <v>34</v>
      </c>
      <c r="C12" s="156"/>
      <c r="D12" s="156"/>
      <c r="E12" s="93"/>
      <c r="F12" s="107">
        <v>2530013755</v>
      </c>
      <c r="G12" s="108">
        <v>2490820553</v>
      </c>
      <c r="H12" s="107">
        <v>2552344498</v>
      </c>
      <c r="I12" s="107">
        <v>2434784474</v>
      </c>
      <c r="J12" s="107">
        <v>2501495666</v>
      </c>
      <c r="K12" s="105"/>
    </row>
    <row r="13" spans="1:11" s="77" customFormat="1" ht="5.25" customHeight="1">
      <c r="E13" s="90"/>
      <c r="F13" s="106"/>
      <c r="G13" s="106"/>
      <c r="H13" s="105"/>
      <c r="I13" s="105"/>
      <c r="J13" s="105"/>
    </row>
    <row r="14" spans="1:11" s="77" customFormat="1" ht="10.5" customHeight="1">
      <c r="C14" s="155" t="s">
        <v>33</v>
      </c>
      <c r="D14" s="155"/>
      <c r="E14" s="90"/>
      <c r="F14" s="104">
        <v>969322038</v>
      </c>
      <c r="G14" s="104">
        <v>1031118000</v>
      </c>
      <c r="H14" s="103">
        <v>1038760326</v>
      </c>
      <c r="I14" s="103">
        <v>1025608270</v>
      </c>
      <c r="J14" s="103">
        <v>1028777000</v>
      </c>
    </row>
    <row r="15" spans="1:11" s="77" customFormat="1" ht="5.25" customHeight="1">
      <c r="E15" s="90"/>
      <c r="F15" s="106"/>
      <c r="G15" s="106"/>
      <c r="H15" s="103"/>
      <c r="I15" s="103"/>
      <c r="J15" s="105"/>
    </row>
    <row r="16" spans="1:11" s="77" customFormat="1" ht="10.5" customHeight="1">
      <c r="C16" s="155" t="s">
        <v>32</v>
      </c>
      <c r="D16" s="155"/>
      <c r="E16" s="90"/>
      <c r="F16" s="104">
        <v>1163744055</v>
      </c>
      <c r="G16" s="104">
        <v>1088442242</v>
      </c>
      <c r="H16" s="103">
        <v>1109488379</v>
      </c>
      <c r="I16" s="103">
        <v>1064539407</v>
      </c>
      <c r="J16" s="103">
        <v>1127834085</v>
      </c>
    </row>
    <row r="17" spans="4:10" s="77" customFormat="1" ht="5.25" customHeight="1">
      <c r="E17" s="90"/>
      <c r="F17" s="106"/>
      <c r="G17" s="106"/>
      <c r="H17" s="103"/>
      <c r="I17" s="103"/>
      <c r="J17" s="105"/>
    </row>
    <row r="18" spans="4:10" s="77" customFormat="1" ht="10.5" customHeight="1">
      <c r="D18" s="91" t="s">
        <v>3</v>
      </c>
      <c r="E18" s="90"/>
      <c r="F18" s="104">
        <v>0</v>
      </c>
      <c r="G18" s="104">
        <v>0</v>
      </c>
      <c r="H18" s="103">
        <v>0</v>
      </c>
      <c r="I18" s="103">
        <v>0</v>
      </c>
      <c r="J18" s="104">
        <v>0</v>
      </c>
    </row>
    <row r="19" spans="4:10" s="77" customFormat="1" ht="10.5" customHeight="1">
      <c r="D19" s="91" t="s">
        <v>4</v>
      </c>
      <c r="E19" s="90"/>
      <c r="F19" s="104">
        <v>13605</v>
      </c>
      <c r="G19" s="104">
        <v>3802</v>
      </c>
      <c r="H19" s="103">
        <v>0</v>
      </c>
      <c r="I19" s="103">
        <v>0</v>
      </c>
      <c r="J19" s="103">
        <v>0</v>
      </c>
    </row>
    <row r="20" spans="4:10" s="77" customFormat="1" ht="10.5" customHeight="1">
      <c r="D20" s="91" t="s">
        <v>5</v>
      </c>
      <c r="E20" s="90"/>
      <c r="F20" s="104">
        <v>203121964</v>
      </c>
      <c r="G20" s="104">
        <v>202348696</v>
      </c>
      <c r="H20" s="103">
        <v>206982708</v>
      </c>
      <c r="I20" s="103">
        <v>214866932</v>
      </c>
      <c r="J20" s="103">
        <v>216692859</v>
      </c>
    </row>
    <row r="21" spans="4:10" s="77" customFormat="1" ht="10.5" customHeight="1">
      <c r="D21" s="91" t="s">
        <v>90</v>
      </c>
      <c r="E21" s="90"/>
      <c r="F21" s="104">
        <v>31983466</v>
      </c>
      <c r="G21" s="104">
        <v>35118595</v>
      </c>
      <c r="H21" s="103">
        <v>37686975</v>
      </c>
      <c r="I21" s="103">
        <v>39727302</v>
      </c>
      <c r="J21" s="103">
        <v>43338964</v>
      </c>
    </row>
    <row r="22" spans="4:10" s="77" customFormat="1" ht="10.5" customHeight="1">
      <c r="D22" s="91" t="s">
        <v>6</v>
      </c>
      <c r="E22" s="90"/>
      <c r="F22" s="104">
        <v>18239881</v>
      </c>
      <c r="G22" s="104">
        <v>739626</v>
      </c>
      <c r="H22" s="103">
        <v>709958</v>
      </c>
      <c r="I22" s="103">
        <v>0</v>
      </c>
      <c r="J22" s="103">
        <v>0</v>
      </c>
    </row>
    <row r="23" spans="4:10" s="77" customFormat="1" ht="4.5" customHeight="1">
      <c r="D23" s="91"/>
      <c r="E23" s="90"/>
      <c r="F23" s="104"/>
      <c r="G23" s="104"/>
      <c r="H23" s="103"/>
      <c r="I23" s="103"/>
      <c r="J23" s="103"/>
    </row>
    <row r="24" spans="4:10" s="77" customFormat="1" ht="10.5" customHeight="1">
      <c r="D24" s="91" t="s">
        <v>55</v>
      </c>
      <c r="E24" s="90"/>
      <c r="F24" s="104">
        <v>117219712</v>
      </c>
      <c r="G24" s="104">
        <v>122275592</v>
      </c>
      <c r="H24" s="103">
        <v>127006196</v>
      </c>
      <c r="I24" s="103">
        <v>134654776</v>
      </c>
      <c r="J24" s="104">
        <v>145818146</v>
      </c>
    </row>
    <row r="25" spans="4:10" s="77" customFormat="1" ht="10.5" customHeight="1">
      <c r="D25" s="91" t="s">
        <v>54</v>
      </c>
      <c r="E25" s="90"/>
      <c r="F25" s="104">
        <v>1207432</v>
      </c>
      <c r="G25" s="104">
        <v>1287630</v>
      </c>
      <c r="H25" s="103">
        <v>1498713</v>
      </c>
      <c r="I25" s="103">
        <v>1359059</v>
      </c>
      <c r="J25" s="103">
        <v>1279864</v>
      </c>
    </row>
    <row r="26" spans="4:10" s="77" customFormat="1" ht="10.5" customHeight="1">
      <c r="D26" s="91" t="s">
        <v>9</v>
      </c>
      <c r="E26" s="90"/>
      <c r="F26" s="104">
        <v>79243</v>
      </c>
      <c r="G26" s="104">
        <v>79580</v>
      </c>
      <c r="H26" s="103">
        <v>80970</v>
      </c>
      <c r="I26" s="103">
        <v>84832</v>
      </c>
      <c r="J26" s="103">
        <v>91925</v>
      </c>
    </row>
    <row r="27" spans="4:10" s="77" customFormat="1" ht="10.5" customHeight="1">
      <c r="D27" s="91" t="s">
        <v>10</v>
      </c>
      <c r="E27" s="90"/>
      <c r="F27" s="104">
        <v>7353752</v>
      </c>
      <c r="G27" s="104">
        <v>6881151</v>
      </c>
      <c r="H27" s="103">
        <v>7868731</v>
      </c>
      <c r="I27" s="103">
        <v>7664087</v>
      </c>
      <c r="J27" s="104">
        <v>8184630</v>
      </c>
    </row>
    <row r="28" spans="4:10" s="77" customFormat="1" ht="10.5" customHeight="1">
      <c r="D28" s="91" t="s">
        <v>12</v>
      </c>
      <c r="E28" s="90"/>
      <c r="F28" s="104">
        <v>409000</v>
      </c>
      <c r="G28" s="104">
        <v>583000</v>
      </c>
      <c r="H28" s="103">
        <v>500000</v>
      </c>
      <c r="I28" s="103">
        <v>155000</v>
      </c>
      <c r="J28" s="104">
        <v>95000</v>
      </c>
    </row>
    <row r="29" spans="4:10" s="77" customFormat="1" ht="4.5" customHeight="1">
      <c r="D29" s="91"/>
      <c r="E29" s="90"/>
      <c r="F29" s="104"/>
      <c r="G29" s="104"/>
      <c r="H29" s="103"/>
      <c r="I29" s="103"/>
      <c r="J29" s="103"/>
    </row>
    <row r="30" spans="4:10" s="77" customFormat="1" ht="10.5" customHeight="1">
      <c r="D30" s="91" t="s">
        <v>13</v>
      </c>
      <c r="E30" s="90"/>
      <c r="F30" s="104">
        <v>2835102</v>
      </c>
      <c r="G30" s="104">
        <v>1857650</v>
      </c>
      <c r="H30" s="103">
        <v>939403</v>
      </c>
      <c r="I30" s="103">
        <v>933562</v>
      </c>
      <c r="J30" s="103">
        <v>860265</v>
      </c>
    </row>
    <row r="31" spans="4:10" s="77" customFormat="1" ht="10.5" customHeight="1">
      <c r="D31" s="91" t="s">
        <v>14</v>
      </c>
      <c r="E31" s="90"/>
      <c r="F31" s="104">
        <v>1173654</v>
      </c>
      <c r="G31" s="104">
        <v>1030037</v>
      </c>
      <c r="H31" s="103">
        <v>910432</v>
      </c>
      <c r="I31" s="103">
        <v>905247</v>
      </c>
      <c r="J31" s="103">
        <v>1028835</v>
      </c>
    </row>
    <row r="32" spans="4:10" s="77" customFormat="1" ht="10.5" customHeight="1">
      <c r="D32" s="91" t="s">
        <v>15</v>
      </c>
      <c r="E32" s="90"/>
      <c r="F32" s="104">
        <v>111028800</v>
      </c>
      <c r="G32" s="104">
        <v>103719904</v>
      </c>
      <c r="H32" s="103">
        <v>97973892</v>
      </c>
      <c r="I32" s="103">
        <v>107044272</v>
      </c>
      <c r="J32" s="103">
        <v>126357142</v>
      </c>
    </row>
    <row r="33" spans="3:10" s="77" customFormat="1" ht="10.5" customHeight="1">
      <c r="D33" s="91" t="s">
        <v>80</v>
      </c>
      <c r="E33" s="90"/>
      <c r="F33" s="104">
        <v>22475419</v>
      </c>
      <c r="G33" s="104">
        <v>13932556</v>
      </c>
      <c r="H33" s="103">
        <v>9125502</v>
      </c>
      <c r="I33" s="103">
        <v>12972926</v>
      </c>
      <c r="J33" s="103">
        <v>12786501</v>
      </c>
    </row>
    <row r="34" spans="3:10" s="77" customFormat="1" ht="10.5" customHeight="1">
      <c r="D34" s="91" t="s">
        <v>17</v>
      </c>
      <c r="E34" s="90"/>
      <c r="F34" s="104">
        <v>646603025</v>
      </c>
      <c r="G34" s="104">
        <v>598584425</v>
      </c>
      <c r="H34" s="103">
        <v>618204900</v>
      </c>
      <c r="I34" s="103">
        <v>544171411</v>
      </c>
      <c r="J34" s="103">
        <v>571299954</v>
      </c>
    </row>
    <row r="35" spans="3:10" s="77" customFormat="1" ht="5.25" customHeight="1">
      <c r="E35" s="90"/>
      <c r="F35" s="106"/>
      <c r="G35" s="106"/>
      <c r="H35" s="103"/>
      <c r="I35" s="103"/>
      <c r="J35" s="105"/>
    </row>
    <row r="36" spans="3:10" s="77" customFormat="1" ht="10.5" customHeight="1">
      <c r="C36" s="155" t="s">
        <v>29</v>
      </c>
      <c r="D36" s="155"/>
      <c r="E36" s="90"/>
      <c r="F36" s="104">
        <v>396947662</v>
      </c>
      <c r="G36" s="104">
        <v>371260311</v>
      </c>
      <c r="H36" s="103">
        <v>404095793</v>
      </c>
      <c r="I36" s="103">
        <v>344636797</v>
      </c>
      <c r="J36" s="103">
        <v>344884581</v>
      </c>
    </row>
    <row r="37" spans="3:10" s="77" customFormat="1" ht="5.25" customHeight="1">
      <c r="E37" s="90"/>
      <c r="F37" s="106"/>
      <c r="G37" s="106"/>
      <c r="H37" s="103"/>
      <c r="I37" s="103"/>
      <c r="J37" s="105"/>
    </row>
    <row r="38" spans="3:10" s="77" customFormat="1" ht="10.5" customHeight="1">
      <c r="D38" s="91" t="s">
        <v>18</v>
      </c>
      <c r="E38" s="90"/>
      <c r="F38" s="104">
        <v>28240802</v>
      </c>
      <c r="G38" s="104">
        <v>30115641</v>
      </c>
      <c r="H38" s="103">
        <v>43939802</v>
      </c>
      <c r="I38" s="103">
        <v>27631579</v>
      </c>
      <c r="J38" s="103">
        <v>29965736</v>
      </c>
    </row>
    <row r="39" spans="3:10" s="77" customFormat="1" ht="10.5" customHeight="1">
      <c r="D39" s="91" t="s">
        <v>95</v>
      </c>
      <c r="E39" s="90"/>
      <c r="F39" s="104">
        <v>0</v>
      </c>
      <c r="G39" s="104">
        <v>0</v>
      </c>
      <c r="H39" s="103">
        <v>5300622</v>
      </c>
      <c r="I39" s="103">
        <v>0</v>
      </c>
      <c r="J39" s="103">
        <v>0</v>
      </c>
    </row>
    <row r="40" spans="3:10" s="77" customFormat="1" ht="10.5" customHeight="1">
      <c r="D40" s="91" t="s">
        <v>103</v>
      </c>
      <c r="E40" s="90"/>
      <c r="F40" s="104">
        <v>0</v>
      </c>
      <c r="G40" s="104">
        <v>0</v>
      </c>
      <c r="H40" s="103">
        <v>0</v>
      </c>
      <c r="I40" s="103">
        <v>0</v>
      </c>
      <c r="J40" s="103">
        <v>6964575</v>
      </c>
    </row>
    <row r="41" spans="3:10" s="77" customFormat="1" ht="10.5" customHeight="1">
      <c r="D41" s="91" t="s">
        <v>19</v>
      </c>
      <c r="E41" s="90"/>
      <c r="F41" s="104">
        <v>58917336</v>
      </c>
      <c r="G41" s="104">
        <v>59071114</v>
      </c>
      <c r="H41" s="103">
        <v>60108087</v>
      </c>
      <c r="I41" s="103">
        <v>56856191</v>
      </c>
      <c r="J41" s="103">
        <v>57596425</v>
      </c>
    </row>
    <row r="42" spans="3:10" s="77" customFormat="1" ht="10.5" customHeight="1">
      <c r="D42" s="91" t="s">
        <v>20</v>
      </c>
      <c r="E42" s="90"/>
      <c r="F42" s="104">
        <v>9391965</v>
      </c>
      <c r="G42" s="104">
        <v>853057</v>
      </c>
      <c r="H42" s="103">
        <v>880110</v>
      </c>
      <c r="I42" s="103">
        <v>1038255</v>
      </c>
      <c r="J42" s="103">
        <v>865175</v>
      </c>
    </row>
    <row r="43" spans="3:10" s="77" customFormat="1" ht="10.5" customHeight="1">
      <c r="D43" s="91" t="s">
        <v>21</v>
      </c>
      <c r="E43" s="90"/>
      <c r="F43" s="104">
        <v>112533636</v>
      </c>
      <c r="G43" s="104">
        <v>109886672</v>
      </c>
      <c r="H43" s="103">
        <v>136417799</v>
      </c>
      <c r="I43" s="103">
        <v>114988390</v>
      </c>
      <c r="J43" s="103">
        <v>112640138</v>
      </c>
    </row>
    <row r="44" spans="3:10" s="77" customFormat="1" ht="10.5" customHeight="1">
      <c r="D44" s="91" t="s">
        <v>22</v>
      </c>
      <c r="E44" s="90"/>
      <c r="F44" s="104">
        <v>29664513</v>
      </c>
      <c r="G44" s="104">
        <v>30243426</v>
      </c>
      <c r="H44" s="103">
        <v>32418824</v>
      </c>
      <c r="I44" s="103">
        <v>28539588</v>
      </c>
      <c r="J44" s="103">
        <v>27826411</v>
      </c>
    </row>
    <row r="45" spans="3:10" s="77" customFormat="1" ht="10.5" customHeight="1">
      <c r="D45" s="91" t="s">
        <v>23</v>
      </c>
      <c r="E45" s="90"/>
      <c r="F45" s="104">
        <v>158199409</v>
      </c>
      <c r="G45" s="104">
        <v>141090402</v>
      </c>
      <c r="H45" s="103">
        <v>125030548</v>
      </c>
      <c r="I45" s="103">
        <v>115582794</v>
      </c>
      <c r="J45" s="103">
        <v>109026121</v>
      </c>
    </row>
    <row r="46" spans="3:10" s="77" customFormat="1" ht="2.25" customHeight="1">
      <c r="E46" s="90"/>
      <c r="F46" s="82"/>
      <c r="G46" s="82"/>
      <c r="H46" s="82"/>
      <c r="I46" s="82"/>
      <c r="J46" s="82"/>
    </row>
    <row r="47" spans="3:10" s="77" customFormat="1" ht="9.5">
      <c r="E47" s="90"/>
      <c r="F47" s="82"/>
      <c r="G47" s="159" t="s">
        <v>35</v>
      </c>
      <c r="H47" s="159"/>
      <c r="I47" s="159"/>
      <c r="J47" s="82"/>
    </row>
    <row r="48" spans="3:10" s="77" customFormat="1" ht="3.75" customHeight="1">
      <c r="E48" s="90"/>
      <c r="F48" s="82"/>
      <c r="G48" s="82"/>
      <c r="H48" s="82"/>
      <c r="I48" s="82"/>
      <c r="J48" s="82"/>
    </row>
    <row r="49" spans="2:10" s="77" customFormat="1" ht="10.5" customHeight="1">
      <c r="B49" s="156" t="s">
        <v>34</v>
      </c>
      <c r="C49" s="156"/>
      <c r="D49" s="156"/>
      <c r="E49" s="92"/>
      <c r="F49" s="108">
        <v>2601347335</v>
      </c>
      <c r="G49" s="108">
        <v>2562229354</v>
      </c>
      <c r="H49" s="107">
        <v>2626209061</v>
      </c>
      <c r="I49" s="107">
        <v>2512117390</v>
      </c>
      <c r="J49" s="107">
        <v>2593776022</v>
      </c>
    </row>
    <row r="50" spans="2:10" s="77" customFormat="1" ht="5.25" customHeight="1">
      <c r="E50" s="90"/>
      <c r="F50" s="106"/>
      <c r="G50" s="106"/>
      <c r="H50" s="105"/>
      <c r="I50" s="105"/>
      <c r="J50" s="105"/>
    </row>
    <row r="51" spans="2:10" s="77" customFormat="1" ht="10.5" customHeight="1">
      <c r="C51" s="155" t="s">
        <v>33</v>
      </c>
      <c r="D51" s="155"/>
      <c r="E51" s="90"/>
      <c r="F51" s="104">
        <v>965677833</v>
      </c>
      <c r="G51" s="104">
        <v>1026543818</v>
      </c>
      <c r="H51" s="103">
        <v>1033798077</v>
      </c>
      <c r="I51" s="103">
        <v>1021687214</v>
      </c>
      <c r="J51" s="103">
        <v>1028777000</v>
      </c>
    </row>
    <row r="52" spans="2:10" s="77" customFormat="1" ht="5.25" customHeight="1">
      <c r="E52" s="90"/>
      <c r="F52" s="106"/>
      <c r="G52" s="106"/>
      <c r="H52" s="103"/>
      <c r="I52" s="103"/>
      <c r="J52" s="105"/>
    </row>
    <row r="53" spans="2:10" s="77" customFormat="1" ht="10.5" customHeight="1">
      <c r="C53" s="155" t="s">
        <v>32</v>
      </c>
      <c r="D53" s="155"/>
      <c r="E53" s="90"/>
      <c r="F53" s="104">
        <v>1157218037</v>
      </c>
      <c r="G53" s="104">
        <v>1083291035</v>
      </c>
      <c r="H53" s="103">
        <v>1106329258</v>
      </c>
      <c r="I53" s="103">
        <v>1059269614</v>
      </c>
      <c r="J53" s="103">
        <v>1127834085</v>
      </c>
    </row>
    <row r="54" spans="2:10" s="77" customFormat="1" ht="5.25" customHeight="1">
      <c r="E54" s="90"/>
      <c r="F54" s="106"/>
      <c r="G54" s="106"/>
      <c r="H54" s="103"/>
      <c r="I54" s="103"/>
      <c r="J54" s="105"/>
    </row>
    <row r="55" spans="2:10" s="77" customFormat="1" ht="10.5" customHeight="1">
      <c r="D55" s="91" t="s">
        <v>3</v>
      </c>
      <c r="E55" s="90"/>
      <c r="F55" s="104">
        <v>0</v>
      </c>
      <c r="G55" s="104">
        <v>0</v>
      </c>
      <c r="H55" s="103">
        <v>0</v>
      </c>
      <c r="I55" s="103">
        <v>0</v>
      </c>
      <c r="J55" s="104">
        <v>0</v>
      </c>
    </row>
    <row r="56" spans="2:10" s="77" customFormat="1" ht="10.5" customHeight="1">
      <c r="D56" s="91" t="s">
        <v>4</v>
      </c>
      <c r="E56" s="90"/>
      <c r="F56" s="104">
        <v>13605</v>
      </c>
      <c r="G56" s="104">
        <v>3802</v>
      </c>
      <c r="H56" s="103">
        <v>0</v>
      </c>
      <c r="I56" s="103">
        <v>0</v>
      </c>
      <c r="J56" s="103">
        <v>0</v>
      </c>
    </row>
    <row r="57" spans="2:10" s="77" customFormat="1" ht="10.5" customHeight="1">
      <c r="D57" s="91" t="s">
        <v>5</v>
      </c>
      <c r="E57" s="90"/>
      <c r="F57" s="104">
        <v>202235774</v>
      </c>
      <c r="G57" s="104">
        <v>200800861</v>
      </c>
      <c r="H57" s="103">
        <v>205288030</v>
      </c>
      <c r="I57" s="103">
        <v>212052681</v>
      </c>
      <c r="J57" s="103">
        <v>216692859</v>
      </c>
    </row>
    <row r="58" spans="2:10" s="77" customFormat="1" ht="10.5" customHeight="1">
      <c r="D58" s="91" t="s">
        <v>90</v>
      </c>
      <c r="E58" s="90"/>
      <c r="F58" s="104">
        <v>31314951</v>
      </c>
      <c r="G58" s="104">
        <v>34466570</v>
      </c>
      <c r="H58" s="103">
        <v>37016774</v>
      </c>
      <c r="I58" s="103">
        <v>39024188</v>
      </c>
      <c r="J58" s="103">
        <v>43338964</v>
      </c>
    </row>
    <row r="59" spans="2:10" s="77" customFormat="1" ht="10.5" customHeight="1">
      <c r="D59" s="91" t="s">
        <v>6</v>
      </c>
      <c r="E59" s="90"/>
      <c r="F59" s="104">
        <v>18239881</v>
      </c>
      <c r="G59" s="104">
        <v>112616</v>
      </c>
      <c r="H59" s="103">
        <v>709958</v>
      </c>
      <c r="I59" s="103">
        <v>0</v>
      </c>
      <c r="J59" s="103">
        <v>0</v>
      </c>
    </row>
    <row r="60" spans="2:10" s="77" customFormat="1" ht="5.25" customHeight="1">
      <c r="D60" s="91"/>
      <c r="E60" s="90"/>
      <c r="F60" s="104"/>
      <c r="G60" s="104"/>
      <c r="H60" s="103"/>
      <c r="I60" s="103"/>
      <c r="J60" s="103"/>
    </row>
    <row r="61" spans="2:10" s="77" customFormat="1" ht="10.5" customHeight="1">
      <c r="D61" s="91" t="s">
        <v>55</v>
      </c>
      <c r="E61" s="90"/>
      <c r="F61" s="104">
        <v>112557988</v>
      </c>
      <c r="G61" s="104">
        <v>120185248</v>
      </c>
      <c r="H61" s="103">
        <v>126658038</v>
      </c>
      <c r="I61" s="103">
        <v>133231980</v>
      </c>
      <c r="J61" s="103">
        <v>145818146</v>
      </c>
    </row>
    <row r="62" spans="2:10" s="77" customFormat="1" ht="10.5" customHeight="1">
      <c r="D62" s="91" t="s">
        <v>54</v>
      </c>
      <c r="E62" s="90"/>
      <c r="F62" s="104">
        <v>1101220</v>
      </c>
      <c r="G62" s="104">
        <v>1158414</v>
      </c>
      <c r="H62" s="103">
        <v>1168329</v>
      </c>
      <c r="I62" s="103">
        <v>1138149</v>
      </c>
      <c r="J62" s="103">
        <v>1279864</v>
      </c>
    </row>
    <row r="63" spans="2:10" s="77" customFormat="1" ht="10.5" customHeight="1">
      <c r="D63" s="91" t="s">
        <v>9</v>
      </c>
      <c r="E63" s="90"/>
      <c r="F63" s="104">
        <v>48088</v>
      </c>
      <c r="G63" s="104">
        <v>47793</v>
      </c>
      <c r="H63" s="103">
        <v>49105</v>
      </c>
      <c r="I63" s="103">
        <v>52906</v>
      </c>
      <c r="J63" s="103">
        <v>91925</v>
      </c>
    </row>
    <row r="64" spans="2:10" s="77" customFormat="1" ht="10.5" customHeight="1">
      <c r="D64" s="91" t="s">
        <v>10</v>
      </c>
      <c r="E64" s="90"/>
      <c r="F64" s="104">
        <v>7353752</v>
      </c>
      <c r="G64" s="104">
        <v>6881151</v>
      </c>
      <c r="H64" s="103">
        <v>7868731</v>
      </c>
      <c r="I64" s="103">
        <v>7664087</v>
      </c>
      <c r="J64" s="103">
        <v>8184630</v>
      </c>
    </row>
    <row r="65" spans="3:10" s="77" customFormat="1" ht="10.5" customHeight="1">
      <c r="D65" s="91" t="s">
        <v>12</v>
      </c>
      <c r="E65" s="90"/>
      <c r="F65" s="104">
        <v>409000</v>
      </c>
      <c r="G65" s="104">
        <v>583000</v>
      </c>
      <c r="H65" s="103">
        <v>500000</v>
      </c>
      <c r="I65" s="103">
        <v>155000</v>
      </c>
      <c r="J65" s="104">
        <v>95000</v>
      </c>
    </row>
    <row r="66" spans="3:10" s="77" customFormat="1" ht="4.5" customHeight="1">
      <c r="D66" s="91"/>
      <c r="E66" s="90"/>
      <c r="F66" s="104"/>
      <c r="G66" s="104"/>
      <c r="H66" s="103"/>
      <c r="I66" s="103"/>
      <c r="J66" s="103"/>
    </row>
    <row r="67" spans="3:10" s="77" customFormat="1" ht="10.5" customHeight="1">
      <c r="D67" s="91" t="s">
        <v>13</v>
      </c>
      <c r="E67" s="90"/>
      <c r="F67" s="104">
        <v>2738743</v>
      </c>
      <c r="G67" s="104">
        <v>1857650</v>
      </c>
      <c r="H67" s="103">
        <v>926977</v>
      </c>
      <c r="I67" s="103">
        <v>930682</v>
      </c>
      <c r="J67" s="103">
        <v>860265</v>
      </c>
    </row>
    <row r="68" spans="3:10" s="77" customFormat="1" ht="10.5" customHeight="1">
      <c r="D68" s="91" t="s">
        <v>14</v>
      </c>
      <c r="E68" s="90"/>
      <c r="F68" s="104">
        <v>1173654</v>
      </c>
      <c r="G68" s="104">
        <v>1030037</v>
      </c>
      <c r="H68" s="103">
        <v>910432</v>
      </c>
      <c r="I68" s="103">
        <v>905247</v>
      </c>
      <c r="J68" s="103">
        <v>1028835</v>
      </c>
    </row>
    <row r="69" spans="3:10" s="77" customFormat="1" ht="10.5" customHeight="1">
      <c r="D69" s="91" t="s">
        <v>15</v>
      </c>
      <c r="E69" s="90"/>
      <c r="F69" s="104">
        <v>111028800</v>
      </c>
      <c r="G69" s="104">
        <v>103719623</v>
      </c>
      <c r="H69" s="103">
        <v>97973892</v>
      </c>
      <c r="I69" s="103">
        <v>107044272</v>
      </c>
      <c r="J69" s="103">
        <v>126357142</v>
      </c>
    </row>
    <row r="70" spans="3:10" s="77" customFormat="1" ht="10.5" customHeight="1">
      <c r="D70" s="91" t="s">
        <v>79</v>
      </c>
      <c r="E70" s="90"/>
      <c r="F70" s="104">
        <v>22475419</v>
      </c>
      <c r="G70" s="104">
        <v>13930648</v>
      </c>
      <c r="H70" s="103">
        <v>9125502</v>
      </c>
      <c r="I70" s="103">
        <v>12972023</v>
      </c>
      <c r="J70" s="103">
        <v>12786501</v>
      </c>
    </row>
    <row r="71" spans="3:10" s="77" customFormat="1" ht="10.5" customHeight="1">
      <c r="D71" s="91" t="s">
        <v>17</v>
      </c>
      <c r="E71" s="90"/>
      <c r="F71" s="104">
        <v>646527161</v>
      </c>
      <c r="G71" s="104">
        <v>598513623</v>
      </c>
      <c r="H71" s="103">
        <v>618133491</v>
      </c>
      <c r="I71" s="103">
        <v>544098400</v>
      </c>
      <c r="J71" s="103">
        <v>571299954</v>
      </c>
    </row>
    <row r="72" spans="3:10" s="77" customFormat="1" ht="5.25" customHeight="1">
      <c r="E72" s="90"/>
      <c r="F72" s="106"/>
      <c r="G72" s="106"/>
      <c r="H72" s="103"/>
      <c r="I72" s="103"/>
      <c r="J72" s="105"/>
    </row>
    <row r="73" spans="3:10" s="77" customFormat="1" ht="10.5" customHeight="1">
      <c r="C73" s="155" t="s">
        <v>29</v>
      </c>
      <c r="D73" s="155"/>
      <c r="E73" s="90"/>
      <c r="F73" s="104">
        <v>478451466</v>
      </c>
      <c r="G73" s="104">
        <v>452394501</v>
      </c>
      <c r="H73" s="103">
        <v>486081726</v>
      </c>
      <c r="I73" s="103">
        <v>431160562</v>
      </c>
      <c r="J73" s="103">
        <v>437164937</v>
      </c>
    </row>
    <row r="74" spans="3:10" s="77" customFormat="1" ht="5.25" customHeight="1">
      <c r="E74" s="90"/>
      <c r="F74" s="106"/>
      <c r="G74" s="106"/>
      <c r="H74" s="103"/>
      <c r="I74" s="103"/>
      <c r="J74" s="105"/>
    </row>
    <row r="75" spans="3:10" s="77" customFormat="1" ht="10.5" customHeight="1">
      <c r="D75" s="91" t="s">
        <v>18</v>
      </c>
      <c r="E75" s="90"/>
      <c r="F75" s="104">
        <v>28556085</v>
      </c>
      <c r="G75" s="104">
        <v>32922924</v>
      </c>
      <c r="H75" s="103">
        <v>44693557</v>
      </c>
      <c r="I75" s="103">
        <v>32802518</v>
      </c>
      <c r="J75" s="103">
        <v>33140602</v>
      </c>
    </row>
    <row r="76" spans="3:10" s="77" customFormat="1" ht="10.5" customHeight="1">
      <c r="D76" s="91" t="s">
        <v>98</v>
      </c>
      <c r="E76" s="90"/>
      <c r="F76" s="104">
        <v>0</v>
      </c>
      <c r="G76" s="104">
        <v>0</v>
      </c>
      <c r="H76" s="103">
        <v>5172222</v>
      </c>
      <c r="I76" s="103">
        <v>0</v>
      </c>
      <c r="J76" s="103">
        <v>0</v>
      </c>
    </row>
    <row r="77" spans="3:10" s="77" customFormat="1" ht="10.5" customHeight="1">
      <c r="D77" s="91" t="s">
        <v>102</v>
      </c>
      <c r="E77" s="90"/>
      <c r="F77" s="104">
        <v>0</v>
      </c>
      <c r="G77" s="104">
        <v>0</v>
      </c>
      <c r="H77" s="103">
        <v>0</v>
      </c>
      <c r="I77" s="103">
        <v>0</v>
      </c>
      <c r="J77" s="103">
        <v>8672721</v>
      </c>
    </row>
    <row r="78" spans="3:10" s="77" customFormat="1" ht="10.5" customHeight="1">
      <c r="D78" s="91" t="s">
        <v>19</v>
      </c>
      <c r="E78" s="90"/>
      <c r="F78" s="104">
        <v>82654988</v>
      </c>
      <c r="G78" s="104">
        <v>78671046</v>
      </c>
      <c r="H78" s="103">
        <v>77270431</v>
      </c>
      <c r="I78" s="103">
        <v>74645802</v>
      </c>
      <c r="J78" s="103">
        <v>77427587</v>
      </c>
    </row>
    <row r="79" spans="3:10" s="77" customFormat="1" ht="10.5" customHeight="1">
      <c r="D79" s="91" t="s">
        <v>20</v>
      </c>
      <c r="E79" s="90"/>
      <c r="F79" s="104">
        <v>10266899</v>
      </c>
      <c r="G79" s="104">
        <v>1039183</v>
      </c>
      <c r="H79" s="103">
        <v>1063705</v>
      </c>
      <c r="I79" s="103">
        <v>1333138</v>
      </c>
      <c r="J79" s="103">
        <v>1502135</v>
      </c>
    </row>
    <row r="80" spans="3:10" s="77" customFormat="1" ht="10.5" customHeight="1">
      <c r="D80" s="91" t="s">
        <v>21</v>
      </c>
      <c r="E80" s="90"/>
      <c r="F80" s="104">
        <v>151121143</v>
      </c>
      <c r="G80" s="104">
        <v>146493661</v>
      </c>
      <c r="H80" s="103">
        <v>175103328</v>
      </c>
      <c r="I80" s="103">
        <v>151435600</v>
      </c>
      <c r="J80" s="103">
        <v>150867181</v>
      </c>
    </row>
    <row r="81" spans="1:10" s="77" customFormat="1" ht="10.5" customHeight="1">
      <c r="D81" s="91" t="s">
        <v>22</v>
      </c>
      <c r="E81" s="90"/>
      <c r="F81" s="104">
        <v>30346881</v>
      </c>
      <c r="G81" s="104">
        <v>31285119</v>
      </c>
      <c r="H81" s="103">
        <v>30341271</v>
      </c>
      <c r="I81" s="103">
        <v>29928329</v>
      </c>
      <c r="J81" s="103">
        <v>29481230</v>
      </c>
    </row>
    <row r="82" spans="1:10" s="77" customFormat="1" ht="10.5" customHeight="1">
      <c r="D82" s="91" t="s">
        <v>23</v>
      </c>
      <c r="E82" s="90"/>
      <c r="F82" s="104">
        <v>175505469</v>
      </c>
      <c r="G82" s="104">
        <v>161982567</v>
      </c>
      <c r="H82" s="103">
        <v>152437212</v>
      </c>
      <c r="I82" s="103">
        <v>141015175</v>
      </c>
      <c r="J82" s="103">
        <v>136073481</v>
      </c>
    </row>
    <row r="83" spans="1:10" s="77" customFormat="1" ht="5.25" customHeight="1">
      <c r="A83" s="86"/>
      <c r="B83" s="86"/>
      <c r="C83" s="86"/>
      <c r="D83" s="86"/>
      <c r="E83" s="88"/>
      <c r="F83" s="87"/>
      <c r="G83" s="86"/>
      <c r="H83" s="86"/>
      <c r="I83" s="86"/>
      <c r="J83" s="86"/>
    </row>
    <row r="84" spans="1:10" s="77" customFormat="1" ht="12" customHeight="1">
      <c r="A84" s="85" t="s">
        <v>72</v>
      </c>
      <c r="C84" s="85"/>
      <c r="D84" s="85"/>
      <c r="E84" s="85"/>
    </row>
    <row r="85" spans="1:10" s="77" customFormat="1" ht="12" customHeight="1">
      <c r="A85" s="77" t="s">
        <v>89</v>
      </c>
      <c r="B85" s="84"/>
      <c r="C85" s="84"/>
      <c r="D85" s="84"/>
      <c r="E85" s="84"/>
      <c r="F85" s="84"/>
      <c r="G85" s="84"/>
      <c r="H85" s="84"/>
      <c r="I85" s="84"/>
      <c r="J85" s="84"/>
    </row>
  </sheetData>
  <mergeCells count="15">
    <mergeCell ref="B12:D12"/>
    <mergeCell ref="C16:D16"/>
    <mergeCell ref="B49:D49"/>
    <mergeCell ref="I7:I8"/>
    <mergeCell ref="H7:H8"/>
    <mergeCell ref="G47:I47"/>
    <mergeCell ref="A7:E8"/>
    <mergeCell ref="F7:F8"/>
    <mergeCell ref="G7:G8"/>
    <mergeCell ref="G10:I10"/>
    <mergeCell ref="C51:D51"/>
    <mergeCell ref="C14:D14"/>
    <mergeCell ref="C73:D73"/>
    <mergeCell ref="C53:D53"/>
    <mergeCell ref="C36:D36"/>
  </mergeCells>
  <phoneticPr fontId="18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7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showGridLines="0" zoomScale="125" zoomScaleNormal="125" workbookViewId="0"/>
  </sheetViews>
  <sheetFormatPr defaultColWidth="9"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9" width="11.36328125" style="77" customWidth="1"/>
    <col min="10" max="10" width="11.6328125" style="77" customWidth="1"/>
    <col min="11" max="11" width="1" style="119" customWidth="1"/>
    <col min="12" max="12" width="8" style="119" customWidth="1"/>
    <col min="13" max="16384" width="9" style="119"/>
  </cols>
  <sheetData>
    <row r="1" spans="1:12" s="77" customFormat="1" ht="13">
      <c r="A1" s="101" t="s">
        <v>0</v>
      </c>
      <c r="B1" s="101"/>
      <c r="C1" s="101"/>
      <c r="D1" s="101"/>
      <c r="E1" s="101"/>
    </row>
    <row r="2" spans="1:12" s="77" customFormat="1" ht="15.75" customHeight="1"/>
    <row r="3" spans="1:12" s="77" customFormat="1" ht="13.5" customHeight="1">
      <c r="A3" s="100" t="s">
        <v>47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2" s="77" customFormat="1" ht="9.5"/>
    <row r="5" spans="1:12" s="77" customFormat="1" ht="10.5" customHeight="1">
      <c r="A5" s="77" t="s">
        <v>1</v>
      </c>
      <c r="C5" s="120"/>
      <c r="D5" s="120"/>
      <c r="E5" s="85"/>
    </row>
    <row r="6" spans="1:12" s="77" customFormat="1" ht="1.5" customHeight="1"/>
    <row r="7" spans="1:12" s="77" customFormat="1" ht="15" customHeight="1">
      <c r="A7" s="160" t="s">
        <v>42</v>
      </c>
      <c r="B7" s="157"/>
      <c r="C7" s="157"/>
      <c r="D7" s="157"/>
      <c r="E7" s="157"/>
      <c r="F7" s="157" t="s">
        <v>101</v>
      </c>
      <c r="G7" s="157" t="s">
        <v>91</v>
      </c>
      <c r="H7" s="157" t="s">
        <v>93</v>
      </c>
      <c r="I7" s="157" t="s">
        <v>96</v>
      </c>
      <c r="J7" s="98" t="s">
        <v>100</v>
      </c>
    </row>
    <row r="8" spans="1:12" s="77" customFormat="1" ht="15" customHeight="1">
      <c r="A8" s="161"/>
      <c r="B8" s="158"/>
      <c r="C8" s="158"/>
      <c r="D8" s="158"/>
      <c r="E8" s="158"/>
      <c r="F8" s="158"/>
      <c r="G8" s="158"/>
      <c r="H8" s="158"/>
      <c r="I8" s="158"/>
      <c r="J8" s="97" t="s">
        <v>99</v>
      </c>
    </row>
    <row r="9" spans="1:12" s="77" customFormat="1" ht="8.25" customHeight="1">
      <c r="A9" s="96"/>
      <c r="B9" s="96"/>
      <c r="C9" s="96"/>
      <c r="D9" s="96"/>
      <c r="E9" s="95"/>
      <c r="G9" s="120"/>
    </row>
    <row r="10" spans="1:12" s="77" customFormat="1" ht="12" customHeight="1">
      <c r="E10" s="90"/>
      <c r="G10" s="159" t="s">
        <v>36</v>
      </c>
      <c r="H10" s="159"/>
      <c r="I10" s="159"/>
    </row>
    <row r="11" spans="1:12" s="77" customFormat="1" ht="5.25" customHeight="1">
      <c r="E11" s="90"/>
    </row>
    <row r="12" spans="1:12" s="77" customFormat="1" ht="10.5" customHeight="1">
      <c r="B12" s="156" t="s">
        <v>34</v>
      </c>
      <c r="C12" s="156"/>
      <c r="D12" s="156"/>
      <c r="E12" s="93"/>
      <c r="F12" s="107">
        <v>2664513550</v>
      </c>
      <c r="G12" s="108">
        <v>2530013755</v>
      </c>
      <c r="H12" s="107">
        <v>2490820553</v>
      </c>
      <c r="I12" s="107">
        <v>2552344498</v>
      </c>
      <c r="J12" s="107">
        <v>2485126450</v>
      </c>
      <c r="K12" s="89"/>
      <c r="L12" s="105"/>
    </row>
    <row r="13" spans="1:12" s="77" customFormat="1" ht="5.25" customHeight="1">
      <c r="E13" s="90"/>
      <c r="F13" s="106"/>
      <c r="G13" s="106"/>
      <c r="H13" s="105"/>
      <c r="I13" s="105"/>
      <c r="J13" s="105"/>
      <c r="K13" s="89"/>
    </row>
    <row r="14" spans="1:12" s="77" customFormat="1" ht="10.5" customHeight="1">
      <c r="C14" s="155" t="s">
        <v>33</v>
      </c>
      <c r="D14" s="155"/>
      <c r="E14" s="90"/>
      <c r="F14" s="104">
        <v>965280161</v>
      </c>
      <c r="G14" s="104">
        <v>969322038</v>
      </c>
      <c r="H14" s="103">
        <v>1031118000</v>
      </c>
      <c r="I14" s="103">
        <v>1038760326</v>
      </c>
      <c r="J14" s="103">
        <v>1049914375</v>
      </c>
      <c r="K14" s="89"/>
    </row>
    <row r="15" spans="1:12" s="77" customFormat="1" ht="5.25" customHeight="1">
      <c r="E15" s="90"/>
      <c r="F15" s="106"/>
      <c r="G15" s="106"/>
      <c r="H15" s="103"/>
      <c r="I15" s="103"/>
      <c r="J15" s="105"/>
      <c r="K15" s="89"/>
    </row>
    <row r="16" spans="1:12" s="77" customFormat="1" ht="10.5" customHeight="1">
      <c r="C16" s="155" t="s">
        <v>32</v>
      </c>
      <c r="D16" s="155"/>
      <c r="E16" s="90"/>
      <c r="F16" s="104">
        <v>1301912869</v>
      </c>
      <c r="G16" s="104">
        <v>1163744055</v>
      </c>
      <c r="H16" s="103">
        <v>1088442242</v>
      </c>
      <c r="I16" s="103">
        <v>1109488379</v>
      </c>
      <c r="J16" s="103">
        <v>1075332298</v>
      </c>
      <c r="K16" s="89"/>
    </row>
    <row r="17" spans="4:11" s="77" customFormat="1" ht="5.25" customHeight="1">
      <c r="E17" s="90"/>
      <c r="F17" s="106"/>
      <c r="G17" s="106"/>
      <c r="H17" s="103"/>
      <c r="I17" s="103"/>
      <c r="J17" s="105"/>
      <c r="K17" s="89"/>
    </row>
    <row r="18" spans="4:11" s="77" customFormat="1" ht="10.5" customHeight="1">
      <c r="D18" s="91" t="s">
        <v>3</v>
      </c>
      <c r="E18" s="90"/>
      <c r="F18" s="104">
        <v>0</v>
      </c>
      <c r="G18" s="104">
        <v>0</v>
      </c>
      <c r="H18" s="103">
        <v>0</v>
      </c>
      <c r="I18" s="103">
        <v>0</v>
      </c>
      <c r="J18" s="104" t="s">
        <v>8</v>
      </c>
      <c r="K18" s="89"/>
    </row>
    <row r="19" spans="4:11" s="77" customFormat="1" ht="10.5" customHeight="1">
      <c r="D19" s="91" t="s">
        <v>4</v>
      </c>
      <c r="E19" s="90"/>
      <c r="F19" s="104">
        <v>68496</v>
      </c>
      <c r="G19" s="104">
        <v>13605</v>
      </c>
      <c r="H19" s="103">
        <v>3802</v>
      </c>
      <c r="I19" s="103">
        <v>0</v>
      </c>
      <c r="J19" s="103">
        <v>0</v>
      </c>
      <c r="K19" s="89"/>
    </row>
    <row r="20" spans="4:11" s="77" customFormat="1" ht="10.5" customHeight="1">
      <c r="D20" s="91" t="s">
        <v>5</v>
      </c>
      <c r="E20" s="90"/>
      <c r="F20" s="104">
        <v>213539958</v>
      </c>
      <c r="G20" s="104">
        <v>203121964</v>
      </c>
      <c r="H20" s="103">
        <v>202348696</v>
      </c>
      <c r="I20" s="103">
        <v>206982708</v>
      </c>
      <c r="J20" s="103">
        <v>211510647</v>
      </c>
      <c r="K20" s="89"/>
    </row>
    <row r="21" spans="4:11" s="77" customFormat="1" ht="10.5" customHeight="1">
      <c r="D21" s="91" t="s">
        <v>90</v>
      </c>
      <c r="E21" s="90"/>
      <c r="F21" s="104">
        <v>0</v>
      </c>
      <c r="G21" s="104">
        <v>31983466</v>
      </c>
      <c r="H21" s="103">
        <v>35118595</v>
      </c>
      <c r="I21" s="103">
        <v>37686975</v>
      </c>
      <c r="J21" s="103">
        <v>40520036</v>
      </c>
      <c r="K21" s="89"/>
    </row>
    <row r="22" spans="4:11" s="77" customFormat="1" ht="10.5" customHeight="1">
      <c r="D22" s="91" t="s">
        <v>6</v>
      </c>
      <c r="E22" s="90"/>
      <c r="F22" s="104">
        <v>167047374</v>
      </c>
      <c r="G22" s="104">
        <v>18239881</v>
      </c>
      <c r="H22" s="103">
        <v>739626</v>
      </c>
      <c r="I22" s="103">
        <v>709958</v>
      </c>
      <c r="J22" s="103">
        <v>0</v>
      </c>
      <c r="K22" s="89"/>
    </row>
    <row r="23" spans="4:11" s="77" customFormat="1" ht="4.5" customHeight="1">
      <c r="D23" s="91"/>
      <c r="E23" s="90"/>
      <c r="F23" s="104"/>
      <c r="G23" s="104"/>
      <c r="H23" s="103"/>
      <c r="I23" s="103"/>
      <c r="J23" s="103"/>
      <c r="K23" s="89"/>
    </row>
    <row r="24" spans="4:11" s="77" customFormat="1" ht="10.5" customHeight="1">
      <c r="D24" s="91" t="s">
        <v>55</v>
      </c>
      <c r="E24" s="90"/>
      <c r="F24" s="104">
        <v>112425549</v>
      </c>
      <c r="G24" s="104">
        <v>117219712</v>
      </c>
      <c r="H24" s="103">
        <v>122275592</v>
      </c>
      <c r="I24" s="103">
        <v>127006196</v>
      </c>
      <c r="J24" s="104">
        <v>133009273</v>
      </c>
      <c r="K24" s="89"/>
    </row>
    <row r="25" spans="4:11" s="77" customFormat="1" ht="10.5" customHeight="1">
      <c r="D25" s="91" t="s">
        <v>54</v>
      </c>
      <c r="E25" s="90"/>
      <c r="F25" s="104">
        <v>926195</v>
      </c>
      <c r="G25" s="104">
        <v>1207432</v>
      </c>
      <c r="H25" s="103">
        <v>1287630</v>
      </c>
      <c r="I25" s="103">
        <v>1498713</v>
      </c>
      <c r="J25" s="103">
        <v>1404864</v>
      </c>
      <c r="K25" s="89"/>
    </row>
    <row r="26" spans="4:11" s="77" customFormat="1" ht="10.5" customHeight="1">
      <c r="D26" s="91" t="s">
        <v>9</v>
      </c>
      <c r="E26" s="90"/>
      <c r="F26" s="104">
        <v>82096</v>
      </c>
      <c r="G26" s="104">
        <v>79243</v>
      </c>
      <c r="H26" s="103">
        <v>79580</v>
      </c>
      <c r="I26" s="103">
        <v>80970</v>
      </c>
      <c r="J26" s="103">
        <v>93285</v>
      </c>
      <c r="K26" s="89"/>
    </row>
    <row r="27" spans="4:11" s="77" customFormat="1" ht="10.5" customHeight="1">
      <c r="D27" s="91" t="s">
        <v>10</v>
      </c>
      <c r="E27" s="90"/>
      <c r="F27" s="104">
        <v>7156349</v>
      </c>
      <c r="G27" s="104">
        <v>7353752</v>
      </c>
      <c r="H27" s="103">
        <v>6881151</v>
      </c>
      <c r="I27" s="103">
        <v>7868731</v>
      </c>
      <c r="J27" s="104">
        <v>8299736</v>
      </c>
      <c r="K27" s="89"/>
    </row>
    <row r="28" spans="4:11" s="77" customFormat="1" ht="10.5" customHeight="1">
      <c r="D28" s="91" t="s">
        <v>12</v>
      </c>
      <c r="E28" s="90"/>
      <c r="F28" s="104">
        <v>0</v>
      </c>
      <c r="G28" s="104">
        <v>409000</v>
      </c>
      <c r="H28" s="103">
        <v>583000</v>
      </c>
      <c r="I28" s="103">
        <v>500000</v>
      </c>
      <c r="J28" s="104">
        <v>155000</v>
      </c>
      <c r="K28" s="89"/>
    </row>
    <row r="29" spans="4:11" s="77" customFormat="1" ht="4.5" customHeight="1">
      <c r="D29" s="91"/>
      <c r="E29" s="90"/>
      <c r="F29" s="104"/>
      <c r="G29" s="104"/>
      <c r="H29" s="103"/>
      <c r="I29" s="103"/>
      <c r="J29" s="103"/>
      <c r="K29" s="89"/>
    </row>
    <row r="30" spans="4:11" s="77" customFormat="1" ht="10.5" customHeight="1">
      <c r="D30" s="91" t="s">
        <v>13</v>
      </c>
      <c r="E30" s="90"/>
      <c r="F30" s="104">
        <v>2071564</v>
      </c>
      <c r="G30" s="104">
        <v>2835102</v>
      </c>
      <c r="H30" s="103">
        <v>1857650</v>
      </c>
      <c r="I30" s="103">
        <v>939403</v>
      </c>
      <c r="J30" s="103">
        <v>1009076</v>
      </c>
      <c r="K30" s="89"/>
    </row>
    <row r="31" spans="4:11" s="77" customFormat="1" ht="10.5" customHeight="1">
      <c r="D31" s="91" t="s">
        <v>14</v>
      </c>
      <c r="E31" s="90"/>
      <c r="F31" s="104">
        <v>1405272</v>
      </c>
      <c r="G31" s="104">
        <v>1173654</v>
      </c>
      <c r="H31" s="103">
        <v>1030037</v>
      </c>
      <c r="I31" s="103">
        <v>910432</v>
      </c>
      <c r="J31" s="103">
        <v>961640</v>
      </c>
      <c r="K31" s="89"/>
    </row>
    <row r="32" spans="4:11" s="77" customFormat="1" ht="10.5" customHeight="1">
      <c r="D32" s="91" t="s">
        <v>15</v>
      </c>
      <c r="E32" s="90"/>
      <c r="F32" s="104">
        <v>100688547</v>
      </c>
      <c r="G32" s="104">
        <v>111028800</v>
      </c>
      <c r="H32" s="103">
        <v>103719904</v>
      </c>
      <c r="I32" s="103">
        <v>97973892</v>
      </c>
      <c r="J32" s="103">
        <v>105632622</v>
      </c>
      <c r="K32" s="89"/>
    </row>
    <row r="33" spans="2:11" s="77" customFormat="1" ht="10.5" customHeight="1">
      <c r="D33" s="91" t="s">
        <v>80</v>
      </c>
      <c r="E33" s="90"/>
      <c r="F33" s="104">
        <v>26443724</v>
      </c>
      <c r="G33" s="104">
        <v>22475419</v>
      </c>
      <c r="H33" s="103">
        <v>13932556</v>
      </c>
      <c r="I33" s="103">
        <v>9125502</v>
      </c>
      <c r="J33" s="103">
        <v>15589887</v>
      </c>
      <c r="K33" s="89"/>
    </row>
    <row r="34" spans="2:11" s="77" customFormat="1" ht="10.5" customHeight="1">
      <c r="D34" s="91" t="s">
        <v>17</v>
      </c>
      <c r="E34" s="90"/>
      <c r="F34" s="104">
        <v>670057746</v>
      </c>
      <c r="G34" s="104">
        <v>646603025</v>
      </c>
      <c r="H34" s="103">
        <v>598584425</v>
      </c>
      <c r="I34" s="103">
        <v>618204900</v>
      </c>
      <c r="J34" s="103">
        <v>557146232</v>
      </c>
      <c r="K34" s="89"/>
    </row>
    <row r="35" spans="2:11" s="77" customFormat="1" ht="5.25" customHeight="1">
      <c r="E35" s="90"/>
      <c r="F35" s="106"/>
      <c r="G35" s="106"/>
      <c r="H35" s="103"/>
      <c r="I35" s="103"/>
      <c r="J35" s="105"/>
      <c r="K35" s="89"/>
    </row>
    <row r="36" spans="2:11" s="77" customFormat="1" ht="10.5" customHeight="1">
      <c r="C36" s="155" t="s">
        <v>29</v>
      </c>
      <c r="D36" s="155"/>
      <c r="E36" s="90"/>
      <c r="F36" s="104">
        <v>397320520</v>
      </c>
      <c r="G36" s="104">
        <v>396947662</v>
      </c>
      <c r="H36" s="103">
        <v>371260311</v>
      </c>
      <c r="I36" s="103">
        <v>404095793</v>
      </c>
      <c r="J36" s="103">
        <v>359879777</v>
      </c>
      <c r="K36" s="89"/>
    </row>
    <row r="37" spans="2:11" s="77" customFormat="1" ht="5.25" customHeight="1">
      <c r="E37" s="90"/>
      <c r="F37" s="106"/>
      <c r="G37" s="106"/>
      <c r="H37" s="103"/>
      <c r="I37" s="103"/>
      <c r="J37" s="105"/>
      <c r="K37" s="89"/>
    </row>
    <row r="38" spans="2:11" s="77" customFormat="1" ht="10.5" customHeight="1">
      <c r="D38" s="91" t="s">
        <v>18</v>
      </c>
      <c r="E38" s="90"/>
      <c r="F38" s="104">
        <v>23656185</v>
      </c>
      <c r="G38" s="104">
        <v>28240802</v>
      </c>
      <c r="H38" s="103">
        <v>30115641</v>
      </c>
      <c r="I38" s="103">
        <v>43939802</v>
      </c>
      <c r="J38" s="103">
        <v>29523399</v>
      </c>
      <c r="K38" s="89"/>
    </row>
    <row r="39" spans="2:11" s="77" customFormat="1" ht="10.5" customHeight="1">
      <c r="D39" s="91" t="s">
        <v>95</v>
      </c>
      <c r="E39" s="90"/>
      <c r="F39" s="104">
        <v>0</v>
      </c>
      <c r="G39" s="104">
        <v>0</v>
      </c>
      <c r="H39" s="103">
        <v>0</v>
      </c>
      <c r="I39" s="103">
        <v>5300622</v>
      </c>
      <c r="J39" s="103">
        <v>0</v>
      </c>
      <c r="K39" s="89"/>
    </row>
    <row r="40" spans="2:11" s="77" customFormat="1" ht="10.5" customHeight="1">
      <c r="D40" s="91" t="s">
        <v>19</v>
      </c>
      <c r="E40" s="90"/>
      <c r="F40" s="104">
        <v>65064134</v>
      </c>
      <c r="G40" s="104">
        <v>58917336</v>
      </c>
      <c r="H40" s="103">
        <v>59071114</v>
      </c>
      <c r="I40" s="103">
        <v>60108087</v>
      </c>
      <c r="J40" s="103">
        <v>58997996</v>
      </c>
      <c r="K40" s="89"/>
    </row>
    <row r="41" spans="2:11" s="77" customFormat="1" ht="10.5" customHeight="1">
      <c r="D41" s="91" t="s">
        <v>20</v>
      </c>
      <c r="E41" s="90"/>
      <c r="F41" s="104">
        <v>1061363</v>
      </c>
      <c r="G41" s="104">
        <v>9391965</v>
      </c>
      <c r="H41" s="103">
        <v>853057</v>
      </c>
      <c r="I41" s="103">
        <v>880110</v>
      </c>
      <c r="J41" s="103">
        <v>1123272</v>
      </c>
      <c r="K41" s="89"/>
    </row>
    <row r="42" spans="2:11" s="77" customFormat="1" ht="10.5" customHeight="1">
      <c r="D42" s="91" t="s">
        <v>21</v>
      </c>
      <c r="E42" s="90"/>
      <c r="F42" s="104">
        <v>142636659</v>
      </c>
      <c r="G42" s="104">
        <v>112533636</v>
      </c>
      <c r="H42" s="103">
        <v>109886672</v>
      </c>
      <c r="I42" s="103">
        <v>136417799</v>
      </c>
      <c r="J42" s="103">
        <v>120183386</v>
      </c>
      <c r="K42" s="89"/>
    </row>
    <row r="43" spans="2:11" s="77" customFormat="1" ht="10.5" customHeight="1">
      <c r="D43" s="91" t="s">
        <v>22</v>
      </c>
      <c r="E43" s="90"/>
      <c r="F43" s="104">
        <v>30146481</v>
      </c>
      <c r="G43" s="104">
        <v>29664513</v>
      </c>
      <c r="H43" s="103">
        <v>30243426</v>
      </c>
      <c r="I43" s="103">
        <v>32418824</v>
      </c>
      <c r="J43" s="103">
        <v>29825539</v>
      </c>
      <c r="K43" s="89"/>
    </row>
    <row r="44" spans="2:11" s="77" customFormat="1" ht="10.5" customHeight="1">
      <c r="D44" s="91" t="s">
        <v>23</v>
      </c>
      <c r="E44" s="90"/>
      <c r="F44" s="104">
        <v>134755699</v>
      </c>
      <c r="G44" s="104">
        <v>158199409</v>
      </c>
      <c r="H44" s="103">
        <v>141090402</v>
      </c>
      <c r="I44" s="103">
        <v>125030548</v>
      </c>
      <c r="J44" s="103">
        <v>120226185</v>
      </c>
      <c r="K44" s="89"/>
    </row>
    <row r="45" spans="2:11" s="77" customFormat="1" ht="5.25" customHeight="1">
      <c r="E45" s="90"/>
      <c r="F45" s="82"/>
      <c r="G45" s="82"/>
      <c r="H45" s="82"/>
      <c r="I45" s="82"/>
      <c r="J45" s="82"/>
      <c r="K45" s="89"/>
    </row>
    <row r="46" spans="2:11" s="77" customFormat="1" ht="12" customHeight="1">
      <c r="E46" s="90"/>
      <c r="F46" s="82"/>
      <c r="G46" s="159" t="s">
        <v>35</v>
      </c>
      <c r="H46" s="159"/>
      <c r="I46" s="159"/>
      <c r="J46" s="82"/>
      <c r="K46" s="89"/>
    </row>
    <row r="47" spans="2:11" s="77" customFormat="1" ht="5.25" customHeight="1">
      <c r="E47" s="90"/>
      <c r="F47" s="82"/>
      <c r="G47" s="82"/>
      <c r="H47" s="82"/>
      <c r="I47" s="82"/>
      <c r="J47" s="82"/>
      <c r="K47" s="89"/>
    </row>
    <row r="48" spans="2:11" s="77" customFormat="1" ht="9.5">
      <c r="B48" s="156" t="s">
        <v>34</v>
      </c>
      <c r="C48" s="156"/>
      <c r="D48" s="156"/>
      <c r="E48" s="92"/>
      <c r="F48" s="108">
        <v>2741321849</v>
      </c>
      <c r="G48" s="108">
        <v>2601347335</v>
      </c>
      <c r="H48" s="107">
        <v>2562229354</v>
      </c>
      <c r="I48" s="107">
        <v>2626209061</v>
      </c>
      <c r="J48" s="107">
        <v>2575899848</v>
      </c>
      <c r="K48" s="89"/>
    </row>
    <row r="49" spans="3:11" s="77" customFormat="1" ht="5.25" customHeight="1">
      <c r="E49" s="90"/>
      <c r="F49" s="106"/>
      <c r="G49" s="106"/>
      <c r="H49" s="105"/>
      <c r="I49" s="105"/>
      <c r="J49" s="105"/>
      <c r="K49" s="89"/>
    </row>
    <row r="50" spans="3:11" s="77" customFormat="1" ht="10.5" customHeight="1">
      <c r="C50" s="155" t="s">
        <v>33</v>
      </c>
      <c r="D50" s="155"/>
      <c r="E50" s="90"/>
      <c r="F50" s="104">
        <v>961768504</v>
      </c>
      <c r="G50" s="104">
        <v>965677833</v>
      </c>
      <c r="H50" s="103">
        <v>1026543818</v>
      </c>
      <c r="I50" s="103">
        <v>1033798077</v>
      </c>
      <c r="J50" s="103">
        <v>1049914375</v>
      </c>
      <c r="K50" s="89"/>
    </row>
    <row r="51" spans="3:11" s="77" customFormat="1" ht="5.25" customHeight="1">
      <c r="E51" s="90"/>
      <c r="F51" s="106"/>
      <c r="G51" s="106"/>
      <c r="H51" s="103"/>
      <c r="I51" s="103"/>
      <c r="J51" s="105"/>
      <c r="K51" s="89"/>
    </row>
    <row r="52" spans="3:11" s="77" customFormat="1" ht="10.5" customHeight="1">
      <c r="C52" s="155" t="s">
        <v>32</v>
      </c>
      <c r="D52" s="155"/>
      <c r="E52" s="90"/>
      <c r="F52" s="104">
        <v>1298381935</v>
      </c>
      <c r="G52" s="104">
        <v>1157218037</v>
      </c>
      <c r="H52" s="103">
        <v>1083291035</v>
      </c>
      <c r="I52" s="103">
        <v>1106329258</v>
      </c>
      <c r="J52" s="103">
        <v>1075332298</v>
      </c>
      <c r="K52" s="89"/>
    </row>
    <row r="53" spans="3:11" s="77" customFormat="1" ht="5.25" customHeight="1">
      <c r="E53" s="90"/>
      <c r="F53" s="106"/>
      <c r="G53" s="106"/>
      <c r="H53" s="103"/>
      <c r="I53" s="103"/>
      <c r="J53" s="105"/>
      <c r="K53" s="89"/>
    </row>
    <row r="54" spans="3:11" s="77" customFormat="1" ht="10.5" customHeight="1">
      <c r="D54" s="91" t="s">
        <v>3</v>
      </c>
      <c r="E54" s="90"/>
      <c r="F54" s="104">
        <v>0</v>
      </c>
      <c r="G54" s="104">
        <v>0</v>
      </c>
      <c r="H54" s="103">
        <v>0</v>
      </c>
      <c r="I54" s="103">
        <v>0</v>
      </c>
      <c r="J54" s="104" t="s">
        <v>8</v>
      </c>
      <c r="K54" s="89"/>
    </row>
    <row r="55" spans="3:11" s="77" customFormat="1" ht="10.5" customHeight="1">
      <c r="D55" s="91" t="s">
        <v>4</v>
      </c>
      <c r="E55" s="90"/>
      <c r="F55" s="104">
        <v>68495</v>
      </c>
      <c r="G55" s="104">
        <v>13605</v>
      </c>
      <c r="H55" s="103">
        <v>3802</v>
      </c>
      <c r="I55" s="103">
        <v>0</v>
      </c>
      <c r="J55" s="103">
        <v>0</v>
      </c>
      <c r="K55" s="89"/>
    </row>
    <row r="56" spans="3:11" s="77" customFormat="1" ht="10.5" customHeight="1">
      <c r="D56" s="91" t="s">
        <v>5</v>
      </c>
      <c r="E56" s="90"/>
      <c r="F56" s="104">
        <v>213149834</v>
      </c>
      <c r="G56" s="104">
        <v>202235774</v>
      </c>
      <c r="H56" s="103">
        <v>200800861</v>
      </c>
      <c r="I56" s="103">
        <v>205288030</v>
      </c>
      <c r="J56" s="103">
        <v>211510647</v>
      </c>
      <c r="K56" s="89"/>
    </row>
    <row r="57" spans="3:11" s="77" customFormat="1" ht="10.5" customHeight="1">
      <c r="D57" s="91" t="s">
        <v>90</v>
      </c>
      <c r="E57" s="90"/>
      <c r="F57" s="104">
        <v>0</v>
      </c>
      <c r="G57" s="104">
        <v>31314951</v>
      </c>
      <c r="H57" s="103">
        <v>34466570</v>
      </c>
      <c r="I57" s="103">
        <v>37016774</v>
      </c>
      <c r="J57" s="103">
        <v>40520036</v>
      </c>
      <c r="K57" s="89"/>
    </row>
    <row r="58" spans="3:11" s="77" customFormat="1" ht="10.5" customHeight="1">
      <c r="D58" s="91" t="s">
        <v>6</v>
      </c>
      <c r="E58" s="90"/>
      <c r="F58" s="104">
        <v>168794900</v>
      </c>
      <c r="G58" s="104">
        <v>18239881</v>
      </c>
      <c r="H58" s="103">
        <v>112616</v>
      </c>
      <c r="I58" s="103">
        <v>709958</v>
      </c>
      <c r="J58" s="103">
        <v>0</v>
      </c>
      <c r="K58" s="89"/>
    </row>
    <row r="59" spans="3:11" s="77" customFormat="1" ht="5.25" customHeight="1">
      <c r="D59" s="91"/>
      <c r="E59" s="90"/>
      <c r="F59" s="104"/>
      <c r="G59" s="104"/>
      <c r="H59" s="103"/>
      <c r="I59" s="103"/>
      <c r="J59" s="103"/>
      <c r="K59" s="89"/>
    </row>
    <row r="60" spans="3:11" s="77" customFormat="1" ht="10.5" customHeight="1">
      <c r="D60" s="91" t="s">
        <v>55</v>
      </c>
      <c r="E60" s="90"/>
      <c r="F60" s="104">
        <v>107906947</v>
      </c>
      <c r="G60" s="104">
        <v>112557988</v>
      </c>
      <c r="H60" s="103">
        <v>120185248</v>
      </c>
      <c r="I60" s="103">
        <v>126658038</v>
      </c>
      <c r="J60" s="103">
        <v>133009273</v>
      </c>
      <c r="K60" s="89"/>
    </row>
    <row r="61" spans="3:11" s="77" customFormat="1" ht="10.5" customHeight="1">
      <c r="D61" s="91" t="s">
        <v>54</v>
      </c>
      <c r="E61" s="90"/>
      <c r="F61" s="104">
        <v>891447</v>
      </c>
      <c r="G61" s="104">
        <v>1101220</v>
      </c>
      <c r="H61" s="103">
        <v>1158414</v>
      </c>
      <c r="I61" s="103">
        <v>1168329</v>
      </c>
      <c r="J61" s="103">
        <v>1404864</v>
      </c>
      <c r="K61" s="89"/>
    </row>
    <row r="62" spans="3:11" s="77" customFormat="1" ht="10.5" customHeight="1">
      <c r="D62" s="91" t="s">
        <v>9</v>
      </c>
      <c r="E62" s="90"/>
      <c r="F62" s="104">
        <v>50906</v>
      </c>
      <c r="G62" s="104">
        <v>48088</v>
      </c>
      <c r="H62" s="103">
        <v>47793</v>
      </c>
      <c r="I62" s="103">
        <v>49105</v>
      </c>
      <c r="J62" s="103">
        <v>93285</v>
      </c>
      <c r="K62" s="89"/>
    </row>
    <row r="63" spans="3:11" s="77" customFormat="1" ht="10.5" customHeight="1">
      <c r="D63" s="91" t="s">
        <v>10</v>
      </c>
      <c r="E63" s="90"/>
      <c r="F63" s="104">
        <v>7156349</v>
      </c>
      <c r="G63" s="104">
        <v>7353752</v>
      </c>
      <c r="H63" s="103">
        <v>6881151</v>
      </c>
      <c r="I63" s="103">
        <v>7868731</v>
      </c>
      <c r="J63" s="103">
        <v>8299736</v>
      </c>
      <c r="K63" s="89"/>
    </row>
    <row r="64" spans="3:11" s="77" customFormat="1" ht="10.5" customHeight="1">
      <c r="D64" s="91" t="s">
        <v>12</v>
      </c>
      <c r="E64" s="90"/>
      <c r="F64" s="104">
        <v>0</v>
      </c>
      <c r="G64" s="104">
        <v>409000</v>
      </c>
      <c r="H64" s="103">
        <v>583000</v>
      </c>
      <c r="I64" s="103">
        <v>500000</v>
      </c>
      <c r="J64" s="104">
        <v>155000</v>
      </c>
      <c r="K64" s="89"/>
    </row>
    <row r="65" spans="3:11" s="77" customFormat="1" ht="4.5" customHeight="1">
      <c r="D65" s="91"/>
      <c r="E65" s="90"/>
      <c r="F65" s="104"/>
      <c r="G65" s="104"/>
      <c r="H65" s="103"/>
      <c r="I65" s="103"/>
      <c r="J65" s="103"/>
      <c r="K65" s="89"/>
    </row>
    <row r="66" spans="3:11" s="77" customFormat="1" ht="10.5" customHeight="1">
      <c r="D66" s="91" t="s">
        <v>13</v>
      </c>
      <c r="E66" s="90"/>
      <c r="F66" s="104">
        <v>1958234</v>
      </c>
      <c r="G66" s="104">
        <v>2738743</v>
      </c>
      <c r="H66" s="103">
        <v>1857650</v>
      </c>
      <c r="I66" s="103">
        <v>926977</v>
      </c>
      <c r="J66" s="103">
        <v>1009076</v>
      </c>
      <c r="K66" s="89"/>
    </row>
    <row r="67" spans="3:11" s="77" customFormat="1" ht="10.5" customHeight="1">
      <c r="D67" s="91" t="s">
        <v>14</v>
      </c>
      <c r="E67" s="90"/>
      <c r="F67" s="104">
        <v>1405272</v>
      </c>
      <c r="G67" s="104">
        <v>1173654</v>
      </c>
      <c r="H67" s="103">
        <v>1030037</v>
      </c>
      <c r="I67" s="103">
        <v>910432</v>
      </c>
      <c r="J67" s="103">
        <v>961640</v>
      </c>
      <c r="K67" s="89"/>
    </row>
    <row r="68" spans="3:11" s="77" customFormat="1" ht="10.5" customHeight="1">
      <c r="D68" s="91" t="s">
        <v>15</v>
      </c>
      <c r="E68" s="90"/>
      <c r="F68" s="104">
        <v>100687974</v>
      </c>
      <c r="G68" s="104">
        <v>111028800</v>
      </c>
      <c r="H68" s="103">
        <v>103719623</v>
      </c>
      <c r="I68" s="103">
        <v>97973892</v>
      </c>
      <c r="J68" s="103">
        <v>105632622</v>
      </c>
      <c r="K68" s="89"/>
    </row>
    <row r="69" spans="3:11" s="77" customFormat="1" ht="10.5" customHeight="1">
      <c r="D69" s="91" t="s">
        <v>79</v>
      </c>
      <c r="E69" s="90"/>
      <c r="F69" s="104">
        <v>26443724</v>
      </c>
      <c r="G69" s="104">
        <v>22475419</v>
      </c>
      <c r="H69" s="103">
        <v>13930648</v>
      </c>
      <c r="I69" s="103">
        <v>9125502</v>
      </c>
      <c r="J69" s="103">
        <v>15589887</v>
      </c>
      <c r="K69" s="89"/>
    </row>
    <row r="70" spans="3:11" s="77" customFormat="1" ht="10.5" customHeight="1">
      <c r="D70" s="91" t="s">
        <v>17</v>
      </c>
      <c r="E70" s="90"/>
      <c r="F70" s="104">
        <v>669867852</v>
      </c>
      <c r="G70" s="104">
        <v>646527161</v>
      </c>
      <c r="H70" s="103">
        <v>598513623</v>
      </c>
      <c r="I70" s="103">
        <v>618133491</v>
      </c>
      <c r="J70" s="103">
        <v>557146232</v>
      </c>
      <c r="K70" s="89"/>
    </row>
    <row r="71" spans="3:11" s="77" customFormat="1" ht="5.25" customHeight="1">
      <c r="E71" s="90"/>
      <c r="F71" s="106"/>
      <c r="G71" s="106"/>
      <c r="H71" s="103"/>
      <c r="I71" s="103"/>
      <c r="J71" s="105"/>
      <c r="K71" s="89"/>
    </row>
    <row r="72" spans="3:11" s="77" customFormat="1" ht="10.5" customHeight="1">
      <c r="C72" s="155" t="s">
        <v>29</v>
      </c>
      <c r="D72" s="155"/>
      <c r="E72" s="90"/>
      <c r="F72" s="104">
        <v>481171410</v>
      </c>
      <c r="G72" s="104">
        <v>478451466</v>
      </c>
      <c r="H72" s="103">
        <v>452394501</v>
      </c>
      <c r="I72" s="103">
        <v>486081726</v>
      </c>
      <c r="J72" s="103">
        <v>450653175</v>
      </c>
      <c r="K72" s="89"/>
    </row>
    <row r="73" spans="3:11" s="77" customFormat="1" ht="5.25" customHeight="1">
      <c r="E73" s="90"/>
      <c r="F73" s="106"/>
      <c r="G73" s="106"/>
      <c r="H73" s="103"/>
      <c r="I73" s="103"/>
      <c r="J73" s="105"/>
      <c r="K73" s="89"/>
    </row>
    <row r="74" spans="3:11" s="77" customFormat="1" ht="10.5" customHeight="1">
      <c r="D74" s="91" t="s">
        <v>18</v>
      </c>
      <c r="E74" s="90"/>
      <c r="F74" s="104">
        <v>27084383</v>
      </c>
      <c r="G74" s="104">
        <v>28556085</v>
      </c>
      <c r="H74" s="103">
        <v>32922924</v>
      </c>
      <c r="I74" s="103">
        <v>44693557</v>
      </c>
      <c r="J74" s="103">
        <v>32943546</v>
      </c>
      <c r="K74" s="89"/>
    </row>
    <row r="75" spans="3:11" s="77" customFormat="1" ht="10.5" customHeight="1">
      <c r="D75" s="91" t="s">
        <v>98</v>
      </c>
      <c r="E75" s="90"/>
      <c r="F75" s="104">
        <v>0</v>
      </c>
      <c r="G75" s="104">
        <v>0</v>
      </c>
      <c r="H75" s="103">
        <v>0</v>
      </c>
      <c r="I75" s="103">
        <v>5172222</v>
      </c>
      <c r="J75" s="103">
        <v>0</v>
      </c>
      <c r="K75" s="89"/>
    </row>
    <row r="76" spans="3:11" s="77" customFormat="1" ht="10.5" customHeight="1">
      <c r="D76" s="91" t="s">
        <v>19</v>
      </c>
      <c r="E76" s="90"/>
      <c r="F76" s="104">
        <v>79922504</v>
      </c>
      <c r="G76" s="104">
        <v>82654988</v>
      </c>
      <c r="H76" s="103">
        <v>78671046</v>
      </c>
      <c r="I76" s="103">
        <v>77270431</v>
      </c>
      <c r="J76" s="103">
        <v>78675203</v>
      </c>
      <c r="K76" s="89"/>
    </row>
    <row r="77" spans="3:11" s="77" customFormat="1" ht="10.5" customHeight="1">
      <c r="D77" s="91" t="s">
        <v>20</v>
      </c>
      <c r="E77" s="90"/>
      <c r="F77" s="104">
        <v>1508834</v>
      </c>
      <c r="G77" s="104">
        <v>10266899</v>
      </c>
      <c r="H77" s="103">
        <v>1039183</v>
      </c>
      <c r="I77" s="103">
        <v>1063705</v>
      </c>
      <c r="J77" s="103">
        <v>1567841</v>
      </c>
      <c r="K77" s="89"/>
    </row>
    <row r="78" spans="3:11" s="77" customFormat="1" ht="10.5" customHeight="1">
      <c r="D78" s="91" t="s">
        <v>21</v>
      </c>
      <c r="E78" s="90"/>
      <c r="F78" s="104">
        <v>182174619</v>
      </c>
      <c r="G78" s="104">
        <v>151121143</v>
      </c>
      <c r="H78" s="103">
        <v>146493661</v>
      </c>
      <c r="I78" s="103">
        <v>175103328</v>
      </c>
      <c r="J78" s="103">
        <v>159512709</v>
      </c>
      <c r="K78" s="89"/>
    </row>
    <row r="79" spans="3:11" s="77" customFormat="1" ht="10.5" customHeight="1">
      <c r="D79" s="91" t="s">
        <v>22</v>
      </c>
      <c r="E79" s="90"/>
      <c r="F79" s="104">
        <v>29088244</v>
      </c>
      <c r="G79" s="104">
        <v>30346881</v>
      </c>
      <c r="H79" s="103">
        <v>31285119</v>
      </c>
      <c r="I79" s="103">
        <v>30341271</v>
      </c>
      <c r="J79" s="103">
        <v>31352779</v>
      </c>
      <c r="K79" s="89"/>
    </row>
    <row r="80" spans="3:11" s="77" customFormat="1" ht="10.5" customHeight="1">
      <c r="D80" s="91" t="s">
        <v>23</v>
      </c>
      <c r="E80" s="90"/>
      <c r="F80" s="104">
        <v>161392827</v>
      </c>
      <c r="G80" s="104">
        <v>175505469</v>
      </c>
      <c r="H80" s="103">
        <v>161982567</v>
      </c>
      <c r="I80" s="103">
        <v>152437212</v>
      </c>
      <c r="J80" s="103">
        <v>146601097</v>
      </c>
      <c r="K80" s="89"/>
    </row>
    <row r="81" spans="1:10" s="77" customFormat="1" ht="5.25" customHeight="1">
      <c r="A81" s="86"/>
      <c r="B81" s="86"/>
      <c r="C81" s="86"/>
      <c r="D81" s="86"/>
      <c r="E81" s="88"/>
      <c r="F81" s="87"/>
      <c r="G81" s="86"/>
      <c r="H81" s="86"/>
      <c r="I81" s="86"/>
      <c r="J81" s="86"/>
    </row>
    <row r="82" spans="1:10" s="77" customFormat="1" ht="12" customHeight="1">
      <c r="A82" s="85" t="s">
        <v>97</v>
      </c>
      <c r="C82" s="85"/>
      <c r="D82" s="85"/>
      <c r="E82" s="85"/>
    </row>
    <row r="83" spans="1:10" s="77" customFormat="1" ht="12" customHeight="1">
      <c r="A83" s="77" t="s">
        <v>89</v>
      </c>
      <c r="B83" s="84"/>
      <c r="C83" s="84"/>
      <c r="D83" s="84"/>
      <c r="E83" s="84"/>
      <c r="F83" s="84"/>
      <c r="G83" s="84"/>
      <c r="H83" s="84"/>
      <c r="I83" s="84"/>
      <c r="J83" s="84"/>
    </row>
  </sheetData>
  <mergeCells count="15">
    <mergeCell ref="B12:D12"/>
    <mergeCell ref="C16:D16"/>
    <mergeCell ref="B48:D48"/>
    <mergeCell ref="I7:I8"/>
    <mergeCell ref="H7:H8"/>
    <mergeCell ref="G46:I46"/>
    <mergeCell ref="A7:E8"/>
    <mergeCell ref="F7:F8"/>
    <mergeCell ref="G7:G8"/>
    <mergeCell ref="G10:I10"/>
    <mergeCell ref="C50:D50"/>
    <mergeCell ref="C14:D14"/>
    <mergeCell ref="C72:D72"/>
    <mergeCell ref="C52:D52"/>
    <mergeCell ref="C36:D36"/>
  </mergeCells>
  <phoneticPr fontId="18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7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showGridLines="0" zoomScale="125" zoomScaleNormal="125" workbookViewId="0"/>
  </sheetViews>
  <sheetFormatPr defaultColWidth="9" defaultRowHeight="12"/>
  <cols>
    <col min="1" max="1" width="0.90625" style="50" customWidth="1"/>
    <col min="2" max="2" width="1.08984375" style="50" customWidth="1"/>
    <col min="3" max="3" width="1.26953125" style="50" customWidth="1"/>
    <col min="4" max="4" width="22.26953125" style="50" customWidth="1"/>
    <col min="5" max="5" width="0.90625" style="50" customWidth="1"/>
    <col min="6" max="7" width="11.36328125" style="50" customWidth="1"/>
    <col min="8" max="8" width="11.36328125" style="109" customWidth="1"/>
    <col min="9" max="9" width="11.36328125" style="50" customWidth="1"/>
    <col min="10" max="10" width="11.6328125" style="50" customWidth="1"/>
    <col min="11" max="11" width="11.453125" style="49" bestFit="1" customWidth="1"/>
    <col min="12" max="16384" width="9" style="49"/>
  </cols>
  <sheetData>
    <row r="1" spans="1:11" s="50" customFormat="1" ht="13">
      <c r="A1" s="71" t="s">
        <v>0</v>
      </c>
      <c r="B1" s="71"/>
      <c r="C1" s="71"/>
      <c r="D1" s="71"/>
      <c r="E1" s="71"/>
      <c r="H1" s="109"/>
    </row>
    <row r="2" spans="1:11" s="50" customFormat="1" ht="10.5" customHeight="1">
      <c r="H2" s="109"/>
    </row>
    <row r="3" spans="1:11" s="50" customFormat="1" ht="13.5" customHeight="1">
      <c r="A3" s="70" t="s">
        <v>47</v>
      </c>
      <c r="B3" s="70"/>
      <c r="C3" s="70"/>
      <c r="D3" s="70"/>
      <c r="E3" s="70"/>
      <c r="F3" s="69"/>
      <c r="G3" s="69"/>
      <c r="H3" s="118"/>
      <c r="I3" s="69"/>
      <c r="J3" s="69"/>
    </row>
    <row r="4" spans="1:11" s="50" customFormat="1" ht="9.5">
      <c r="A4" s="77"/>
      <c r="B4" s="77"/>
      <c r="C4" s="77"/>
      <c r="D4" s="77"/>
      <c r="E4" s="77"/>
      <c r="F4" s="77"/>
      <c r="G4" s="77"/>
      <c r="H4" s="111"/>
      <c r="I4" s="77"/>
      <c r="J4" s="77"/>
    </row>
    <row r="5" spans="1:11" s="50" customFormat="1" ht="10.5" customHeight="1">
      <c r="A5" s="77" t="s">
        <v>1</v>
      </c>
      <c r="B5" s="77"/>
      <c r="C5" s="94"/>
      <c r="D5" s="94"/>
      <c r="E5" s="85"/>
      <c r="F5" s="77"/>
      <c r="G5" s="77"/>
      <c r="H5" s="111"/>
      <c r="I5" s="77"/>
      <c r="J5" s="77"/>
    </row>
    <row r="6" spans="1:11" s="50" customFormat="1" ht="1.5" customHeight="1">
      <c r="A6" s="77"/>
      <c r="B6" s="77"/>
      <c r="C6" s="77"/>
      <c r="D6" s="77"/>
      <c r="E6" s="77"/>
      <c r="F6" s="77"/>
      <c r="G6" s="77"/>
      <c r="H6" s="111"/>
      <c r="I6" s="77"/>
      <c r="J6" s="77"/>
    </row>
    <row r="7" spans="1:11" s="50" customFormat="1" ht="12" customHeight="1">
      <c r="A7" s="160" t="s">
        <v>42</v>
      </c>
      <c r="B7" s="157"/>
      <c r="C7" s="157"/>
      <c r="D7" s="157"/>
      <c r="E7" s="157"/>
      <c r="F7" s="157" t="s">
        <v>86</v>
      </c>
      <c r="G7" s="157" t="s">
        <v>92</v>
      </c>
      <c r="H7" s="164" t="s">
        <v>94</v>
      </c>
      <c r="I7" s="157" t="s">
        <v>93</v>
      </c>
      <c r="J7" s="98" t="s">
        <v>96</v>
      </c>
    </row>
    <row r="8" spans="1:11" s="50" customFormat="1" ht="12" customHeight="1">
      <c r="A8" s="161"/>
      <c r="B8" s="158"/>
      <c r="C8" s="158"/>
      <c r="D8" s="158"/>
      <c r="E8" s="158"/>
      <c r="F8" s="158"/>
      <c r="G8" s="158"/>
      <c r="H8" s="165"/>
      <c r="I8" s="158"/>
      <c r="J8" s="97" t="s">
        <v>2</v>
      </c>
    </row>
    <row r="9" spans="1:11" s="50" customFormat="1" ht="8.25" customHeight="1">
      <c r="A9" s="96"/>
      <c r="B9" s="96"/>
      <c r="C9" s="96"/>
      <c r="D9" s="96"/>
      <c r="E9" s="95"/>
      <c r="F9" s="77"/>
      <c r="G9" s="94"/>
      <c r="H9" s="111"/>
      <c r="I9" s="77"/>
      <c r="J9" s="77"/>
    </row>
    <row r="10" spans="1:11" s="50" customFormat="1" ht="12" customHeight="1">
      <c r="A10" s="77"/>
      <c r="B10" s="77"/>
      <c r="C10" s="77"/>
      <c r="D10" s="77"/>
      <c r="E10" s="90"/>
      <c r="F10" s="77"/>
      <c r="G10" s="159" t="s">
        <v>36</v>
      </c>
      <c r="H10" s="159"/>
      <c r="I10" s="159"/>
      <c r="J10" s="77"/>
    </row>
    <row r="11" spans="1:11" s="50" customFormat="1" ht="5.25" customHeight="1">
      <c r="A11" s="77"/>
      <c r="B11" s="77"/>
      <c r="C11" s="77"/>
      <c r="D11" s="77"/>
      <c r="E11" s="90"/>
      <c r="F11" s="77"/>
      <c r="G11" s="77"/>
      <c r="H11" s="111"/>
      <c r="I11" s="77"/>
      <c r="J11" s="77"/>
    </row>
    <row r="12" spans="1:11" s="50" customFormat="1" ht="10.5" customHeight="1">
      <c r="A12" s="77"/>
      <c r="B12" s="156" t="s">
        <v>34</v>
      </c>
      <c r="C12" s="156"/>
      <c r="D12" s="156"/>
      <c r="E12" s="93"/>
      <c r="F12" s="107">
        <v>2671287068</v>
      </c>
      <c r="G12" s="108">
        <v>2664513550</v>
      </c>
      <c r="H12" s="115">
        <v>2530013755</v>
      </c>
      <c r="I12" s="107">
        <v>2490820553</v>
      </c>
      <c r="J12" s="107">
        <v>2489433748</v>
      </c>
      <c r="K12" s="117"/>
    </row>
    <row r="13" spans="1:11" s="50" customFormat="1" ht="5.25" customHeight="1">
      <c r="A13" s="77"/>
      <c r="B13" s="77"/>
      <c r="C13" s="77"/>
      <c r="D13" s="77"/>
      <c r="E13" s="90"/>
      <c r="F13" s="106"/>
      <c r="G13" s="106"/>
      <c r="H13" s="114"/>
      <c r="I13" s="105"/>
      <c r="J13" s="105"/>
    </row>
    <row r="14" spans="1:11" s="50" customFormat="1" ht="10.5" customHeight="1">
      <c r="A14" s="77"/>
      <c r="B14" s="77"/>
      <c r="C14" s="155" t="s">
        <v>33</v>
      </c>
      <c r="D14" s="155"/>
      <c r="E14" s="90"/>
      <c r="F14" s="104">
        <v>977091509</v>
      </c>
      <c r="G14" s="104">
        <v>965280161</v>
      </c>
      <c r="H14" s="113">
        <v>969322038</v>
      </c>
      <c r="I14" s="103">
        <v>1031118000</v>
      </c>
      <c r="J14" s="103">
        <v>1034482742</v>
      </c>
    </row>
    <row r="15" spans="1:11" s="50" customFormat="1" ht="5.25" customHeight="1">
      <c r="A15" s="77"/>
      <c r="B15" s="77"/>
      <c r="C15" s="77"/>
      <c r="D15" s="77"/>
      <c r="E15" s="90"/>
      <c r="F15" s="106"/>
      <c r="G15" s="106"/>
      <c r="H15" s="113"/>
      <c r="I15" s="103"/>
      <c r="J15" s="105"/>
    </row>
    <row r="16" spans="1:11" s="50" customFormat="1" ht="10.5" customHeight="1">
      <c r="A16" s="77"/>
      <c r="B16" s="77"/>
      <c r="C16" s="155" t="s">
        <v>32</v>
      </c>
      <c r="D16" s="155"/>
      <c r="E16" s="90"/>
      <c r="F16" s="104">
        <v>1315705253</v>
      </c>
      <c r="G16" s="104">
        <v>1301912869</v>
      </c>
      <c r="H16" s="113">
        <v>1163744055</v>
      </c>
      <c r="I16" s="103">
        <v>1088442242</v>
      </c>
      <c r="J16" s="103">
        <v>1070912522</v>
      </c>
    </row>
    <row r="17" spans="1:10" s="50" customFormat="1" ht="5.25" customHeight="1">
      <c r="A17" s="77"/>
      <c r="B17" s="77"/>
      <c r="C17" s="77"/>
      <c r="D17" s="77"/>
      <c r="E17" s="90"/>
      <c r="F17" s="106"/>
      <c r="G17" s="106"/>
      <c r="H17" s="113"/>
      <c r="I17" s="103"/>
      <c r="J17" s="105"/>
    </row>
    <row r="18" spans="1:10" s="50" customFormat="1" ht="10.5" customHeight="1">
      <c r="A18" s="77"/>
      <c r="B18" s="77"/>
      <c r="C18" s="77"/>
      <c r="D18" s="91" t="s">
        <v>3</v>
      </c>
      <c r="E18" s="90"/>
      <c r="F18" s="104">
        <v>0</v>
      </c>
      <c r="G18" s="104">
        <v>0</v>
      </c>
      <c r="H18" s="113">
        <v>0</v>
      </c>
      <c r="I18" s="103">
        <v>0</v>
      </c>
      <c r="J18" s="104" t="s">
        <v>81</v>
      </c>
    </row>
    <row r="19" spans="1:10" s="50" customFormat="1" ht="10.5" customHeight="1">
      <c r="A19" s="77"/>
      <c r="B19" s="77"/>
      <c r="C19" s="77"/>
      <c r="D19" s="91" t="s">
        <v>4</v>
      </c>
      <c r="E19" s="90"/>
      <c r="F19" s="104">
        <v>296275</v>
      </c>
      <c r="G19" s="104">
        <v>68496</v>
      </c>
      <c r="H19" s="113">
        <v>13605</v>
      </c>
      <c r="I19" s="103">
        <v>3802</v>
      </c>
      <c r="J19" s="103">
        <v>0</v>
      </c>
    </row>
    <row r="20" spans="1:10" s="50" customFormat="1" ht="10.5" customHeight="1">
      <c r="A20" s="77"/>
      <c r="B20" s="77"/>
      <c r="C20" s="77"/>
      <c r="D20" s="91" t="s">
        <v>5</v>
      </c>
      <c r="E20" s="90"/>
      <c r="F20" s="104">
        <v>201880344</v>
      </c>
      <c r="G20" s="104">
        <v>213539958</v>
      </c>
      <c r="H20" s="113">
        <v>203121964</v>
      </c>
      <c r="I20" s="103">
        <v>202348696</v>
      </c>
      <c r="J20" s="103">
        <v>202991178</v>
      </c>
    </row>
    <row r="21" spans="1:10" s="50" customFormat="1" ht="10.5" customHeight="1">
      <c r="A21" s="77"/>
      <c r="B21" s="77"/>
      <c r="C21" s="77"/>
      <c r="D21" s="91" t="s">
        <v>90</v>
      </c>
      <c r="E21" s="90"/>
      <c r="F21" s="104">
        <v>0</v>
      </c>
      <c r="G21" s="104">
        <v>0</v>
      </c>
      <c r="H21" s="113">
        <v>31983466</v>
      </c>
      <c r="I21" s="103">
        <v>35118595</v>
      </c>
      <c r="J21" s="103">
        <v>37742222</v>
      </c>
    </row>
    <row r="22" spans="1:10" s="50" customFormat="1" ht="10.5" customHeight="1">
      <c r="A22" s="77"/>
      <c r="B22" s="77"/>
      <c r="C22" s="77"/>
      <c r="D22" s="91" t="s">
        <v>6</v>
      </c>
      <c r="E22" s="90"/>
      <c r="F22" s="104">
        <v>167598957</v>
      </c>
      <c r="G22" s="104">
        <v>167047374</v>
      </c>
      <c r="H22" s="113">
        <v>18239881</v>
      </c>
      <c r="I22" s="103">
        <v>739626</v>
      </c>
      <c r="J22" s="103">
        <v>727443</v>
      </c>
    </row>
    <row r="23" spans="1:10" s="50" customFormat="1" ht="4.5" customHeight="1">
      <c r="A23" s="77"/>
      <c r="B23" s="77"/>
      <c r="C23" s="77"/>
      <c r="D23" s="91"/>
      <c r="E23" s="90"/>
      <c r="F23" s="104"/>
      <c r="G23" s="104"/>
      <c r="H23" s="113"/>
      <c r="I23" s="103"/>
      <c r="J23" s="103"/>
    </row>
    <row r="24" spans="1:10" s="50" customFormat="1" ht="10.5" customHeight="1">
      <c r="A24" s="77"/>
      <c r="B24" s="77"/>
      <c r="C24" s="77"/>
      <c r="D24" s="91" t="s">
        <v>55</v>
      </c>
      <c r="E24" s="90"/>
      <c r="F24" s="104">
        <v>105413026</v>
      </c>
      <c r="G24" s="104">
        <v>112425549</v>
      </c>
      <c r="H24" s="113">
        <v>117219712</v>
      </c>
      <c r="I24" s="103">
        <v>122275592</v>
      </c>
      <c r="J24" s="104">
        <v>127634083</v>
      </c>
    </row>
    <row r="25" spans="1:10" s="50" customFormat="1" ht="10.5" customHeight="1">
      <c r="A25" s="77"/>
      <c r="B25" s="77"/>
      <c r="C25" s="77"/>
      <c r="D25" s="91" t="s">
        <v>54</v>
      </c>
      <c r="E25" s="90"/>
      <c r="F25" s="104">
        <v>808998</v>
      </c>
      <c r="G25" s="104">
        <v>926195</v>
      </c>
      <c r="H25" s="113">
        <v>1207432</v>
      </c>
      <c r="I25" s="103">
        <v>1287630</v>
      </c>
      <c r="J25" s="103">
        <v>1444864</v>
      </c>
    </row>
    <row r="26" spans="1:10" s="50" customFormat="1" ht="10.5" customHeight="1">
      <c r="A26" s="77"/>
      <c r="B26" s="77"/>
      <c r="C26" s="77"/>
      <c r="D26" s="91" t="s">
        <v>9</v>
      </c>
      <c r="E26" s="90"/>
      <c r="F26" s="104">
        <v>81989</v>
      </c>
      <c r="G26" s="104">
        <v>82096</v>
      </c>
      <c r="H26" s="113">
        <v>79243</v>
      </c>
      <c r="I26" s="103">
        <v>79580</v>
      </c>
      <c r="J26" s="103">
        <v>89333</v>
      </c>
    </row>
    <row r="27" spans="1:10" s="50" customFormat="1" ht="10.5" customHeight="1">
      <c r="A27" s="77"/>
      <c r="B27" s="77"/>
      <c r="C27" s="77"/>
      <c r="D27" s="91" t="s">
        <v>10</v>
      </c>
      <c r="E27" s="90"/>
      <c r="F27" s="104">
        <v>19774702</v>
      </c>
      <c r="G27" s="104">
        <v>7156349</v>
      </c>
      <c r="H27" s="113">
        <v>7353752</v>
      </c>
      <c r="I27" s="103">
        <v>6881151</v>
      </c>
      <c r="J27" s="104">
        <v>8674003</v>
      </c>
    </row>
    <row r="28" spans="1:10" s="50" customFormat="1" ht="10.5" customHeight="1">
      <c r="A28" s="77"/>
      <c r="B28" s="77"/>
      <c r="C28" s="77"/>
      <c r="D28" s="91" t="s">
        <v>12</v>
      </c>
      <c r="E28" s="90"/>
      <c r="F28" s="104">
        <v>0</v>
      </c>
      <c r="G28" s="104">
        <v>0</v>
      </c>
      <c r="H28" s="113">
        <v>409000</v>
      </c>
      <c r="I28" s="103">
        <v>583000</v>
      </c>
      <c r="J28" s="104">
        <v>500000</v>
      </c>
    </row>
    <row r="29" spans="1:10" s="50" customFormat="1" ht="4.5" customHeight="1">
      <c r="A29" s="77"/>
      <c r="B29" s="77"/>
      <c r="C29" s="77"/>
      <c r="D29" s="91"/>
      <c r="E29" s="90"/>
      <c r="F29" s="104"/>
      <c r="G29" s="104"/>
      <c r="H29" s="113"/>
      <c r="I29" s="103"/>
      <c r="J29" s="103"/>
    </row>
    <row r="30" spans="1:10" s="50" customFormat="1" ht="10.5" customHeight="1">
      <c r="A30" s="77"/>
      <c r="B30" s="77"/>
      <c r="C30" s="77"/>
      <c r="D30" s="91" t="s">
        <v>13</v>
      </c>
      <c r="E30" s="90"/>
      <c r="F30" s="104">
        <v>4357044</v>
      </c>
      <c r="G30" s="104">
        <v>2071564</v>
      </c>
      <c r="H30" s="113">
        <v>2835102</v>
      </c>
      <c r="I30" s="103">
        <v>1857650</v>
      </c>
      <c r="J30" s="103">
        <v>1199916</v>
      </c>
    </row>
    <row r="31" spans="1:10" s="50" customFormat="1" ht="10.5" customHeight="1">
      <c r="A31" s="77"/>
      <c r="B31" s="77"/>
      <c r="C31" s="77"/>
      <c r="D31" s="91" t="s">
        <v>14</v>
      </c>
      <c r="E31" s="90"/>
      <c r="F31" s="104">
        <v>1654152</v>
      </c>
      <c r="G31" s="104">
        <v>1405272</v>
      </c>
      <c r="H31" s="113">
        <v>1173654</v>
      </c>
      <c r="I31" s="103">
        <v>1030037</v>
      </c>
      <c r="J31" s="103">
        <v>996185</v>
      </c>
    </row>
    <row r="32" spans="1:10" s="50" customFormat="1" ht="10.5" customHeight="1">
      <c r="A32" s="77"/>
      <c r="B32" s="77"/>
      <c r="C32" s="77"/>
      <c r="D32" s="91" t="s">
        <v>15</v>
      </c>
      <c r="E32" s="90"/>
      <c r="F32" s="104">
        <v>137073919</v>
      </c>
      <c r="G32" s="104">
        <v>100688547</v>
      </c>
      <c r="H32" s="113">
        <v>111028800</v>
      </c>
      <c r="I32" s="103">
        <v>103719904</v>
      </c>
      <c r="J32" s="103">
        <v>104531759</v>
      </c>
    </row>
    <row r="33" spans="1:10" s="50" customFormat="1" ht="10.5" customHeight="1">
      <c r="A33" s="77"/>
      <c r="B33" s="77"/>
      <c r="C33" s="77"/>
      <c r="D33" s="91" t="s">
        <v>80</v>
      </c>
      <c r="E33" s="90"/>
      <c r="F33" s="104">
        <v>25523586</v>
      </c>
      <c r="G33" s="104">
        <v>26443724</v>
      </c>
      <c r="H33" s="113">
        <v>22475419</v>
      </c>
      <c r="I33" s="103">
        <v>13932556</v>
      </c>
      <c r="J33" s="103">
        <v>11270681</v>
      </c>
    </row>
    <row r="34" spans="1:10" s="50" customFormat="1" ht="10.5" customHeight="1">
      <c r="A34" s="77"/>
      <c r="B34" s="77"/>
      <c r="C34" s="77"/>
      <c r="D34" s="91" t="s">
        <v>17</v>
      </c>
      <c r="E34" s="90"/>
      <c r="F34" s="104">
        <v>651242262</v>
      </c>
      <c r="G34" s="104">
        <v>670057746</v>
      </c>
      <c r="H34" s="113">
        <v>646603025</v>
      </c>
      <c r="I34" s="103">
        <v>598584425</v>
      </c>
      <c r="J34" s="103">
        <v>573110855</v>
      </c>
    </row>
    <row r="35" spans="1:10" s="50" customFormat="1" ht="5.25" customHeight="1">
      <c r="A35" s="77"/>
      <c r="B35" s="77"/>
      <c r="C35" s="77"/>
      <c r="D35" s="77"/>
      <c r="E35" s="90"/>
      <c r="F35" s="106"/>
      <c r="G35" s="106"/>
      <c r="H35" s="113"/>
      <c r="I35" s="103"/>
      <c r="J35" s="105"/>
    </row>
    <row r="36" spans="1:10" s="50" customFormat="1" ht="10.5" customHeight="1">
      <c r="A36" s="77"/>
      <c r="B36" s="77"/>
      <c r="C36" s="155" t="s">
        <v>29</v>
      </c>
      <c r="D36" s="155"/>
      <c r="E36" s="90"/>
      <c r="F36" s="104">
        <v>378490306</v>
      </c>
      <c r="G36" s="104">
        <v>397320520</v>
      </c>
      <c r="H36" s="113">
        <v>396947662</v>
      </c>
      <c r="I36" s="103">
        <v>371260311</v>
      </c>
      <c r="J36" s="103">
        <v>384038484</v>
      </c>
    </row>
    <row r="37" spans="1:10" s="50" customFormat="1" ht="5.25" customHeight="1">
      <c r="A37" s="77"/>
      <c r="B37" s="77"/>
      <c r="C37" s="77"/>
      <c r="D37" s="77"/>
      <c r="E37" s="90"/>
      <c r="F37" s="106"/>
      <c r="G37" s="106"/>
      <c r="H37" s="113"/>
      <c r="I37" s="103"/>
      <c r="J37" s="105"/>
    </row>
    <row r="38" spans="1:10" s="50" customFormat="1" ht="10.5" customHeight="1">
      <c r="A38" s="77"/>
      <c r="B38" s="77"/>
      <c r="C38" s="77"/>
      <c r="D38" s="91" t="s">
        <v>18</v>
      </c>
      <c r="E38" s="90"/>
      <c r="F38" s="104">
        <v>26818875</v>
      </c>
      <c r="G38" s="104">
        <v>23656185</v>
      </c>
      <c r="H38" s="113">
        <v>28240802</v>
      </c>
      <c r="I38" s="103">
        <v>30115641</v>
      </c>
      <c r="J38" s="103">
        <v>46339124</v>
      </c>
    </row>
    <row r="39" spans="1:10" s="50" customFormat="1" ht="10.5" customHeight="1">
      <c r="A39" s="77"/>
      <c r="B39" s="77"/>
      <c r="C39" s="77"/>
      <c r="D39" s="91" t="s">
        <v>95</v>
      </c>
      <c r="E39" s="90"/>
      <c r="F39" s="104">
        <v>0</v>
      </c>
      <c r="G39" s="104">
        <v>0</v>
      </c>
      <c r="H39" s="113">
        <v>0</v>
      </c>
      <c r="I39" s="103">
        <v>0</v>
      </c>
      <c r="J39" s="103">
        <v>4662013</v>
      </c>
    </row>
    <row r="40" spans="1:10" s="50" customFormat="1" ht="10.5" customHeight="1">
      <c r="A40" s="77"/>
      <c r="B40" s="77"/>
      <c r="C40" s="77"/>
      <c r="D40" s="91" t="s">
        <v>19</v>
      </c>
      <c r="E40" s="90"/>
      <c r="F40" s="104">
        <v>61928132</v>
      </c>
      <c r="G40" s="104">
        <v>65064134</v>
      </c>
      <c r="H40" s="113">
        <v>58917336</v>
      </c>
      <c r="I40" s="103">
        <v>59071114</v>
      </c>
      <c r="J40" s="103">
        <v>59229184</v>
      </c>
    </row>
    <row r="41" spans="1:10" s="50" customFormat="1" ht="10.5" customHeight="1">
      <c r="A41" s="77"/>
      <c r="B41" s="77"/>
      <c r="C41" s="77"/>
      <c r="D41" s="91" t="s">
        <v>20</v>
      </c>
      <c r="E41" s="90"/>
      <c r="F41" s="104">
        <v>1167388</v>
      </c>
      <c r="G41" s="104">
        <v>1061363</v>
      </c>
      <c r="H41" s="113">
        <v>9391965</v>
      </c>
      <c r="I41" s="103">
        <v>853057</v>
      </c>
      <c r="J41" s="103">
        <v>934424</v>
      </c>
    </row>
    <row r="42" spans="1:10" s="50" customFormat="1" ht="10.5" customHeight="1">
      <c r="A42" s="77"/>
      <c r="B42" s="77"/>
      <c r="C42" s="77"/>
      <c r="D42" s="91" t="s">
        <v>21</v>
      </c>
      <c r="E42" s="90"/>
      <c r="F42" s="104">
        <v>121212759</v>
      </c>
      <c r="G42" s="104">
        <v>142636659</v>
      </c>
      <c r="H42" s="113">
        <v>112533636</v>
      </c>
      <c r="I42" s="103">
        <v>109886672</v>
      </c>
      <c r="J42" s="103">
        <v>115319503</v>
      </c>
    </row>
    <row r="43" spans="1:10" s="50" customFormat="1" ht="10.5" customHeight="1">
      <c r="A43" s="77"/>
      <c r="B43" s="77"/>
      <c r="C43" s="77"/>
      <c r="D43" s="91" t="s">
        <v>22</v>
      </c>
      <c r="E43" s="90"/>
      <c r="F43" s="104">
        <v>45489691</v>
      </c>
      <c r="G43" s="104">
        <v>30146481</v>
      </c>
      <c r="H43" s="113">
        <v>29664513</v>
      </c>
      <c r="I43" s="103">
        <v>30243426</v>
      </c>
      <c r="J43" s="103">
        <v>32696136</v>
      </c>
    </row>
    <row r="44" spans="1:10" s="50" customFormat="1" ht="10.5" customHeight="1">
      <c r="A44" s="77"/>
      <c r="B44" s="77"/>
      <c r="C44" s="77"/>
      <c r="D44" s="91" t="s">
        <v>23</v>
      </c>
      <c r="E44" s="90"/>
      <c r="F44" s="104">
        <v>121873461</v>
      </c>
      <c r="G44" s="104">
        <v>134755699</v>
      </c>
      <c r="H44" s="113">
        <v>158199409</v>
      </c>
      <c r="I44" s="103">
        <v>141090402</v>
      </c>
      <c r="J44" s="103">
        <v>124858100</v>
      </c>
    </row>
    <row r="45" spans="1:10" s="50" customFormat="1" ht="5.25" customHeight="1">
      <c r="A45" s="77"/>
      <c r="B45" s="77"/>
      <c r="C45" s="77"/>
      <c r="D45" s="77"/>
      <c r="E45" s="90"/>
      <c r="F45" s="82"/>
      <c r="G45" s="82"/>
      <c r="H45" s="116"/>
      <c r="I45" s="82"/>
      <c r="J45" s="82"/>
    </row>
    <row r="46" spans="1:10" s="50" customFormat="1" ht="12" customHeight="1">
      <c r="A46" s="77"/>
      <c r="B46" s="77"/>
      <c r="C46" s="77"/>
      <c r="D46" s="77"/>
      <c r="E46" s="90"/>
      <c r="F46" s="82"/>
      <c r="G46" s="159" t="s">
        <v>35</v>
      </c>
      <c r="H46" s="159"/>
      <c r="I46" s="159"/>
      <c r="J46" s="82"/>
    </row>
    <row r="47" spans="1:10" s="50" customFormat="1" ht="5.25" customHeight="1">
      <c r="A47" s="77"/>
      <c r="B47" s="77"/>
      <c r="C47" s="77"/>
      <c r="D47" s="77"/>
      <c r="E47" s="90"/>
      <c r="F47" s="82"/>
      <c r="G47" s="82"/>
      <c r="H47" s="116"/>
      <c r="I47" s="82"/>
      <c r="J47" s="82"/>
    </row>
    <row r="48" spans="1:10" s="50" customFormat="1" ht="9.5">
      <c r="A48" s="77"/>
      <c r="B48" s="156" t="str">
        <f>B12</f>
        <v>総数</v>
      </c>
      <c r="C48" s="156"/>
      <c r="D48" s="156"/>
      <c r="E48" s="92"/>
      <c r="F48" s="108">
        <v>2722945868</v>
      </c>
      <c r="G48" s="108">
        <v>2741321849</v>
      </c>
      <c r="H48" s="115">
        <v>2601347335</v>
      </c>
      <c r="I48" s="107">
        <v>2562229354</v>
      </c>
      <c r="J48" s="107">
        <v>2569630206</v>
      </c>
    </row>
    <row r="49" spans="1:10" s="50" customFormat="1" ht="5.25" customHeight="1">
      <c r="A49" s="77"/>
      <c r="B49" s="77"/>
      <c r="C49" s="77"/>
      <c r="D49" s="77"/>
      <c r="E49" s="90"/>
      <c r="F49" s="106"/>
      <c r="G49" s="106"/>
      <c r="H49" s="114"/>
      <c r="I49" s="105"/>
      <c r="J49" s="105"/>
    </row>
    <row r="50" spans="1:10" s="50" customFormat="1" ht="10.5" customHeight="1">
      <c r="A50" s="77"/>
      <c r="B50" s="77"/>
      <c r="C50" s="155" t="str">
        <f>C14</f>
        <v>一般会計</v>
      </c>
      <c r="D50" s="155"/>
      <c r="E50" s="90"/>
      <c r="F50" s="104">
        <v>970773547</v>
      </c>
      <c r="G50" s="104">
        <v>961768504</v>
      </c>
      <c r="H50" s="113">
        <v>965677833</v>
      </c>
      <c r="I50" s="103">
        <v>1026543818</v>
      </c>
      <c r="J50" s="103">
        <v>1034482742</v>
      </c>
    </row>
    <row r="51" spans="1:10" s="50" customFormat="1" ht="5.25" customHeight="1">
      <c r="A51" s="77"/>
      <c r="B51" s="77"/>
      <c r="C51" s="77"/>
      <c r="D51" s="77"/>
      <c r="E51" s="90"/>
      <c r="F51" s="106"/>
      <c r="G51" s="106"/>
      <c r="H51" s="113"/>
      <c r="I51" s="103"/>
      <c r="J51" s="105"/>
    </row>
    <row r="52" spans="1:10" s="50" customFormat="1" ht="10.5" customHeight="1">
      <c r="A52" s="77"/>
      <c r="B52" s="77"/>
      <c r="C52" s="155" t="str">
        <f>C16</f>
        <v>特別会計</v>
      </c>
      <c r="D52" s="155"/>
      <c r="E52" s="90"/>
      <c r="F52" s="104">
        <v>1309421699</v>
      </c>
      <c r="G52" s="104">
        <v>1298381935</v>
      </c>
      <c r="H52" s="113">
        <v>1157218037</v>
      </c>
      <c r="I52" s="103">
        <v>1083291035</v>
      </c>
      <c r="J52" s="103">
        <v>1070912522</v>
      </c>
    </row>
    <row r="53" spans="1:10" s="50" customFormat="1" ht="5.25" customHeight="1">
      <c r="A53" s="77"/>
      <c r="B53" s="77"/>
      <c r="C53" s="77"/>
      <c r="D53" s="77"/>
      <c r="E53" s="90"/>
      <c r="F53" s="106"/>
      <c r="G53" s="106"/>
      <c r="H53" s="113"/>
      <c r="I53" s="103"/>
      <c r="J53" s="105"/>
    </row>
    <row r="54" spans="1:10" s="50" customFormat="1" ht="10.5" customHeight="1">
      <c r="A54" s="77"/>
      <c r="B54" s="77"/>
      <c r="C54" s="77"/>
      <c r="D54" s="91" t="str">
        <f>D18</f>
        <v>市立大学</v>
      </c>
      <c r="E54" s="90"/>
      <c r="F54" s="104">
        <v>0</v>
      </c>
      <c r="G54" s="104">
        <v>0</v>
      </c>
      <c r="H54" s="113">
        <v>0</v>
      </c>
      <c r="I54" s="103">
        <v>0</v>
      </c>
      <c r="J54" s="104" t="s">
        <v>8</v>
      </c>
    </row>
    <row r="55" spans="1:10" s="50" customFormat="1" ht="10.5" customHeight="1">
      <c r="A55" s="77"/>
      <c r="B55" s="77"/>
      <c r="C55" s="77"/>
      <c r="D55" s="91" t="str">
        <f>D19</f>
        <v>交通災害共済事業　</v>
      </c>
      <c r="E55" s="90"/>
      <c r="F55" s="104">
        <v>296275</v>
      </c>
      <c r="G55" s="104">
        <v>68495</v>
      </c>
      <c r="H55" s="113">
        <v>13605</v>
      </c>
      <c r="I55" s="103">
        <v>3802</v>
      </c>
      <c r="J55" s="103">
        <v>0</v>
      </c>
    </row>
    <row r="56" spans="1:10" s="50" customFormat="1" ht="10.5" customHeight="1">
      <c r="A56" s="77"/>
      <c r="B56" s="77"/>
      <c r="C56" s="77"/>
      <c r="D56" s="91" t="str">
        <f>D20</f>
        <v>国民健康保険</v>
      </c>
      <c r="E56" s="90"/>
      <c r="F56" s="104">
        <v>199579547</v>
      </c>
      <c r="G56" s="104">
        <v>213149834</v>
      </c>
      <c r="H56" s="113">
        <v>202235774</v>
      </c>
      <c r="I56" s="103">
        <v>200800861</v>
      </c>
      <c r="J56" s="103">
        <v>202991178</v>
      </c>
    </row>
    <row r="57" spans="1:10" s="50" customFormat="1" ht="10.5" customHeight="1">
      <c r="A57" s="77"/>
      <c r="B57" s="77"/>
      <c r="C57" s="77"/>
      <c r="D57" s="91" t="s">
        <v>90</v>
      </c>
      <c r="E57" s="90"/>
      <c r="F57" s="104">
        <v>0</v>
      </c>
      <c r="G57" s="104">
        <v>0</v>
      </c>
      <c r="H57" s="113">
        <v>31314951</v>
      </c>
      <c r="I57" s="103">
        <v>34466570</v>
      </c>
      <c r="J57" s="103">
        <v>37742222</v>
      </c>
    </row>
    <row r="58" spans="1:10" s="50" customFormat="1" ht="10.5" customHeight="1">
      <c r="A58" s="77"/>
      <c r="B58" s="77"/>
      <c r="C58" s="77"/>
      <c r="D58" s="91" t="str">
        <f>D22</f>
        <v>老人保健</v>
      </c>
      <c r="E58" s="90"/>
      <c r="F58" s="104">
        <v>167598957</v>
      </c>
      <c r="G58" s="104">
        <v>168794900</v>
      </c>
      <c r="H58" s="113">
        <v>18239881</v>
      </c>
      <c r="I58" s="103">
        <v>112616</v>
      </c>
      <c r="J58" s="103">
        <v>727443</v>
      </c>
    </row>
    <row r="59" spans="1:10" s="50" customFormat="1" ht="5.25" customHeight="1">
      <c r="A59" s="77"/>
      <c r="B59" s="77"/>
      <c r="C59" s="77"/>
      <c r="D59" s="91"/>
      <c r="E59" s="90"/>
      <c r="F59" s="104"/>
      <c r="G59" s="104"/>
      <c r="H59" s="113"/>
      <c r="I59" s="103"/>
      <c r="J59" s="103"/>
    </row>
    <row r="60" spans="1:10" s="50" customFormat="1" ht="10.5" customHeight="1">
      <c r="A60" s="77"/>
      <c r="B60" s="77"/>
      <c r="C60" s="77"/>
      <c r="D60" s="91" t="str">
        <f>D24</f>
        <v>介護保険</v>
      </c>
      <c r="E60" s="90"/>
      <c r="F60" s="104">
        <v>101793226</v>
      </c>
      <c r="G60" s="104">
        <v>107906947</v>
      </c>
      <c r="H60" s="113">
        <v>112557988</v>
      </c>
      <c r="I60" s="103">
        <v>120185248</v>
      </c>
      <c r="J60" s="103">
        <v>127634083</v>
      </c>
    </row>
    <row r="61" spans="1:10" s="50" customFormat="1" ht="10.5" customHeight="1">
      <c r="A61" s="77"/>
      <c r="B61" s="77"/>
      <c r="C61" s="77"/>
      <c r="D61" s="91" t="str">
        <f>D25</f>
        <v>母子寡婦福祉資金貸付金</v>
      </c>
      <c r="E61" s="90"/>
      <c r="F61" s="104">
        <v>795417</v>
      </c>
      <c r="G61" s="104">
        <v>891447</v>
      </c>
      <c r="H61" s="113">
        <v>1101220</v>
      </c>
      <c r="I61" s="103">
        <v>1158414</v>
      </c>
      <c r="J61" s="103">
        <v>1444864</v>
      </c>
    </row>
    <row r="62" spans="1:10" s="50" customFormat="1" ht="10.5" customHeight="1">
      <c r="A62" s="77"/>
      <c r="B62" s="77"/>
      <c r="C62" s="77"/>
      <c r="D62" s="91" t="str">
        <f>D26</f>
        <v>農業共済事業</v>
      </c>
      <c r="E62" s="90"/>
      <c r="F62" s="104">
        <v>51102</v>
      </c>
      <c r="G62" s="104">
        <v>50906</v>
      </c>
      <c r="H62" s="113">
        <v>48088</v>
      </c>
      <c r="I62" s="103">
        <v>47793</v>
      </c>
      <c r="J62" s="103">
        <v>89333</v>
      </c>
    </row>
    <row r="63" spans="1:10" s="50" customFormat="1" ht="10.5" customHeight="1">
      <c r="A63" s="77"/>
      <c r="B63" s="77"/>
      <c r="C63" s="77"/>
      <c r="D63" s="91" t="str">
        <f>D27</f>
        <v>市場及びと畜場</v>
      </c>
      <c r="E63" s="90"/>
      <c r="F63" s="104">
        <v>19774702</v>
      </c>
      <c r="G63" s="104">
        <v>7156349</v>
      </c>
      <c r="H63" s="113">
        <v>7353752</v>
      </c>
      <c r="I63" s="103">
        <v>6881151</v>
      </c>
      <c r="J63" s="103">
        <v>8674003</v>
      </c>
    </row>
    <row r="64" spans="1:10" s="50" customFormat="1" ht="10.5" customHeight="1">
      <c r="A64" s="77"/>
      <c r="B64" s="77"/>
      <c r="C64" s="77"/>
      <c r="D64" s="91" t="str">
        <f>D28</f>
        <v>土地区画整理組合貸付金</v>
      </c>
      <c r="E64" s="90"/>
      <c r="F64" s="104">
        <v>0</v>
      </c>
      <c r="G64" s="104">
        <v>0</v>
      </c>
      <c r="H64" s="113">
        <v>409000</v>
      </c>
      <c r="I64" s="103">
        <v>583000</v>
      </c>
      <c r="J64" s="104">
        <v>500000</v>
      </c>
    </row>
    <row r="65" spans="1:10" s="50" customFormat="1" ht="4.5" customHeight="1">
      <c r="A65" s="77"/>
      <c r="B65" s="77"/>
      <c r="C65" s="77"/>
      <c r="D65" s="91"/>
      <c r="E65" s="90"/>
      <c r="F65" s="104"/>
      <c r="G65" s="104"/>
      <c r="H65" s="113"/>
      <c r="I65" s="103"/>
      <c r="J65" s="103"/>
    </row>
    <row r="66" spans="1:10" s="50" customFormat="1" ht="10.5" customHeight="1">
      <c r="A66" s="77"/>
      <c r="B66" s="77"/>
      <c r="C66" s="77"/>
      <c r="D66" s="91" t="str">
        <f>D30</f>
        <v>市街地再開発事業</v>
      </c>
      <c r="E66" s="90"/>
      <c r="F66" s="104">
        <v>4296976</v>
      </c>
      <c r="G66" s="104">
        <v>1958234</v>
      </c>
      <c r="H66" s="113">
        <v>2738743</v>
      </c>
      <c r="I66" s="103">
        <v>1857650</v>
      </c>
      <c r="J66" s="103">
        <v>1199916</v>
      </c>
    </row>
    <row r="67" spans="1:10" s="50" customFormat="1" ht="10.5" customHeight="1">
      <c r="A67" s="77"/>
      <c r="B67" s="77"/>
      <c r="C67" s="77"/>
      <c r="D67" s="91" t="str">
        <f>D31</f>
        <v>墓地公園整備事業</v>
      </c>
      <c r="E67" s="90"/>
      <c r="F67" s="104">
        <v>1654152</v>
      </c>
      <c r="G67" s="104">
        <v>1405272</v>
      </c>
      <c r="H67" s="113">
        <v>1173654</v>
      </c>
      <c r="I67" s="103">
        <v>1030037</v>
      </c>
      <c r="J67" s="103">
        <v>996185</v>
      </c>
    </row>
    <row r="68" spans="1:10" s="50" customFormat="1" ht="10.5" customHeight="1">
      <c r="A68" s="77"/>
      <c r="B68" s="77"/>
      <c r="C68" s="77"/>
      <c r="D68" s="91" t="str">
        <f>D32</f>
        <v>基金</v>
      </c>
      <c r="E68" s="90"/>
      <c r="F68" s="104">
        <v>136921803</v>
      </c>
      <c r="G68" s="104">
        <v>100687974</v>
      </c>
      <c r="H68" s="113">
        <v>111028800</v>
      </c>
      <c r="I68" s="103">
        <v>103719623</v>
      </c>
      <c r="J68" s="103">
        <v>104531759</v>
      </c>
    </row>
    <row r="69" spans="1:10" s="50" customFormat="1" ht="10.5" customHeight="1">
      <c r="A69" s="77"/>
      <c r="B69" s="77"/>
      <c r="C69" s="77"/>
      <c r="D69" s="91" t="str">
        <f>D33</f>
        <v>用地先行取得</v>
      </c>
      <c r="E69" s="90"/>
      <c r="F69" s="104">
        <v>25523586</v>
      </c>
      <c r="G69" s="104">
        <v>26443724</v>
      </c>
      <c r="H69" s="113">
        <v>22475419</v>
      </c>
      <c r="I69" s="103">
        <v>13930648</v>
      </c>
      <c r="J69" s="103">
        <v>11270681</v>
      </c>
    </row>
    <row r="70" spans="1:10" s="50" customFormat="1" ht="10.5" customHeight="1">
      <c r="A70" s="77"/>
      <c r="B70" s="77"/>
      <c r="C70" s="77"/>
      <c r="D70" s="91" t="str">
        <f>D34</f>
        <v>公債</v>
      </c>
      <c r="E70" s="90"/>
      <c r="F70" s="104">
        <v>651135956</v>
      </c>
      <c r="G70" s="104">
        <v>669867852</v>
      </c>
      <c r="H70" s="113">
        <v>646527161</v>
      </c>
      <c r="I70" s="103">
        <v>598513623</v>
      </c>
      <c r="J70" s="103">
        <v>573110855</v>
      </c>
    </row>
    <row r="71" spans="1:10" s="50" customFormat="1" ht="5.25" customHeight="1">
      <c r="A71" s="77"/>
      <c r="B71" s="77"/>
      <c r="C71" s="77"/>
      <c r="D71" s="77"/>
      <c r="E71" s="90"/>
      <c r="F71" s="106"/>
      <c r="G71" s="106"/>
      <c r="H71" s="113"/>
      <c r="I71" s="103"/>
      <c r="J71" s="105"/>
    </row>
    <row r="72" spans="1:10" s="50" customFormat="1" ht="10.5" customHeight="1">
      <c r="A72" s="77"/>
      <c r="B72" s="77"/>
      <c r="C72" s="155" t="str">
        <f>C36</f>
        <v>公営企業会計</v>
      </c>
      <c r="D72" s="155"/>
      <c r="E72" s="90"/>
      <c r="F72" s="104">
        <v>442750622</v>
      </c>
      <c r="G72" s="104">
        <v>481171410</v>
      </c>
      <c r="H72" s="113">
        <v>478451466</v>
      </c>
      <c r="I72" s="103">
        <v>452394501</v>
      </c>
      <c r="J72" s="103">
        <v>464234942</v>
      </c>
    </row>
    <row r="73" spans="1:10" s="50" customFormat="1" ht="5.25" customHeight="1">
      <c r="A73" s="77"/>
      <c r="B73" s="77"/>
      <c r="C73" s="77"/>
      <c r="D73" s="77"/>
      <c r="E73" s="90"/>
      <c r="F73" s="106"/>
      <c r="G73" s="106"/>
      <c r="H73" s="113"/>
      <c r="I73" s="103"/>
      <c r="J73" s="105"/>
    </row>
    <row r="74" spans="1:10" s="50" customFormat="1" ht="10.5" customHeight="1">
      <c r="A74" s="77"/>
      <c r="B74" s="77"/>
      <c r="C74" s="77"/>
      <c r="D74" s="91" t="str">
        <f t="shared" ref="D74:D80" si="0">D38</f>
        <v>病院事業</v>
      </c>
      <c r="E74" s="90"/>
      <c r="F74" s="104">
        <v>28835630</v>
      </c>
      <c r="G74" s="104">
        <v>27084383</v>
      </c>
      <c r="H74" s="113">
        <v>28556085</v>
      </c>
      <c r="I74" s="103">
        <v>32922924</v>
      </c>
      <c r="J74" s="103">
        <v>46402283</v>
      </c>
    </row>
    <row r="75" spans="1:10" s="50" customFormat="1" ht="10.5" customHeight="1">
      <c r="A75" s="77"/>
      <c r="B75" s="77"/>
      <c r="C75" s="77"/>
      <c r="D75" s="91" t="str">
        <f t="shared" si="0"/>
        <v>城西病院</v>
      </c>
      <c r="E75" s="90"/>
      <c r="F75" s="104">
        <v>0</v>
      </c>
      <c r="G75" s="104">
        <v>0</v>
      </c>
      <c r="H75" s="113">
        <v>0</v>
      </c>
      <c r="I75" s="103">
        <v>0</v>
      </c>
      <c r="J75" s="103">
        <v>3509487</v>
      </c>
    </row>
    <row r="76" spans="1:10" s="50" customFormat="1" ht="10.5" customHeight="1">
      <c r="A76" s="77"/>
      <c r="B76" s="77"/>
      <c r="C76" s="77"/>
      <c r="D76" s="91" t="str">
        <f t="shared" si="0"/>
        <v>水道事業</v>
      </c>
      <c r="E76" s="90"/>
      <c r="F76" s="104">
        <v>78961289</v>
      </c>
      <c r="G76" s="104">
        <v>79922504</v>
      </c>
      <c r="H76" s="113">
        <v>82654988</v>
      </c>
      <c r="I76" s="103">
        <v>78671046</v>
      </c>
      <c r="J76" s="103">
        <v>77679347</v>
      </c>
    </row>
    <row r="77" spans="1:10" s="50" customFormat="1" ht="10.5" customHeight="1">
      <c r="A77" s="77"/>
      <c r="B77" s="77"/>
      <c r="C77" s="77"/>
      <c r="D77" s="91" t="str">
        <f t="shared" si="0"/>
        <v>工業用水道事業</v>
      </c>
      <c r="E77" s="90"/>
      <c r="F77" s="104">
        <v>1606427</v>
      </c>
      <c r="G77" s="104">
        <v>1508834</v>
      </c>
      <c r="H77" s="113">
        <v>10266899</v>
      </c>
      <c r="I77" s="103">
        <v>1039183</v>
      </c>
      <c r="J77" s="103">
        <v>1319986</v>
      </c>
    </row>
    <row r="78" spans="1:10" s="50" customFormat="1" ht="10.5" customHeight="1">
      <c r="A78" s="77"/>
      <c r="B78" s="77"/>
      <c r="C78" s="77"/>
      <c r="D78" s="91" t="str">
        <f t="shared" si="0"/>
        <v>下水道事業</v>
      </c>
      <c r="E78" s="90"/>
      <c r="F78" s="104">
        <v>154643175</v>
      </c>
      <c r="G78" s="104">
        <v>182174619</v>
      </c>
      <c r="H78" s="113">
        <v>151121143</v>
      </c>
      <c r="I78" s="103">
        <v>146493661</v>
      </c>
      <c r="J78" s="103">
        <v>155289505</v>
      </c>
    </row>
    <row r="79" spans="1:10" s="50" customFormat="1" ht="10.5" customHeight="1">
      <c r="A79" s="77"/>
      <c r="B79" s="77"/>
      <c r="C79" s="77"/>
      <c r="D79" s="91" t="str">
        <f t="shared" si="0"/>
        <v>自動車運送事業</v>
      </c>
      <c r="E79" s="90"/>
      <c r="F79" s="104">
        <v>30055189</v>
      </c>
      <c r="G79" s="104">
        <v>29088244</v>
      </c>
      <c r="H79" s="113">
        <v>30346881</v>
      </c>
      <c r="I79" s="103">
        <v>31285119</v>
      </c>
      <c r="J79" s="103">
        <v>32453799</v>
      </c>
    </row>
    <row r="80" spans="1:10" s="50" customFormat="1" ht="10.5" customHeight="1">
      <c r="A80" s="77"/>
      <c r="B80" s="77"/>
      <c r="C80" s="77"/>
      <c r="D80" s="91" t="str">
        <f t="shared" si="0"/>
        <v>高速度鉄道事業</v>
      </c>
      <c r="E80" s="90"/>
      <c r="F80" s="104">
        <v>148648912</v>
      </c>
      <c r="G80" s="104">
        <v>161392827</v>
      </c>
      <c r="H80" s="113">
        <v>175505469</v>
      </c>
      <c r="I80" s="103">
        <v>161982567</v>
      </c>
      <c r="J80" s="103">
        <v>147580535</v>
      </c>
    </row>
    <row r="81" spans="1:10" s="50" customFormat="1" ht="5.25" customHeight="1">
      <c r="A81" s="86"/>
      <c r="B81" s="86"/>
      <c r="C81" s="86"/>
      <c r="D81" s="86"/>
      <c r="E81" s="88"/>
      <c r="F81" s="87"/>
      <c r="G81" s="86"/>
      <c r="H81" s="112"/>
      <c r="I81" s="86"/>
      <c r="J81" s="86"/>
    </row>
    <row r="82" spans="1:10" s="50" customFormat="1" ht="12" customHeight="1">
      <c r="A82" s="85" t="s">
        <v>72</v>
      </c>
      <c r="B82" s="77"/>
      <c r="C82" s="85"/>
      <c r="D82" s="85"/>
      <c r="E82" s="85"/>
      <c r="F82" s="77"/>
      <c r="G82" s="77"/>
      <c r="H82" s="111"/>
      <c r="I82" s="77"/>
      <c r="J82" s="77"/>
    </row>
    <row r="83" spans="1:10" s="50" customFormat="1" ht="12" customHeight="1">
      <c r="A83" s="77" t="s">
        <v>89</v>
      </c>
      <c r="B83" s="84"/>
      <c r="C83" s="84"/>
      <c r="D83" s="84"/>
      <c r="E83" s="84"/>
      <c r="F83" s="84"/>
      <c r="G83" s="84"/>
      <c r="H83" s="110"/>
      <c r="I83" s="84"/>
      <c r="J83" s="84"/>
    </row>
  </sheetData>
  <mergeCells count="15">
    <mergeCell ref="C50:D50"/>
    <mergeCell ref="C14:D14"/>
    <mergeCell ref="C72:D72"/>
    <mergeCell ref="C52:D52"/>
    <mergeCell ref="C36:D36"/>
    <mergeCell ref="C16:D16"/>
    <mergeCell ref="B48:D48"/>
    <mergeCell ref="I7:I8"/>
    <mergeCell ref="H7:H8"/>
    <mergeCell ref="G46:I46"/>
    <mergeCell ref="A7:E8"/>
    <mergeCell ref="F7:F8"/>
    <mergeCell ref="G7:G8"/>
    <mergeCell ref="G10:I10"/>
    <mergeCell ref="B12:D12"/>
  </mergeCells>
  <phoneticPr fontId="18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7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zoomScale="125" zoomScaleNormal="125" workbookViewId="0"/>
  </sheetViews>
  <sheetFormatPr defaultColWidth="9"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9" width="11.36328125" style="77" customWidth="1"/>
    <col min="10" max="10" width="11.6328125" style="77" customWidth="1"/>
    <col min="11" max="11" width="8" style="83" customWidth="1"/>
    <col min="12" max="16384" width="9" style="83"/>
  </cols>
  <sheetData>
    <row r="1" spans="1:11" s="77" customFormat="1" ht="13">
      <c r="A1" s="101" t="s">
        <v>0</v>
      </c>
      <c r="B1" s="101"/>
      <c r="C1" s="101"/>
      <c r="D1" s="101"/>
      <c r="E1" s="101"/>
    </row>
    <row r="2" spans="1:11" s="77" customFormat="1" ht="15.75" customHeight="1"/>
    <row r="3" spans="1:11" s="77" customFormat="1" ht="13.5" customHeight="1">
      <c r="A3" s="100" t="s">
        <v>47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1" s="77" customFormat="1" ht="9.5"/>
    <row r="5" spans="1:11" s="77" customFormat="1" ht="10.5" customHeight="1">
      <c r="A5" s="77" t="s">
        <v>1</v>
      </c>
      <c r="C5" s="94"/>
      <c r="D5" s="94"/>
      <c r="E5" s="85"/>
    </row>
    <row r="6" spans="1:11" s="77" customFormat="1" ht="1.5" customHeight="1"/>
    <row r="7" spans="1:11" s="77" customFormat="1" ht="15" customHeight="1">
      <c r="A7" s="160" t="s">
        <v>42</v>
      </c>
      <c r="B7" s="157"/>
      <c r="C7" s="157"/>
      <c r="D7" s="157"/>
      <c r="E7" s="157"/>
      <c r="F7" s="157" t="s">
        <v>87</v>
      </c>
      <c r="G7" s="157" t="s">
        <v>86</v>
      </c>
      <c r="H7" s="157" t="s">
        <v>92</v>
      </c>
      <c r="I7" s="157" t="s">
        <v>94</v>
      </c>
      <c r="J7" s="98" t="s">
        <v>93</v>
      </c>
    </row>
    <row r="8" spans="1:11" s="77" customFormat="1" ht="15" customHeight="1">
      <c r="A8" s="161"/>
      <c r="B8" s="158"/>
      <c r="C8" s="158"/>
      <c r="D8" s="158"/>
      <c r="E8" s="158"/>
      <c r="F8" s="158"/>
      <c r="G8" s="158"/>
      <c r="H8" s="158"/>
      <c r="I8" s="158"/>
      <c r="J8" s="97" t="s">
        <v>2</v>
      </c>
    </row>
    <row r="9" spans="1:11" s="77" customFormat="1" ht="8.25" customHeight="1">
      <c r="A9" s="96"/>
      <c r="B9" s="96"/>
      <c r="C9" s="96"/>
      <c r="D9" s="96"/>
      <c r="E9" s="95"/>
      <c r="G9" s="94"/>
    </row>
    <row r="10" spans="1:11" s="77" customFormat="1" ht="12" customHeight="1">
      <c r="E10" s="90"/>
      <c r="G10" s="159" t="s">
        <v>36</v>
      </c>
      <c r="H10" s="159"/>
      <c r="I10" s="159"/>
    </row>
    <row r="11" spans="1:11" s="77" customFormat="1" ht="5.25" customHeight="1">
      <c r="E11" s="90"/>
    </row>
    <row r="12" spans="1:11" s="77" customFormat="1" ht="10.5" customHeight="1">
      <c r="B12" s="156" t="s">
        <v>34</v>
      </c>
      <c r="C12" s="156"/>
      <c r="D12" s="156"/>
      <c r="E12" s="93"/>
      <c r="F12" s="107">
        <v>2616565034</v>
      </c>
      <c r="G12" s="108">
        <v>2671287068</v>
      </c>
      <c r="H12" s="107">
        <v>2664513550</v>
      </c>
      <c r="I12" s="107">
        <v>2530013755</v>
      </c>
      <c r="J12" s="107">
        <v>2507997146</v>
      </c>
      <c r="K12" s="105"/>
    </row>
    <row r="13" spans="1:11" s="77" customFormat="1" ht="5.25" customHeight="1">
      <c r="E13" s="90"/>
      <c r="F13" s="106"/>
      <c r="G13" s="106"/>
      <c r="H13" s="105"/>
      <c r="I13" s="105"/>
      <c r="J13" s="105"/>
    </row>
    <row r="14" spans="1:11" s="77" customFormat="1" ht="10.5" customHeight="1">
      <c r="C14" s="155" t="s">
        <v>33</v>
      </c>
      <c r="D14" s="155"/>
      <c r="E14" s="90"/>
      <c r="F14" s="104">
        <v>967380394</v>
      </c>
      <c r="G14" s="104">
        <v>977091509</v>
      </c>
      <c r="H14" s="103">
        <v>965280161</v>
      </c>
      <c r="I14" s="103">
        <v>969322038</v>
      </c>
      <c r="J14" s="103">
        <v>990803000</v>
      </c>
    </row>
    <row r="15" spans="1:11" s="77" customFormat="1" ht="5.25" customHeight="1">
      <c r="E15" s="90"/>
      <c r="F15" s="106"/>
      <c r="G15" s="106"/>
      <c r="H15" s="103"/>
      <c r="I15" s="103"/>
      <c r="J15" s="105"/>
    </row>
    <row r="16" spans="1:11" s="77" customFormat="1" ht="10.5" customHeight="1">
      <c r="C16" s="155" t="s">
        <v>32</v>
      </c>
      <c r="D16" s="155"/>
      <c r="E16" s="90"/>
      <c r="F16" s="104">
        <v>1299267137</v>
      </c>
      <c r="G16" s="104">
        <v>1315705253</v>
      </c>
      <c r="H16" s="103">
        <v>1301912869</v>
      </c>
      <c r="I16" s="103">
        <v>1163744055</v>
      </c>
      <c r="J16" s="103">
        <v>1125019085</v>
      </c>
    </row>
    <row r="17" spans="4:10" s="77" customFormat="1" ht="5.25" customHeight="1">
      <c r="E17" s="90"/>
      <c r="F17" s="106"/>
      <c r="G17" s="106"/>
      <c r="H17" s="103"/>
      <c r="I17" s="103"/>
      <c r="J17" s="105"/>
    </row>
    <row r="18" spans="4:10" s="77" customFormat="1" ht="10.5" customHeight="1">
      <c r="D18" s="91" t="s">
        <v>3</v>
      </c>
      <c r="E18" s="90"/>
      <c r="F18" s="104">
        <v>30673868</v>
      </c>
      <c r="G18" s="104">
        <v>0</v>
      </c>
      <c r="H18" s="103">
        <v>0</v>
      </c>
      <c r="I18" s="103">
        <v>0</v>
      </c>
      <c r="J18" s="104" t="s">
        <v>81</v>
      </c>
    </row>
    <row r="19" spans="4:10" s="77" customFormat="1" ht="10.5" customHeight="1">
      <c r="D19" s="91" t="s">
        <v>4</v>
      </c>
      <c r="E19" s="90"/>
      <c r="F19" s="104">
        <v>461099</v>
      </c>
      <c r="G19" s="104">
        <v>296275</v>
      </c>
      <c r="H19" s="103">
        <v>68496</v>
      </c>
      <c r="I19" s="103">
        <v>13605</v>
      </c>
      <c r="J19" s="103">
        <v>16271</v>
      </c>
    </row>
    <row r="20" spans="4:10" s="77" customFormat="1" ht="10.5" customHeight="1">
      <c r="D20" s="91" t="s">
        <v>5</v>
      </c>
      <c r="E20" s="90"/>
      <c r="F20" s="104">
        <v>190239592</v>
      </c>
      <c r="G20" s="104">
        <v>201880344</v>
      </c>
      <c r="H20" s="103">
        <v>213539958</v>
      </c>
      <c r="I20" s="103">
        <v>203121964</v>
      </c>
      <c r="J20" s="103">
        <v>202982255</v>
      </c>
    </row>
    <row r="21" spans="4:10" s="77" customFormat="1" ht="10.5" customHeight="1">
      <c r="D21" s="91" t="s">
        <v>90</v>
      </c>
      <c r="E21" s="90"/>
      <c r="F21" s="104">
        <v>0</v>
      </c>
      <c r="G21" s="104">
        <v>0</v>
      </c>
      <c r="H21" s="103">
        <v>0</v>
      </c>
      <c r="I21" s="103">
        <v>31983466</v>
      </c>
      <c r="J21" s="103">
        <v>36052998</v>
      </c>
    </row>
    <row r="22" spans="4:10" s="77" customFormat="1" ht="10.5" customHeight="1">
      <c r="D22" s="91" t="s">
        <v>6</v>
      </c>
      <c r="E22" s="90"/>
      <c r="F22" s="104">
        <v>175534344</v>
      </c>
      <c r="G22" s="104">
        <v>167598957</v>
      </c>
      <c r="H22" s="103">
        <v>167047374</v>
      </c>
      <c r="I22" s="103">
        <v>18239881</v>
      </c>
      <c r="J22" s="103">
        <v>406479</v>
      </c>
    </row>
    <row r="23" spans="4:10" s="77" customFormat="1" ht="4.5" customHeight="1">
      <c r="D23" s="91"/>
      <c r="E23" s="90"/>
      <c r="F23" s="104"/>
      <c r="G23" s="104"/>
      <c r="H23" s="103"/>
      <c r="I23" s="103"/>
      <c r="J23" s="103"/>
    </row>
    <row r="24" spans="4:10" s="77" customFormat="1" ht="10.5" customHeight="1">
      <c r="D24" s="91" t="s">
        <v>55</v>
      </c>
      <c r="E24" s="90"/>
      <c r="F24" s="104">
        <v>96383642</v>
      </c>
      <c r="G24" s="104">
        <v>105413026</v>
      </c>
      <c r="H24" s="103">
        <v>112425549</v>
      </c>
      <c r="I24" s="103">
        <v>117219712</v>
      </c>
      <c r="J24" s="104">
        <v>123188130</v>
      </c>
    </row>
    <row r="25" spans="4:10" s="77" customFormat="1" ht="10.5" customHeight="1">
      <c r="D25" s="91" t="s">
        <v>54</v>
      </c>
      <c r="E25" s="90"/>
      <c r="F25" s="104">
        <v>750592</v>
      </c>
      <c r="G25" s="104">
        <v>808998</v>
      </c>
      <c r="H25" s="103">
        <v>926195</v>
      </c>
      <c r="I25" s="103">
        <v>1207432</v>
      </c>
      <c r="J25" s="103">
        <v>1228864</v>
      </c>
    </row>
    <row r="26" spans="4:10" s="77" customFormat="1" ht="10.5" customHeight="1">
      <c r="D26" s="91" t="s">
        <v>9</v>
      </c>
      <c r="E26" s="90"/>
      <c r="F26" s="104">
        <v>81971</v>
      </c>
      <c r="G26" s="104">
        <v>81989</v>
      </c>
      <c r="H26" s="103">
        <v>82096</v>
      </c>
      <c r="I26" s="103">
        <v>79243</v>
      </c>
      <c r="J26" s="103">
        <v>90437</v>
      </c>
    </row>
    <row r="27" spans="4:10" s="77" customFormat="1" ht="10.5" customHeight="1">
      <c r="D27" s="91" t="s">
        <v>10</v>
      </c>
      <c r="E27" s="90"/>
      <c r="F27" s="104">
        <v>12388884</v>
      </c>
      <c r="G27" s="104">
        <v>19774702</v>
      </c>
      <c r="H27" s="103">
        <v>7156349</v>
      </c>
      <c r="I27" s="103">
        <v>7353752</v>
      </c>
      <c r="J27" s="104">
        <v>7315954</v>
      </c>
    </row>
    <row r="28" spans="4:10" s="77" customFormat="1" ht="10.5" customHeight="1">
      <c r="D28" s="91" t="s">
        <v>12</v>
      </c>
      <c r="E28" s="90"/>
      <c r="F28" s="104">
        <v>100000</v>
      </c>
      <c r="G28" s="104">
        <v>0</v>
      </c>
      <c r="H28" s="103">
        <v>0</v>
      </c>
      <c r="I28" s="103">
        <v>409000</v>
      </c>
      <c r="J28" s="104">
        <v>583000</v>
      </c>
    </row>
    <row r="29" spans="4:10" s="77" customFormat="1" ht="4.5" customHeight="1">
      <c r="D29" s="91"/>
      <c r="E29" s="90"/>
      <c r="F29" s="104"/>
      <c r="G29" s="104"/>
      <c r="H29" s="103"/>
      <c r="I29" s="103"/>
      <c r="J29" s="103"/>
    </row>
    <row r="30" spans="4:10" s="77" customFormat="1" ht="10.5" customHeight="1">
      <c r="D30" s="91" t="s">
        <v>13</v>
      </c>
      <c r="E30" s="90"/>
      <c r="F30" s="104">
        <v>6750102</v>
      </c>
      <c r="G30" s="104">
        <v>4357044</v>
      </c>
      <c r="H30" s="103">
        <v>2071564</v>
      </c>
      <c r="I30" s="103">
        <v>2835102</v>
      </c>
      <c r="J30" s="103">
        <v>1875876</v>
      </c>
    </row>
    <row r="31" spans="4:10" s="77" customFormat="1" ht="10.5" customHeight="1">
      <c r="D31" s="91" t="s">
        <v>14</v>
      </c>
      <c r="E31" s="90"/>
      <c r="F31" s="104">
        <v>1876784</v>
      </c>
      <c r="G31" s="104">
        <v>1654152</v>
      </c>
      <c r="H31" s="103">
        <v>1405272</v>
      </c>
      <c r="I31" s="103">
        <v>1173654</v>
      </c>
      <c r="J31" s="103">
        <v>1199218</v>
      </c>
    </row>
    <row r="32" spans="4:10" s="77" customFormat="1" ht="10.5" customHeight="1">
      <c r="D32" s="91" t="s">
        <v>15</v>
      </c>
      <c r="E32" s="90"/>
      <c r="F32" s="104">
        <v>125091756</v>
      </c>
      <c r="G32" s="104">
        <v>137073919</v>
      </c>
      <c r="H32" s="103">
        <v>100688547</v>
      </c>
      <c r="I32" s="103">
        <v>111028800</v>
      </c>
      <c r="J32" s="103">
        <v>103756945</v>
      </c>
    </row>
    <row r="33" spans="2:10" s="77" customFormat="1" ht="10.5" customHeight="1">
      <c r="D33" s="91" t="s">
        <v>80</v>
      </c>
      <c r="E33" s="90"/>
      <c r="F33" s="104">
        <v>16150579</v>
      </c>
      <c r="G33" s="104">
        <v>25523586</v>
      </c>
      <c r="H33" s="103">
        <v>26443724</v>
      </c>
      <c r="I33" s="103">
        <v>22475419</v>
      </c>
      <c r="J33" s="103">
        <v>15581210</v>
      </c>
    </row>
    <row r="34" spans="2:10" s="77" customFormat="1" ht="10.5" customHeight="1">
      <c r="D34" s="91" t="s">
        <v>17</v>
      </c>
      <c r="E34" s="90"/>
      <c r="F34" s="104">
        <v>642783923</v>
      </c>
      <c r="G34" s="104">
        <v>651242262</v>
      </c>
      <c r="H34" s="103">
        <v>670057746</v>
      </c>
      <c r="I34" s="103">
        <v>646603025</v>
      </c>
      <c r="J34" s="103">
        <v>630741448</v>
      </c>
    </row>
    <row r="35" spans="2:10" s="77" customFormat="1" ht="5.25" customHeight="1">
      <c r="E35" s="90"/>
      <c r="F35" s="106"/>
      <c r="G35" s="106"/>
      <c r="H35" s="103"/>
      <c r="I35" s="103"/>
      <c r="J35" s="105"/>
    </row>
    <row r="36" spans="2:10" s="77" customFormat="1" ht="10.5" customHeight="1">
      <c r="C36" s="155" t="s">
        <v>29</v>
      </c>
      <c r="D36" s="155"/>
      <c r="E36" s="90"/>
      <c r="F36" s="104">
        <v>349917502</v>
      </c>
      <c r="G36" s="104">
        <v>378490306</v>
      </c>
      <c r="H36" s="103">
        <v>397320520</v>
      </c>
      <c r="I36" s="103">
        <v>396947662</v>
      </c>
      <c r="J36" s="103">
        <v>392175061</v>
      </c>
    </row>
    <row r="37" spans="2:10" s="77" customFormat="1" ht="5.25" customHeight="1">
      <c r="E37" s="90"/>
      <c r="F37" s="106"/>
      <c r="G37" s="106"/>
      <c r="H37" s="103"/>
      <c r="I37" s="103"/>
      <c r="J37" s="105"/>
    </row>
    <row r="38" spans="2:10" s="77" customFormat="1" ht="10.5" customHeight="1">
      <c r="D38" s="91" t="s">
        <v>18</v>
      </c>
      <c r="E38" s="90"/>
      <c r="F38" s="104">
        <v>28805493</v>
      </c>
      <c r="G38" s="104">
        <v>26818875</v>
      </c>
      <c r="H38" s="103">
        <v>23656185</v>
      </c>
      <c r="I38" s="103">
        <v>28240802</v>
      </c>
      <c r="J38" s="103">
        <v>31092320</v>
      </c>
    </row>
    <row r="39" spans="2:10" s="77" customFormat="1" ht="10.5" customHeight="1">
      <c r="D39" s="91" t="s">
        <v>19</v>
      </c>
      <c r="E39" s="90"/>
      <c r="F39" s="104">
        <v>61628790</v>
      </c>
      <c r="G39" s="104">
        <v>61928132</v>
      </c>
      <c r="H39" s="103">
        <v>65064134</v>
      </c>
      <c r="I39" s="103">
        <v>58917336</v>
      </c>
      <c r="J39" s="103">
        <v>61431082</v>
      </c>
    </row>
    <row r="40" spans="2:10" s="77" customFormat="1" ht="10.5" customHeight="1">
      <c r="D40" s="91" t="s">
        <v>20</v>
      </c>
      <c r="E40" s="90"/>
      <c r="F40" s="104">
        <v>1224736</v>
      </c>
      <c r="G40" s="104">
        <v>1167388</v>
      </c>
      <c r="H40" s="103">
        <v>1061363</v>
      </c>
      <c r="I40" s="103">
        <v>9391965</v>
      </c>
      <c r="J40" s="103">
        <v>901785</v>
      </c>
    </row>
    <row r="41" spans="2:10" s="77" customFormat="1" ht="10.5" customHeight="1">
      <c r="D41" s="91" t="s">
        <v>21</v>
      </c>
      <c r="E41" s="90"/>
      <c r="F41" s="104">
        <v>112808254</v>
      </c>
      <c r="G41" s="104">
        <v>121212759</v>
      </c>
      <c r="H41" s="103">
        <v>142636659</v>
      </c>
      <c r="I41" s="103">
        <v>112533636</v>
      </c>
      <c r="J41" s="103">
        <v>117440833</v>
      </c>
    </row>
    <row r="42" spans="2:10" s="77" customFormat="1" ht="10.5" customHeight="1">
      <c r="D42" s="91" t="s">
        <v>22</v>
      </c>
      <c r="E42" s="90"/>
      <c r="F42" s="104">
        <v>29062783</v>
      </c>
      <c r="G42" s="104">
        <v>45489691</v>
      </c>
      <c r="H42" s="103">
        <v>30146481</v>
      </c>
      <c r="I42" s="103">
        <v>29664513</v>
      </c>
      <c r="J42" s="103">
        <v>30100383</v>
      </c>
    </row>
    <row r="43" spans="2:10" s="77" customFormat="1" ht="10.5" customHeight="1">
      <c r="D43" s="91" t="s">
        <v>23</v>
      </c>
      <c r="E43" s="90"/>
      <c r="F43" s="104">
        <v>116387447</v>
      </c>
      <c r="G43" s="104">
        <v>121873461</v>
      </c>
      <c r="H43" s="103">
        <v>134755699</v>
      </c>
      <c r="I43" s="103">
        <v>158199409</v>
      </c>
      <c r="J43" s="103">
        <v>151208658</v>
      </c>
    </row>
    <row r="44" spans="2:10" s="77" customFormat="1" ht="5.25" customHeight="1">
      <c r="E44" s="90"/>
      <c r="F44" s="82"/>
      <c r="G44" s="82"/>
      <c r="H44" s="82"/>
      <c r="I44" s="82"/>
      <c r="J44" s="82"/>
    </row>
    <row r="45" spans="2:10" s="77" customFormat="1" ht="12" customHeight="1">
      <c r="E45" s="90"/>
      <c r="F45" s="82"/>
      <c r="G45" s="159" t="s">
        <v>35</v>
      </c>
      <c r="H45" s="159"/>
      <c r="I45" s="159"/>
      <c r="J45" s="82"/>
    </row>
    <row r="46" spans="2:10" s="77" customFormat="1" ht="5.25" customHeight="1">
      <c r="E46" s="90"/>
      <c r="F46" s="82"/>
      <c r="G46" s="82"/>
      <c r="H46" s="82"/>
      <c r="I46" s="82"/>
      <c r="J46" s="82"/>
    </row>
    <row r="47" spans="2:10" s="77" customFormat="1" ht="9.5">
      <c r="B47" s="156" t="s">
        <v>34</v>
      </c>
      <c r="C47" s="156"/>
      <c r="D47" s="156"/>
      <c r="E47" s="92"/>
      <c r="F47" s="108">
        <v>2732768927</v>
      </c>
      <c r="G47" s="108">
        <v>2722945868</v>
      </c>
      <c r="H47" s="107">
        <v>2741321849</v>
      </c>
      <c r="I47" s="107">
        <v>2601347335</v>
      </c>
      <c r="J47" s="107">
        <v>2610745944</v>
      </c>
    </row>
    <row r="48" spans="2:10" s="77" customFormat="1" ht="5.25" customHeight="1">
      <c r="E48" s="90"/>
      <c r="F48" s="106"/>
      <c r="G48" s="106"/>
      <c r="H48" s="105"/>
      <c r="I48" s="105"/>
      <c r="J48" s="105"/>
    </row>
    <row r="49" spans="3:10" s="77" customFormat="1" ht="10.5" customHeight="1">
      <c r="C49" s="155" t="s">
        <v>33</v>
      </c>
      <c r="D49" s="155"/>
      <c r="E49" s="90"/>
      <c r="F49" s="104">
        <v>963333505</v>
      </c>
      <c r="G49" s="104">
        <v>970773547</v>
      </c>
      <c r="H49" s="103">
        <v>961768504</v>
      </c>
      <c r="I49" s="103">
        <v>965677833</v>
      </c>
      <c r="J49" s="103">
        <v>990803000</v>
      </c>
    </row>
    <row r="50" spans="3:10" s="77" customFormat="1" ht="5.25" customHeight="1">
      <c r="E50" s="90"/>
      <c r="F50" s="106"/>
      <c r="G50" s="106"/>
      <c r="H50" s="103"/>
      <c r="I50" s="103"/>
      <c r="J50" s="105"/>
    </row>
    <row r="51" spans="3:10" s="77" customFormat="1" ht="10.5" customHeight="1">
      <c r="C51" s="155" t="s">
        <v>32</v>
      </c>
      <c r="D51" s="155"/>
      <c r="E51" s="90"/>
      <c r="F51" s="104">
        <v>1297914377</v>
      </c>
      <c r="G51" s="104">
        <v>1309421699</v>
      </c>
      <c r="H51" s="103">
        <v>1298381935</v>
      </c>
      <c r="I51" s="103">
        <v>1157218037</v>
      </c>
      <c r="J51" s="103">
        <v>1125019085</v>
      </c>
    </row>
    <row r="52" spans="3:10" s="77" customFormat="1" ht="5.25" customHeight="1">
      <c r="E52" s="90"/>
      <c r="F52" s="106"/>
      <c r="G52" s="106"/>
      <c r="H52" s="103"/>
      <c r="I52" s="103"/>
      <c r="J52" s="105"/>
    </row>
    <row r="53" spans="3:10" s="77" customFormat="1" ht="10.5" customHeight="1">
      <c r="D53" s="91" t="s">
        <v>3</v>
      </c>
      <c r="E53" s="90"/>
      <c r="F53" s="104">
        <v>30673868</v>
      </c>
      <c r="G53" s="104">
        <v>0</v>
      </c>
      <c r="H53" s="103">
        <v>0</v>
      </c>
      <c r="I53" s="103">
        <v>0</v>
      </c>
      <c r="J53" s="104" t="s">
        <v>8</v>
      </c>
    </row>
    <row r="54" spans="3:10" s="77" customFormat="1" ht="10.5" customHeight="1">
      <c r="D54" s="91" t="s">
        <v>4</v>
      </c>
      <c r="E54" s="90"/>
      <c r="F54" s="104">
        <v>438968</v>
      </c>
      <c r="G54" s="104">
        <v>296275</v>
      </c>
      <c r="H54" s="103">
        <v>68495</v>
      </c>
      <c r="I54" s="103">
        <v>13605</v>
      </c>
      <c r="J54" s="103">
        <v>16271</v>
      </c>
    </row>
    <row r="55" spans="3:10" s="77" customFormat="1" ht="10.5" customHeight="1">
      <c r="D55" s="91" t="s">
        <v>5</v>
      </c>
      <c r="E55" s="90"/>
      <c r="F55" s="104">
        <v>190239592</v>
      </c>
      <c r="G55" s="104">
        <v>199579547</v>
      </c>
      <c r="H55" s="103">
        <v>213149834</v>
      </c>
      <c r="I55" s="103">
        <v>202235774</v>
      </c>
      <c r="J55" s="103">
        <v>202982255</v>
      </c>
    </row>
    <row r="56" spans="3:10" s="77" customFormat="1" ht="10.5" customHeight="1">
      <c r="D56" s="91" t="s">
        <v>90</v>
      </c>
      <c r="E56" s="90"/>
      <c r="F56" s="104">
        <v>0</v>
      </c>
      <c r="G56" s="104">
        <v>0</v>
      </c>
      <c r="H56" s="103">
        <v>0</v>
      </c>
      <c r="I56" s="103">
        <v>31314951</v>
      </c>
      <c r="J56" s="103">
        <v>36052998</v>
      </c>
    </row>
    <row r="57" spans="3:10" s="77" customFormat="1" ht="10.5" customHeight="1">
      <c r="D57" s="91" t="s">
        <v>6</v>
      </c>
      <c r="E57" s="90"/>
      <c r="F57" s="104">
        <v>175534344</v>
      </c>
      <c r="G57" s="104">
        <v>167598957</v>
      </c>
      <c r="H57" s="103">
        <v>168794900</v>
      </c>
      <c r="I57" s="103">
        <v>18239881</v>
      </c>
      <c r="J57" s="103">
        <v>406479</v>
      </c>
    </row>
    <row r="58" spans="3:10" s="77" customFormat="1" ht="5.25" customHeight="1">
      <c r="D58" s="91"/>
      <c r="E58" s="90"/>
      <c r="F58" s="104"/>
      <c r="G58" s="104"/>
      <c r="H58" s="103"/>
      <c r="I58" s="103"/>
      <c r="J58" s="103"/>
    </row>
    <row r="59" spans="3:10" s="77" customFormat="1" ht="10.5" customHeight="1">
      <c r="D59" s="91" t="s">
        <v>55</v>
      </c>
      <c r="E59" s="90"/>
      <c r="F59" s="104">
        <v>95432836</v>
      </c>
      <c r="G59" s="104">
        <v>101793226</v>
      </c>
      <c r="H59" s="103">
        <v>107906947</v>
      </c>
      <c r="I59" s="103">
        <v>112557988</v>
      </c>
      <c r="J59" s="103">
        <v>123188130</v>
      </c>
    </row>
    <row r="60" spans="3:10" s="77" customFormat="1" ht="10.5" customHeight="1">
      <c r="D60" s="91" t="s">
        <v>54</v>
      </c>
      <c r="E60" s="90"/>
      <c r="F60" s="104">
        <v>699522</v>
      </c>
      <c r="G60" s="104">
        <v>795417</v>
      </c>
      <c r="H60" s="103">
        <v>891447</v>
      </c>
      <c r="I60" s="103">
        <v>1101220</v>
      </c>
      <c r="J60" s="103">
        <v>1228864</v>
      </c>
    </row>
    <row r="61" spans="3:10" s="77" customFormat="1" ht="10.5" customHeight="1">
      <c r="D61" s="91" t="s">
        <v>9</v>
      </c>
      <c r="E61" s="90"/>
      <c r="F61" s="104">
        <v>51970</v>
      </c>
      <c r="G61" s="104">
        <v>51102</v>
      </c>
      <c r="H61" s="103">
        <v>50906</v>
      </c>
      <c r="I61" s="103">
        <v>48088</v>
      </c>
      <c r="J61" s="103">
        <v>90437</v>
      </c>
    </row>
    <row r="62" spans="3:10" s="77" customFormat="1" ht="10.5" customHeight="1">
      <c r="D62" s="91" t="s">
        <v>10</v>
      </c>
      <c r="E62" s="90"/>
      <c r="F62" s="104">
        <v>12386650</v>
      </c>
      <c r="G62" s="104">
        <v>19774702</v>
      </c>
      <c r="H62" s="103">
        <v>7156349</v>
      </c>
      <c r="I62" s="103">
        <v>7353752</v>
      </c>
      <c r="J62" s="103">
        <v>7315954</v>
      </c>
    </row>
    <row r="63" spans="3:10" s="77" customFormat="1" ht="10.5" customHeight="1">
      <c r="D63" s="91" t="s">
        <v>12</v>
      </c>
      <c r="E63" s="90"/>
      <c r="F63" s="104">
        <v>100000</v>
      </c>
      <c r="G63" s="104">
        <v>0</v>
      </c>
      <c r="H63" s="103">
        <v>0</v>
      </c>
      <c r="I63" s="103">
        <v>409000</v>
      </c>
      <c r="J63" s="104">
        <v>583000</v>
      </c>
    </row>
    <row r="64" spans="3:10" s="77" customFormat="1" ht="4.5" customHeight="1">
      <c r="D64" s="91"/>
      <c r="E64" s="90"/>
      <c r="F64" s="104"/>
      <c r="G64" s="104"/>
      <c r="H64" s="103"/>
      <c r="I64" s="103"/>
      <c r="J64" s="103"/>
    </row>
    <row r="65" spans="1:10" s="77" customFormat="1" ht="10.5" customHeight="1">
      <c r="D65" s="91" t="s">
        <v>13</v>
      </c>
      <c r="E65" s="90"/>
      <c r="F65" s="104">
        <v>6571022</v>
      </c>
      <c r="G65" s="104">
        <v>4296976</v>
      </c>
      <c r="H65" s="103">
        <v>1958234</v>
      </c>
      <c r="I65" s="103">
        <v>2738743</v>
      </c>
      <c r="J65" s="103">
        <v>1875876</v>
      </c>
    </row>
    <row r="66" spans="1:10" s="77" customFormat="1" ht="10.5" customHeight="1">
      <c r="D66" s="91" t="s">
        <v>14</v>
      </c>
      <c r="E66" s="90"/>
      <c r="F66" s="104">
        <v>1876784</v>
      </c>
      <c r="G66" s="104">
        <v>1654152</v>
      </c>
      <c r="H66" s="103">
        <v>1405272</v>
      </c>
      <c r="I66" s="103">
        <v>1173654</v>
      </c>
      <c r="J66" s="103">
        <v>1199218</v>
      </c>
    </row>
    <row r="67" spans="1:10" s="77" customFormat="1" ht="10.5" customHeight="1">
      <c r="D67" s="91" t="s">
        <v>15</v>
      </c>
      <c r="E67" s="90"/>
      <c r="F67" s="104">
        <v>125090743</v>
      </c>
      <c r="G67" s="104">
        <v>136921803</v>
      </c>
      <c r="H67" s="103">
        <v>100687974</v>
      </c>
      <c r="I67" s="103">
        <v>111028800</v>
      </c>
      <c r="J67" s="103">
        <v>103756945</v>
      </c>
    </row>
    <row r="68" spans="1:10" s="77" customFormat="1" ht="10.5" customHeight="1">
      <c r="D68" s="91" t="s">
        <v>79</v>
      </c>
      <c r="E68" s="90"/>
      <c r="F68" s="104">
        <v>16150579</v>
      </c>
      <c r="G68" s="104">
        <v>25523586</v>
      </c>
      <c r="H68" s="103">
        <v>26443724</v>
      </c>
      <c r="I68" s="103">
        <v>22475419</v>
      </c>
      <c r="J68" s="103">
        <v>15581210</v>
      </c>
    </row>
    <row r="69" spans="1:10" s="77" customFormat="1" ht="10.5" customHeight="1">
      <c r="D69" s="91" t="s">
        <v>17</v>
      </c>
      <c r="E69" s="90"/>
      <c r="F69" s="104">
        <v>642667500</v>
      </c>
      <c r="G69" s="104">
        <v>651135956</v>
      </c>
      <c r="H69" s="103">
        <v>669867852</v>
      </c>
      <c r="I69" s="103">
        <v>646527161</v>
      </c>
      <c r="J69" s="103">
        <v>630741448</v>
      </c>
    </row>
    <row r="70" spans="1:10" s="77" customFormat="1" ht="5.25" customHeight="1">
      <c r="E70" s="90"/>
      <c r="F70" s="106"/>
      <c r="G70" s="106"/>
      <c r="H70" s="103"/>
      <c r="I70" s="103"/>
      <c r="J70" s="105"/>
    </row>
    <row r="71" spans="1:10" s="77" customFormat="1" ht="10.5" customHeight="1">
      <c r="C71" s="155" t="s">
        <v>29</v>
      </c>
      <c r="D71" s="155"/>
      <c r="E71" s="90"/>
      <c r="F71" s="104">
        <v>471521044</v>
      </c>
      <c r="G71" s="104">
        <v>442750622</v>
      </c>
      <c r="H71" s="103">
        <v>481171410</v>
      </c>
      <c r="I71" s="103">
        <v>478451466</v>
      </c>
      <c r="J71" s="103">
        <v>494923859</v>
      </c>
    </row>
    <row r="72" spans="1:10" s="77" customFormat="1" ht="5.25" customHeight="1">
      <c r="E72" s="90"/>
      <c r="F72" s="106"/>
      <c r="G72" s="106"/>
      <c r="H72" s="103"/>
      <c r="I72" s="103"/>
      <c r="J72" s="105"/>
    </row>
    <row r="73" spans="1:10" s="77" customFormat="1" ht="10.5" customHeight="1">
      <c r="D73" s="91" t="s">
        <v>18</v>
      </c>
      <c r="E73" s="90"/>
      <c r="F73" s="104">
        <v>30076771</v>
      </c>
      <c r="G73" s="104">
        <v>28835630</v>
      </c>
      <c r="H73" s="103">
        <v>27084383</v>
      </c>
      <c r="I73" s="103">
        <v>28556085</v>
      </c>
      <c r="J73" s="103">
        <v>33971892</v>
      </c>
    </row>
    <row r="74" spans="1:10" s="77" customFormat="1" ht="10.5" customHeight="1">
      <c r="D74" s="91" t="s">
        <v>19</v>
      </c>
      <c r="E74" s="90"/>
      <c r="F74" s="104">
        <v>77299097</v>
      </c>
      <c r="G74" s="104">
        <v>78961289</v>
      </c>
      <c r="H74" s="103">
        <v>79922504</v>
      </c>
      <c r="I74" s="103">
        <v>82654988</v>
      </c>
      <c r="J74" s="103">
        <v>81373869</v>
      </c>
    </row>
    <row r="75" spans="1:10" s="77" customFormat="1" ht="10.5" customHeight="1">
      <c r="D75" s="91" t="s">
        <v>20</v>
      </c>
      <c r="E75" s="90"/>
      <c r="F75" s="104">
        <v>1477685</v>
      </c>
      <c r="G75" s="104">
        <v>1606427</v>
      </c>
      <c r="H75" s="103">
        <v>1508834</v>
      </c>
      <c r="I75" s="103">
        <v>10266899</v>
      </c>
      <c r="J75" s="103">
        <v>1366363</v>
      </c>
    </row>
    <row r="76" spans="1:10" s="77" customFormat="1" ht="10.5" customHeight="1">
      <c r="D76" s="91" t="s">
        <v>21</v>
      </c>
      <c r="E76" s="90"/>
      <c r="F76" s="104">
        <v>148276121</v>
      </c>
      <c r="G76" s="104">
        <v>154643175</v>
      </c>
      <c r="H76" s="103">
        <v>182174619</v>
      </c>
      <c r="I76" s="103">
        <v>151121143</v>
      </c>
      <c r="J76" s="103">
        <v>157867256</v>
      </c>
    </row>
    <row r="77" spans="1:10" s="77" customFormat="1" ht="10.5" customHeight="1">
      <c r="D77" s="91" t="s">
        <v>22</v>
      </c>
      <c r="E77" s="90"/>
      <c r="F77" s="104">
        <v>42449414</v>
      </c>
      <c r="G77" s="104">
        <v>30055189</v>
      </c>
      <c r="H77" s="103">
        <v>29088244</v>
      </c>
      <c r="I77" s="103">
        <v>30346881</v>
      </c>
      <c r="J77" s="103">
        <v>33599641</v>
      </c>
    </row>
    <row r="78" spans="1:10" s="77" customFormat="1" ht="10.5" customHeight="1">
      <c r="D78" s="91" t="s">
        <v>23</v>
      </c>
      <c r="E78" s="90"/>
      <c r="F78" s="104">
        <v>171941956</v>
      </c>
      <c r="G78" s="104">
        <v>148648912</v>
      </c>
      <c r="H78" s="103">
        <v>161392827</v>
      </c>
      <c r="I78" s="103">
        <v>175505469</v>
      </c>
      <c r="J78" s="103">
        <v>172016698</v>
      </c>
    </row>
    <row r="79" spans="1:10" s="77" customFormat="1" ht="5.25" customHeight="1">
      <c r="A79" s="86"/>
      <c r="B79" s="86"/>
      <c r="C79" s="86"/>
      <c r="D79" s="86"/>
      <c r="E79" s="88"/>
      <c r="F79" s="87"/>
      <c r="G79" s="86"/>
      <c r="H79" s="86"/>
      <c r="I79" s="86"/>
      <c r="J79" s="86"/>
    </row>
    <row r="80" spans="1:10" s="77" customFormat="1" ht="12" customHeight="1">
      <c r="A80" s="85" t="s">
        <v>72</v>
      </c>
      <c r="C80" s="85"/>
      <c r="D80" s="85"/>
      <c r="E80" s="85"/>
    </row>
    <row r="81" spans="1:10" s="77" customFormat="1" ht="12" customHeight="1">
      <c r="A81" s="77" t="s">
        <v>89</v>
      </c>
      <c r="B81" s="84"/>
      <c r="C81" s="84"/>
      <c r="D81" s="84"/>
      <c r="E81" s="84"/>
      <c r="F81" s="84"/>
      <c r="G81" s="84"/>
      <c r="H81" s="84"/>
      <c r="I81" s="84"/>
      <c r="J81" s="84"/>
    </row>
  </sheetData>
  <mergeCells count="15">
    <mergeCell ref="B12:D12"/>
    <mergeCell ref="C16:D16"/>
    <mergeCell ref="B47:D47"/>
    <mergeCell ref="I7:I8"/>
    <mergeCell ref="H7:H8"/>
    <mergeCell ref="G45:I45"/>
    <mergeCell ref="A7:E8"/>
    <mergeCell ref="F7:F8"/>
    <mergeCell ref="G7:G8"/>
    <mergeCell ref="G10:I10"/>
    <mergeCell ref="C49:D49"/>
    <mergeCell ref="C14:D14"/>
    <mergeCell ref="C71:D71"/>
    <mergeCell ref="C51:D51"/>
    <mergeCell ref="C36:D36"/>
  </mergeCells>
  <phoneticPr fontId="15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9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showGridLines="0" zoomScale="125" zoomScaleNormal="125" workbookViewId="0"/>
  </sheetViews>
  <sheetFormatPr defaultColWidth="9"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9" width="11.36328125" style="77" customWidth="1"/>
    <col min="10" max="10" width="11.6328125" style="77" customWidth="1"/>
    <col min="11" max="16384" width="9" style="83"/>
  </cols>
  <sheetData>
    <row r="1" spans="1:10" s="77" customFormat="1" ht="13">
      <c r="A1" s="101" t="s">
        <v>0</v>
      </c>
      <c r="B1" s="101"/>
      <c r="C1" s="101"/>
      <c r="D1" s="101"/>
      <c r="E1" s="101"/>
    </row>
    <row r="2" spans="1:10" s="77" customFormat="1" ht="15.75" customHeight="1"/>
    <row r="3" spans="1:10" s="77" customFormat="1" ht="13.5" customHeight="1">
      <c r="A3" s="100" t="s">
        <v>47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0" s="77" customFormat="1" ht="9.5"/>
    <row r="5" spans="1:10" s="77" customFormat="1" ht="10.5" customHeight="1">
      <c r="A5" s="77" t="s">
        <v>1</v>
      </c>
      <c r="C5" s="94"/>
      <c r="D5" s="94"/>
      <c r="E5" s="85"/>
    </row>
    <row r="6" spans="1:10" s="77" customFormat="1" ht="1.5" customHeight="1"/>
    <row r="7" spans="1:10" s="77" customFormat="1" ht="15" customHeight="1">
      <c r="A7" s="160" t="s">
        <v>42</v>
      </c>
      <c r="B7" s="157"/>
      <c r="C7" s="157"/>
      <c r="D7" s="157"/>
      <c r="E7" s="157"/>
      <c r="F7" s="157" t="s">
        <v>88</v>
      </c>
      <c r="G7" s="157" t="s">
        <v>87</v>
      </c>
      <c r="H7" s="157" t="s">
        <v>86</v>
      </c>
      <c r="I7" s="157" t="s">
        <v>92</v>
      </c>
      <c r="J7" s="98" t="s">
        <v>91</v>
      </c>
    </row>
    <row r="8" spans="1:10" s="77" customFormat="1" ht="15" customHeight="1">
      <c r="A8" s="161"/>
      <c r="B8" s="158"/>
      <c r="C8" s="158"/>
      <c r="D8" s="158"/>
      <c r="E8" s="158"/>
      <c r="F8" s="158"/>
      <c r="G8" s="158"/>
      <c r="H8" s="158"/>
      <c r="I8" s="158"/>
      <c r="J8" s="97" t="s">
        <v>2</v>
      </c>
    </row>
    <row r="9" spans="1:10" s="77" customFormat="1" ht="8.25" customHeight="1">
      <c r="A9" s="96"/>
      <c r="B9" s="96"/>
      <c r="C9" s="96"/>
      <c r="D9" s="96"/>
      <c r="E9" s="95"/>
      <c r="G9" s="94"/>
    </row>
    <row r="10" spans="1:10" s="77" customFormat="1" ht="12" customHeight="1">
      <c r="E10" s="90"/>
      <c r="G10" s="159" t="s">
        <v>36</v>
      </c>
      <c r="H10" s="159"/>
      <c r="I10" s="159"/>
    </row>
    <row r="11" spans="1:10" s="77" customFormat="1" ht="5.25" customHeight="1">
      <c r="E11" s="90"/>
    </row>
    <row r="12" spans="1:10" s="77" customFormat="1" ht="10.5" customHeight="1">
      <c r="B12" s="156" t="s">
        <v>34</v>
      </c>
      <c r="C12" s="156"/>
      <c r="D12" s="156"/>
      <c r="E12" s="93"/>
      <c r="F12" s="107">
        <v>2638158827</v>
      </c>
      <c r="G12" s="108">
        <v>2616565034</v>
      </c>
      <c r="H12" s="107">
        <v>2671287068</v>
      </c>
      <c r="I12" s="107">
        <v>2664513550</v>
      </c>
      <c r="J12" s="107">
        <v>2559066325</v>
      </c>
    </row>
    <row r="13" spans="1:10" s="77" customFormat="1" ht="5.25" customHeight="1">
      <c r="E13" s="90"/>
      <c r="F13" s="106"/>
      <c r="G13" s="106"/>
      <c r="H13" s="105"/>
      <c r="I13" s="105"/>
      <c r="J13" s="105"/>
    </row>
    <row r="14" spans="1:10" s="77" customFormat="1" ht="10.5" customHeight="1">
      <c r="C14" s="155" t="s">
        <v>33</v>
      </c>
      <c r="D14" s="155"/>
      <c r="E14" s="90"/>
      <c r="F14" s="104">
        <v>1007852857</v>
      </c>
      <c r="G14" s="104">
        <v>967380394</v>
      </c>
      <c r="H14" s="103">
        <v>977091509</v>
      </c>
      <c r="I14" s="103">
        <v>965280161</v>
      </c>
      <c r="J14" s="103">
        <v>983833000</v>
      </c>
    </row>
    <row r="15" spans="1:10" s="77" customFormat="1" ht="5.25" customHeight="1">
      <c r="E15" s="90"/>
      <c r="F15" s="106"/>
      <c r="G15" s="106"/>
      <c r="H15" s="103"/>
      <c r="I15" s="103"/>
      <c r="J15" s="105"/>
    </row>
    <row r="16" spans="1:10" s="77" customFormat="1" ht="10.5" customHeight="1">
      <c r="C16" s="155" t="s">
        <v>32</v>
      </c>
      <c r="D16" s="155"/>
      <c r="E16" s="90"/>
      <c r="F16" s="104">
        <v>1265036930</v>
      </c>
      <c r="G16" s="104">
        <v>1299267137</v>
      </c>
      <c r="H16" s="103">
        <v>1315705253</v>
      </c>
      <c r="I16" s="103">
        <v>1301912869</v>
      </c>
      <c r="J16" s="103">
        <v>1171992630</v>
      </c>
    </row>
    <row r="17" spans="4:10" s="77" customFormat="1" ht="5.25" customHeight="1">
      <c r="E17" s="90"/>
      <c r="F17" s="106"/>
      <c r="G17" s="106"/>
      <c r="H17" s="103"/>
      <c r="I17" s="103"/>
      <c r="J17" s="105"/>
    </row>
    <row r="18" spans="4:10" s="77" customFormat="1" ht="10.5" customHeight="1">
      <c r="D18" s="91" t="s">
        <v>3</v>
      </c>
      <c r="E18" s="90"/>
      <c r="F18" s="104">
        <v>30367243</v>
      </c>
      <c r="G18" s="104">
        <v>30673868</v>
      </c>
      <c r="H18" s="103">
        <v>0</v>
      </c>
      <c r="I18" s="103">
        <v>0</v>
      </c>
      <c r="J18" s="104" t="s">
        <v>81</v>
      </c>
    </row>
    <row r="19" spans="4:10" s="77" customFormat="1" ht="10.5" customHeight="1">
      <c r="D19" s="91" t="s">
        <v>4</v>
      </c>
      <c r="E19" s="90"/>
      <c r="F19" s="104">
        <v>494493</v>
      </c>
      <c r="G19" s="104">
        <v>461099</v>
      </c>
      <c r="H19" s="103">
        <v>296275</v>
      </c>
      <c r="I19" s="103">
        <v>68496</v>
      </c>
      <c r="J19" s="103">
        <v>22086</v>
      </c>
    </row>
    <row r="20" spans="4:10" s="77" customFormat="1" ht="10.5" customHeight="1">
      <c r="D20" s="91" t="s">
        <v>5</v>
      </c>
      <c r="E20" s="90"/>
      <c r="F20" s="104">
        <v>185625462</v>
      </c>
      <c r="G20" s="104">
        <v>190239592</v>
      </c>
      <c r="H20" s="103">
        <v>201880344</v>
      </c>
      <c r="I20" s="103">
        <v>213539958</v>
      </c>
      <c r="J20" s="103">
        <v>208446268</v>
      </c>
    </row>
    <row r="21" spans="4:10" s="77" customFormat="1" ht="10.5" customHeight="1">
      <c r="D21" s="91" t="s">
        <v>90</v>
      </c>
      <c r="E21" s="90"/>
      <c r="F21" s="104">
        <v>0</v>
      </c>
      <c r="G21" s="104">
        <v>0</v>
      </c>
      <c r="H21" s="103">
        <v>0</v>
      </c>
      <c r="I21" s="103">
        <v>0</v>
      </c>
      <c r="J21" s="103">
        <v>33766252</v>
      </c>
    </row>
    <row r="22" spans="4:10" s="77" customFormat="1" ht="10.5" customHeight="1">
      <c r="D22" s="91" t="s">
        <v>6</v>
      </c>
      <c r="E22" s="90"/>
      <c r="F22" s="104">
        <v>175992345</v>
      </c>
      <c r="G22" s="104">
        <v>175534344</v>
      </c>
      <c r="H22" s="103">
        <v>167598957</v>
      </c>
      <c r="I22" s="103">
        <v>167047374</v>
      </c>
      <c r="J22" s="103">
        <v>15842399</v>
      </c>
    </row>
    <row r="23" spans="4:10" s="77" customFormat="1" ht="4.5" customHeight="1">
      <c r="D23" s="91"/>
      <c r="E23" s="90"/>
      <c r="F23" s="104"/>
      <c r="G23" s="104"/>
      <c r="H23" s="103"/>
      <c r="I23" s="103"/>
      <c r="J23" s="103"/>
    </row>
    <row r="24" spans="4:10" s="77" customFormat="1" ht="10.5" customHeight="1">
      <c r="D24" s="91" t="s">
        <v>55</v>
      </c>
      <c r="E24" s="90"/>
      <c r="F24" s="104">
        <v>90702582</v>
      </c>
      <c r="G24" s="104">
        <v>96383642</v>
      </c>
      <c r="H24" s="103">
        <v>105413026</v>
      </c>
      <c r="I24" s="103">
        <v>112425549</v>
      </c>
      <c r="J24" s="104">
        <v>120287111</v>
      </c>
    </row>
    <row r="25" spans="4:10" s="77" customFormat="1" ht="10.5" customHeight="1">
      <c r="D25" s="91" t="s">
        <v>54</v>
      </c>
      <c r="E25" s="90"/>
      <c r="F25" s="104">
        <v>733115</v>
      </c>
      <c r="G25" s="104">
        <v>750592</v>
      </c>
      <c r="H25" s="103">
        <v>808998</v>
      </c>
      <c r="I25" s="103">
        <v>926195</v>
      </c>
      <c r="J25" s="103">
        <v>1143864</v>
      </c>
    </row>
    <row r="26" spans="4:10" s="77" customFormat="1" ht="10.5" customHeight="1">
      <c r="D26" s="91" t="s">
        <v>9</v>
      </c>
      <c r="E26" s="90"/>
      <c r="F26" s="104">
        <v>89093</v>
      </c>
      <c r="G26" s="104">
        <v>81971</v>
      </c>
      <c r="H26" s="103">
        <v>81989</v>
      </c>
      <c r="I26" s="103">
        <v>82096</v>
      </c>
      <c r="J26" s="103">
        <v>94003</v>
      </c>
    </row>
    <row r="27" spans="4:10" s="77" customFormat="1" ht="10.5" customHeight="1">
      <c r="D27" s="91" t="s">
        <v>10</v>
      </c>
      <c r="E27" s="90"/>
      <c r="F27" s="104">
        <v>9113417</v>
      </c>
      <c r="G27" s="104">
        <v>12388884</v>
      </c>
      <c r="H27" s="103">
        <v>19774702</v>
      </c>
      <c r="I27" s="103">
        <v>7156349</v>
      </c>
      <c r="J27" s="104">
        <v>7724951</v>
      </c>
    </row>
    <row r="28" spans="4:10" s="77" customFormat="1" ht="10.5" customHeight="1">
      <c r="D28" s="91" t="s">
        <v>12</v>
      </c>
      <c r="E28" s="90"/>
      <c r="F28" s="104">
        <v>150000</v>
      </c>
      <c r="G28" s="104">
        <v>100000</v>
      </c>
      <c r="H28" s="103">
        <v>0</v>
      </c>
      <c r="I28" s="103">
        <v>0</v>
      </c>
      <c r="J28" s="104">
        <v>409000</v>
      </c>
    </row>
    <row r="29" spans="4:10" s="77" customFormat="1" ht="4.5" customHeight="1">
      <c r="D29" s="91"/>
      <c r="E29" s="90"/>
      <c r="F29" s="104"/>
      <c r="G29" s="104"/>
      <c r="H29" s="103"/>
      <c r="I29" s="103"/>
      <c r="J29" s="103"/>
    </row>
    <row r="30" spans="4:10" s="77" customFormat="1" ht="10.5" customHeight="1">
      <c r="D30" s="91" t="s">
        <v>13</v>
      </c>
      <c r="E30" s="90"/>
      <c r="F30" s="104">
        <v>10470696</v>
      </c>
      <c r="G30" s="104">
        <v>6750102</v>
      </c>
      <c r="H30" s="103">
        <v>4357044</v>
      </c>
      <c r="I30" s="103">
        <v>2071564</v>
      </c>
      <c r="J30" s="103">
        <v>2891451</v>
      </c>
    </row>
    <row r="31" spans="4:10" s="77" customFormat="1" ht="10.5" customHeight="1">
      <c r="D31" s="91" t="s">
        <v>14</v>
      </c>
      <c r="E31" s="90"/>
      <c r="F31" s="104">
        <v>1970173</v>
      </c>
      <c r="G31" s="104">
        <v>1876784</v>
      </c>
      <c r="H31" s="103">
        <v>1654152</v>
      </c>
      <c r="I31" s="103">
        <v>1405272</v>
      </c>
      <c r="J31" s="103">
        <v>1228599</v>
      </c>
    </row>
    <row r="32" spans="4:10" s="77" customFormat="1" ht="10.5" customHeight="1">
      <c r="D32" s="91" t="s">
        <v>15</v>
      </c>
      <c r="E32" s="90"/>
      <c r="F32" s="104">
        <v>113613780</v>
      </c>
      <c r="G32" s="104">
        <v>125091756</v>
      </c>
      <c r="H32" s="103">
        <v>137073919</v>
      </c>
      <c r="I32" s="103">
        <v>100688547</v>
      </c>
      <c r="J32" s="103">
        <v>110818277</v>
      </c>
    </row>
    <row r="33" spans="2:10" s="77" customFormat="1" ht="10.5" customHeight="1">
      <c r="D33" s="91" t="s">
        <v>80</v>
      </c>
      <c r="E33" s="90"/>
      <c r="F33" s="104">
        <v>15473553</v>
      </c>
      <c r="G33" s="104">
        <v>16150579</v>
      </c>
      <c r="H33" s="103">
        <v>25523586</v>
      </c>
      <c r="I33" s="103">
        <v>26443724</v>
      </c>
      <c r="J33" s="103">
        <v>23157039</v>
      </c>
    </row>
    <row r="34" spans="2:10" s="77" customFormat="1" ht="10.5" customHeight="1">
      <c r="D34" s="91" t="s">
        <v>17</v>
      </c>
      <c r="E34" s="90"/>
      <c r="F34" s="104">
        <v>630240977</v>
      </c>
      <c r="G34" s="104">
        <v>642783923</v>
      </c>
      <c r="H34" s="103">
        <v>651242262</v>
      </c>
      <c r="I34" s="103">
        <v>670057746</v>
      </c>
      <c r="J34" s="103">
        <v>646161330</v>
      </c>
    </row>
    <row r="35" spans="2:10" s="77" customFormat="1" ht="5.25" customHeight="1">
      <c r="E35" s="90"/>
      <c r="F35" s="106"/>
      <c r="G35" s="106"/>
      <c r="H35" s="103"/>
      <c r="I35" s="103"/>
      <c r="J35" s="105"/>
    </row>
    <row r="36" spans="2:10" s="77" customFormat="1" ht="10.5" customHeight="1">
      <c r="C36" s="155" t="s">
        <v>29</v>
      </c>
      <c r="D36" s="155"/>
      <c r="E36" s="90"/>
      <c r="F36" s="104">
        <v>365269039</v>
      </c>
      <c r="G36" s="104">
        <v>349917502</v>
      </c>
      <c r="H36" s="103">
        <v>378490306</v>
      </c>
      <c r="I36" s="103">
        <v>397320520</v>
      </c>
      <c r="J36" s="103">
        <v>403240695</v>
      </c>
    </row>
    <row r="37" spans="2:10" s="77" customFormat="1" ht="5.25" customHeight="1">
      <c r="E37" s="90"/>
      <c r="F37" s="106"/>
      <c r="G37" s="106"/>
      <c r="H37" s="103"/>
      <c r="I37" s="103"/>
      <c r="J37" s="105"/>
    </row>
    <row r="38" spans="2:10" s="77" customFormat="1" ht="10.5" customHeight="1">
      <c r="D38" s="91" t="s">
        <v>18</v>
      </c>
      <c r="E38" s="90"/>
      <c r="F38" s="104">
        <v>23877595</v>
      </c>
      <c r="G38" s="104">
        <v>28805493</v>
      </c>
      <c r="H38" s="103">
        <v>26818875</v>
      </c>
      <c r="I38" s="103">
        <v>23656185</v>
      </c>
      <c r="J38" s="103">
        <v>31990225</v>
      </c>
    </row>
    <row r="39" spans="2:10" s="77" customFormat="1" ht="10.5" customHeight="1">
      <c r="D39" s="91" t="s">
        <v>19</v>
      </c>
      <c r="E39" s="90"/>
      <c r="F39" s="104">
        <v>61740547</v>
      </c>
      <c r="G39" s="104">
        <v>61628790</v>
      </c>
      <c r="H39" s="103">
        <v>61928132</v>
      </c>
      <c r="I39" s="103">
        <v>65064134</v>
      </c>
      <c r="J39" s="103">
        <v>61655489</v>
      </c>
    </row>
    <row r="40" spans="2:10" s="77" customFormat="1" ht="10.5" customHeight="1">
      <c r="D40" s="91" t="s">
        <v>20</v>
      </c>
      <c r="E40" s="90"/>
      <c r="F40" s="104">
        <v>1094440</v>
      </c>
      <c r="G40" s="104">
        <v>1224736</v>
      </c>
      <c r="H40" s="103">
        <v>1167388</v>
      </c>
      <c r="I40" s="103">
        <v>1061363</v>
      </c>
      <c r="J40" s="103">
        <v>9423366</v>
      </c>
    </row>
    <row r="41" spans="2:10" s="77" customFormat="1" ht="10.5" customHeight="1">
      <c r="D41" s="91" t="s">
        <v>21</v>
      </c>
      <c r="E41" s="90"/>
      <c r="F41" s="104">
        <v>124293654</v>
      </c>
      <c r="G41" s="104">
        <v>112808254</v>
      </c>
      <c r="H41" s="103">
        <v>121212759</v>
      </c>
      <c r="I41" s="103">
        <v>142636659</v>
      </c>
      <c r="J41" s="103">
        <v>116835856</v>
      </c>
    </row>
    <row r="42" spans="2:10" s="77" customFormat="1" ht="10.5" customHeight="1">
      <c r="D42" s="91" t="s">
        <v>22</v>
      </c>
      <c r="E42" s="90"/>
      <c r="F42" s="104">
        <v>27958481</v>
      </c>
      <c r="G42" s="104">
        <v>29062783</v>
      </c>
      <c r="H42" s="103">
        <v>45489691</v>
      </c>
      <c r="I42" s="103">
        <v>30146481</v>
      </c>
      <c r="J42" s="103">
        <v>30035063</v>
      </c>
    </row>
    <row r="43" spans="2:10" s="77" customFormat="1" ht="10.5" customHeight="1">
      <c r="D43" s="91" t="s">
        <v>23</v>
      </c>
      <c r="E43" s="90"/>
      <c r="F43" s="104">
        <v>126304321</v>
      </c>
      <c r="G43" s="104">
        <v>116387447</v>
      </c>
      <c r="H43" s="103">
        <v>121873461</v>
      </c>
      <c r="I43" s="103">
        <v>134755699</v>
      </c>
      <c r="J43" s="103">
        <v>153300696</v>
      </c>
    </row>
    <row r="44" spans="2:10" s="77" customFormat="1" ht="5.25" customHeight="1">
      <c r="E44" s="90"/>
      <c r="F44" s="82"/>
      <c r="G44" s="82"/>
      <c r="H44" s="82"/>
      <c r="I44" s="82"/>
      <c r="J44" s="82"/>
    </row>
    <row r="45" spans="2:10" s="77" customFormat="1" ht="12" customHeight="1">
      <c r="E45" s="90"/>
      <c r="F45" s="82"/>
      <c r="G45" s="159" t="s">
        <v>35</v>
      </c>
      <c r="H45" s="159"/>
      <c r="I45" s="159"/>
      <c r="J45" s="82"/>
    </row>
    <row r="46" spans="2:10" s="77" customFormat="1" ht="5.25" customHeight="1">
      <c r="E46" s="90"/>
      <c r="F46" s="82"/>
      <c r="G46" s="82"/>
      <c r="H46" s="82"/>
      <c r="I46" s="82"/>
      <c r="J46" s="82"/>
    </row>
    <row r="47" spans="2:10" s="77" customFormat="1" ht="9.5">
      <c r="B47" s="156" t="s">
        <v>34</v>
      </c>
      <c r="C47" s="156"/>
      <c r="D47" s="156"/>
      <c r="E47" s="92"/>
      <c r="F47" s="108">
        <v>2718450753</v>
      </c>
      <c r="G47" s="108">
        <v>2732768927</v>
      </c>
      <c r="H47" s="107">
        <v>2722945868</v>
      </c>
      <c r="I47" s="107">
        <v>2741321849</v>
      </c>
      <c r="J47" s="107">
        <v>2650749489</v>
      </c>
    </row>
    <row r="48" spans="2:10" s="77" customFormat="1" ht="5.25" customHeight="1">
      <c r="E48" s="90"/>
      <c r="F48" s="106"/>
      <c r="G48" s="106"/>
      <c r="H48" s="105"/>
      <c r="I48" s="105"/>
      <c r="J48" s="105"/>
    </row>
    <row r="49" spans="3:10" s="77" customFormat="1" ht="10.5" customHeight="1">
      <c r="C49" s="155" t="s">
        <v>33</v>
      </c>
      <c r="D49" s="155"/>
      <c r="E49" s="90"/>
      <c r="F49" s="104">
        <v>1004243720</v>
      </c>
      <c r="G49" s="104">
        <v>963333505</v>
      </c>
      <c r="H49" s="103">
        <v>970773547</v>
      </c>
      <c r="I49" s="103">
        <v>961768504</v>
      </c>
      <c r="J49" s="103">
        <v>983833000</v>
      </c>
    </row>
    <row r="50" spans="3:10" s="77" customFormat="1" ht="5.25" customHeight="1">
      <c r="E50" s="90"/>
      <c r="F50" s="106"/>
      <c r="G50" s="106"/>
      <c r="H50" s="103"/>
      <c r="I50" s="103"/>
      <c r="J50" s="105"/>
    </row>
    <row r="51" spans="3:10" s="77" customFormat="1" ht="10.5" customHeight="1">
      <c r="C51" s="155" t="s">
        <v>32</v>
      </c>
      <c r="D51" s="155"/>
      <c r="E51" s="90"/>
      <c r="F51" s="104">
        <v>1260862762</v>
      </c>
      <c r="G51" s="104">
        <v>1297914377</v>
      </c>
      <c r="H51" s="103">
        <v>1309421699</v>
      </c>
      <c r="I51" s="103">
        <v>1298381935</v>
      </c>
      <c r="J51" s="103">
        <v>1171992630</v>
      </c>
    </row>
    <row r="52" spans="3:10" s="77" customFormat="1" ht="5.25" customHeight="1">
      <c r="E52" s="90"/>
      <c r="F52" s="106"/>
      <c r="G52" s="106"/>
      <c r="H52" s="103"/>
      <c r="I52" s="103"/>
      <c r="J52" s="105"/>
    </row>
    <row r="53" spans="3:10" s="77" customFormat="1" ht="10.5" customHeight="1">
      <c r="D53" s="91" t="s">
        <v>3</v>
      </c>
      <c r="E53" s="90"/>
      <c r="F53" s="104">
        <v>30365755</v>
      </c>
      <c r="G53" s="104">
        <v>30673868</v>
      </c>
      <c r="H53" s="103">
        <v>0</v>
      </c>
      <c r="I53" s="103">
        <v>0</v>
      </c>
      <c r="J53" s="104" t="s">
        <v>8</v>
      </c>
    </row>
    <row r="54" spans="3:10" s="77" customFormat="1" ht="10.5" customHeight="1">
      <c r="D54" s="91" t="s">
        <v>4</v>
      </c>
      <c r="E54" s="90"/>
      <c r="F54" s="104">
        <v>438552</v>
      </c>
      <c r="G54" s="104">
        <v>438968</v>
      </c>
      <c r="H54" s="103">
        <v>296275</v>
      </c>
      <c r="I54" s="103">
        <v>68495</v>
      </c>
      <c r="J54" s="103">
        <v>22086</v>
      </c>
    </row>
    <row r="55" spans="3:10" s="77" customFormat="1" ht="10.5" customHeight="1">
      <c r="D55" s="91" t="s">
        <v>5</v>
      </c>
      <c r="E55" s="90"/>
      <c r="F55" s="104">
        <v>183008444</v>
      </c>
      <c r="G55" s="104">
        <v>190239592</v>
      </c>
      <c r="H55" s="103">
        <v>199579547</v>
      </c>
      <c r="I55" s="103">
        <v>213149834</v>
      </c>
      <c r="J55" s="103">
        <v>208446268</v>
      </c>
    </row>
    <row r="56" spans="3:10" s="77" customFormat="1" ht="10.5" customHeight="1">
      <c r="D56" s="91" t="s">
        <v>90</v>
      </c>
      <c r="E56" s="90"/>
      <c r="F56" s="104">
        <v>0</v>
      </c>
      <c r="G56" s="104">
        <v>0</v>
      </c>
      <c r="H56" s="103">
        <v>0</v>
      </c>
      <c r="I56" s="103">
        <v>0</v>
      </c>
      <c r="J56" s="103">
        <v>33766252</v>
      </c>
    </row>
    <row r="57" spans="3:10" s="77" customFormat="1" ht="10.5" customHeight="1">
      <c r="D57" s="91" t="s">
        <v>6</v>
      </c>
      <c r="E57" s="90"/>
      <c r="F57" s="104">
        <v>175992345</v>
      </c>
      <c r="G57" s="104">
        <v>175534344</v>
      </c>
      <c r="H57" s="103">
        <v>167598957</v>
      </c>
      <c r="I57" s="103">
        <v>168794900</v>
      </c>
      <c r="J57" s="103">
        <v>15842399</v>
      </c>
    </row>
    <row r="58" spans="3:10" s="77" customFormat="1" ht="5.25" customHeight="1">
      <c r="D58" s="91"/>
      <c r="E58" s="90"/>
      <c r="F58" s="104"/>
      <c r="G58" s="104"/>
      <c r="H58" s="103"/>
      <c r="I58" s="103"/>
      <c r="J58" s="103"/>
    </row>
    <row r="59" spans="3:10" s="77" customFormat="1" ht="10.5" customHeight="1">
      <c r="D59" s="91" t="s">
        <v>55</v>
      </c>
      <c r="E59" s="90"/>
      <c r="F59" s="104">
        <v>89650457</v>
      </c>
      <c r="G59" s="104">
        <v>95432836</v>
      </c>
      <c r="H59" s="103">
        <v>101793226</v>
      </c>
      <c r="I59" s="103">
        <v>107906947</v>
      </c>
      <c r="J59" s="103">
        <v>120287111</v>
      </c>
    </row>
    <row r="60" spans="3:10" s="77" customFormat="1" ht="10.5" customHeight="1">
      <c r="D60" s="91" t="s">
        <v>54</v>
      </c>
      <c r="E60" s="90"/>
      <c r="F60" s="104">
        <v>607711</v>
      </c>
      <c r="G60" s="104">
        <v>699522</v>
      </c>
      <c r="H60" s="103">
        <v>795417</v>
      </c>
      <c r="I60" s="103">
        <v>891447</v>
      </c>
      <c r="J60" s="103">
        <v>1143864</v>
      </c>
    </row>
    <row r="61" spans="3:10" s="77" customFormat="1" ht="10.5" customHeight="1">
      <c r="D61" s="91" t="s">
        <v>9</v>
      </c>
      <c r="E61" s="90"/>
      <c r="F61" s="104">
        <v>59544</v>
      </c>
      <c r="G61" s="104">
        <v>51970</v>
      </c>
      <c r="H61" s="103">
        <v>51102</v>
      </c>
      <c r="I61" s="103">
        <v>50906</v>
      </c>
      <c r="J61" s="103">
        <v>94003</v>
      </c>
    </row>
    <row r="62" spans="3:10" s="77" customFormat="1" ht="10.5" customHeight="1">
      <c r="D62" s="91" t="s">
        <v>10</v>
      </c>
      <c r="E62" s="90"/>
      <c r="F62" s="104">
        <v>9041455</v>
      </c>
      <c r="G62" s="104">
        <v>12386650</v>
      </c>
      <c r="H62" s="103">
        <v>19774702</v>
      </c>
      <c r="I62" s="103">
        <v>7156349</v>
      </c>
      <c r="J62" s="103">
        <v>7724951</v>
      </c>
    </row>
    <row r="63" spans="3:10" s="77" customFormat="1" ht="10.5" customHeight="1">
      <c r="D63" s="91" t="s">
        <v>12</v>
      </c>
      <c r="E63" s="90"/>
      <c r="F63" s="104">
        <v>150000</v>
      </c>
      <c r="G63" s="104">
        <v>100000</v>
      </c>
      <c r="H63" s="103">
        <v>0</v>
      </c>
      <c r="I63" s="103">
        <v>0</v>
      </c>
      <c r="J63" s="104">
        <v>409000</v>
      </c>
    </row>
    <row r="64" spans="3:10" s="77" customFormat="1" ht="4.5" customHeight="1">
      <c r="D64" s="91"/>
      <c r="E64" s="90"/>
      <c r="F64" s="104"/>
      <c r="G64" s="104"/>
      <c r="H64" s="103"/>
      <c r="I64" s="103"/>
      <c r="J64" s="103"/>
    </row>
    <row r="65" spans="1:10" s="77" customFormat="1" ht="10.5" customHeight="1">
      <c r="D65" s="91" t="s">
        <v>13</v>
      </c>
      <c r="E65" s="90"/>
      <c r="F65" s="104">
        <v>10350245</v>
      </c>
      <c r="G65" s="104">
        <v>6571022</v>
      </c>
      <c r="H65" s="103">
        <v>4296976</v>
      </c>
      <c r="I65" s="103">
        <v>1958234</v>
      </c>
      <c r="J65" s="103">
        <v>2891451</v>
      </c>
    </row>
    <row r="66" spans="1:10" s="77" customFormat="1" ht="10.5" customHeight="1">
      <c r="D66" s="91" t="s">
        <v>14</v>
      </c>
      <c r="E66" s="90"/>
      <c r="F66" s="104">
        <v>1970173</v>
      </c>
      <c r="G66" s="104">
        <v>1876784</v>
      </c>
      <c r="H66" s="103">
        <v>1654152</v>
      </c>
      <c r="I66" s="103">
        <v>1405272</v>
      </c>
      <c r="J66" s="103">
        <v>1228599</v>
      </c>
    </row>
    <row r="67" spans="1:10" s="77" customFormat="1" ht="10.5" customHeight="1">
      <c r="D67" s="91" t="s">
        <v>15</v>
      </c>
      <c r="E67" s="90"/>
      <c r="F67" s="104">
        <v>113613780</v>
      </c>
      <c r="G67" s="104">
        <v>125090743</v>
      </c>
      <c r="H67" s="103">
        <v>136921803</v>
      </c>
      <c r="I67" s="103">
        <v>100687974</v>
      </c>
      <c r="J67" s="103">
        <v>110818277</v>
      </c>
    </row>
    <row r="68" spans="1:10" s="77" customFormat="1" ht="10.5" customHeight="1">
      <c r="D68" s="91" t="s">
        <v>79</v>
      </c>
      <c r="E68" s="90"/>
      <c r="F68" s="104">
        <v>15473553</v>
      </c>
      <c r="G68" s="104">
        <v>16150579</v>
      </c>
      <c r="H68" s="103">
        <v>25523586</v>
      </c>
      <c r="I68" s="103">
        <v>26443724</v>
      </c>
      <c r="J68" s="103">
        <v>23157039</v>
      </c>
    </row>
    <row r="69" spans="1:10" s="77" customFormat="1" ht="10.5" customHeight="1">
      <c r="D69" s="91" t="s">
        <v>17</v>
      </c>
      <c r="E69" s="90"/>
      <c r="F69" s="104">
        <v>630140747</v>
      </c>
      <c r="G69" s="104">
        <v>642667500</v>
      </c>
      <c r="H69" s="103">
        <v>651135956</v>
      </c>
      <c r="I69" s="103">
        <v>669867852</v>
      </c>
      <c r="J69" s="103">
        <v>646161330</v>
      </c>
    </row>
    <row r="70" spans="1:10" s="77" customFormat="1" ht="5.25" customHeight="1">
      <c r="E70" s="90"/>
      <c r="F70" s="106"/>
      <c r="G70" s="106"/>
      <c r="H70" s="103"/>
      <c r="I70" s="103"/>
      <c r="J70" s="105"/>
    </row>
    <row r="71" spans="1:10" s="77" customFormat="1" ht="10.5" customHeight="1">
      <c r="C71" s="155" t="s">
        <v>29</v>
      </c>
      <c r="D71" s="155"/>
      <c r="E71" s="90"/>
      <c r="F71" s="104">
        <v>453344272</v>
      </c>
      <c r="G71" s="104">
        <v>471521044</v>
      </c>
      <c r="H71" s="103">
        <v>442750622</v>
      </c>
      <c r="I71" s="103">
        <v>481171410</v>
      </c>
      <c r="J71" s="103">
        <v>494923859</v>
      </c>
    </row>
    <row r="72" spans="1:10" s="77" customFormat="1" ht="5.25" customHeight="1">
      <c r="E72" s="90"/>
      <c r="F72" s="106"/>
      <c r="G72" s="106"/>
      <c r="H72" s="103"/>
      <c r="I72" s="103"/>
      <c r="J72" s="105"/>
    </row>
    <row r="73" spans="1:10" s="77" customFormat="1" ht="10.5" customHeight="1">
      <c r="D73" s="91" t="s">
        <v>18</v>
      </c>
      <c r="E73" s="90"/>
      <c r="F73" s="104">
        <v>25176680</v>
      </c>
      <c r="G73" s="104">
        <v>30076771</v>
      </c>
      <c r="H73" s="103">
        <v>28835630</v>
      </c>
      <c r="I73" s="103">
        <v>27084383</v>
      </c>
      <c r="J73" s="103">
        <v>30892174</v>
      </c>
    </row>
    <row r="74" spans="1:10" s="77" customFormat="1" ht="10.5" customHeight="1">
      <c r="D74" s="91" t="s">
        <v>19</v>
      </c>
      <c r="E74" s="90"/>
      <c r="F74" s="104">
        <v>76383343</v>
      </c>
      <c r="G74" s="104">
        <v>77299097</v>
      </c>
      <c r="H74" s="103">
        <v>78961289</v>
      </c>
      <c r="I74" s="103">
        <v>79922504</v>
      </c>
      <c r="J74" s="103">
        <v>87936860</v>
      </c>
    </row>
    <row r="75" spans="1:10" s="77" customFormat="1" ht="10.5" customHeight="1">
      <c r="D75" s="91" t="s">
        <v>20</v>
      </c>
      <c r="E75" s="90"/>
      <c r="F75" s="104">
        <v>1347446</v>
      </c>
      <c r="G75" s="104">
        <v>1477685</v>
      </c>
      <c r="H75" s="103">
        <v>1606427</v>
      </c>
      <c r="I75" s="103">
        <v>1508834</v>
      </c>
      <c r="J75" s="103">
        <v>10510385</v>
      </c>
    </row>
    <row r="76" spans="1:10" s="77" customFormat="1" ht="10.5" customHeight="1">
      <c r="D76" s="91" t="s">
        <v>21</v>
      </c>
      <c r="E76" s="90"/>
      <c r="F76" s="104">
        <v>154280916</v>
      </c>
      <c r="G76" s="104">
        <v>148276121</v>
      </c>
      <c r="H76" s="103">
        <v>154643175</v>
      </c>
      <c r="I76" s="103">
        <v>182174619</v>
      </c>
      <c r="J76" s="103">
        <v>156533486</v>
      </c>
    </row>
    <row r="77" spans="1:10" s="77" customFormat="1" ht="10.5" customHeight="1">
      <c r="D77" s="91" t="s">
        <v>22</v>
      </c>
      <c r="E77" s="90"/>
      <c r="F77" s="104">
        <v>32269342</v>
      </c>
      <c r="G77" s="104">
        <v>42449414</v>
      </c>
      <c r="H77" s="103">
        <v>30055189</v>
      </c>
      <c r="I77" s="103">
        <v>29088244</v>
      </c>
      <c r="J77" s="103">
        <v>31928510</v>
      </c>
    </row>
    <row r="78" spans="1:10" s="77" customFormat="1" ht="10.5" customHeight="1">
      <c r="D78" s="91" t="s">
        <v>23</v>
      </c>
      <c r="E78" s="90"/>
      <c r="F78" s="104">
        <v>163886544</v>
      </c>
      <c r="G78" s="104">
        <v>171941956</v>
      </c>
      <c r="H78" s="103">
        <v>148648912</v>
      </c>
      <c r="I78" s="103">
        <v>161392827</v>
      </c>
      <c r="J78" s="103">
        <v>177122444</v>
      </c>
    </row>
    <row r="79" spans="1:10" s="77" customFormat="1" ht="5.25" customHeight="1">
      <c r="A79" s="86"/>
      <c r="B79" s="86"/>
      <c r="C79" s="86"/>
      <c r="D79" s="86"/>
      <c r="E79" s="88"/>
      <c r="F79" s="87"/>
      <c r="G79" s="86"/>
      <c r="H79" s="86"/>
      <c r="I79" s="86"/>
      <c r="J79" s="86"/>
    </row>
    <row r="80" spans="1:10" s="77" customFormat="1" ht="12" customHeight="1">
      <c r="A80" s="85" t="s">
        <v>72</v>
      </c>
      <c r="C80" s="85"/>
      <c r="D80" s="85"/>
      <c r="E80" s="85"/>
    </row>
    <row r="81" spans="1:10" s="77" customFormat="1" ht="12" customHeight="1">
      <c r="A81" s="77" t="s">
        <v>89</v>
      </c>
      <c r="B81" s="84"/>
      <c r="C81" s="84"/>
      <c r="D81" s="84"/>
      <c r="E81" s="84"/>
      <c r="F81" s="84"/>
      <c r="G81" s="84"/>
      <c r="H81" s="84"/>
      <c r="I81" s="84"/>
      <c r="J81" s="84"/>
    </row>
  </sheetData>
  <mergeCells count="15">
    <mergeCell ref="B12:D12"/>
    <mergeCell ref="C16:D16"/>
    <mergeCell ref="B47:D47"/>
    <mergeCell ref="I7:I8"/>
    <mergeCell ref="H7:H8"/>
    <mergeCell ref="G45:I45"/>
    <mergeCell ref="A7:E8"/>
    <mergeCell ref="F7:F8"/>
    <mergeCell ref="G7:G8"/>
    <mergeCell ref="G10:I10"/>
    <mergeCell ref="C49:D49"/>
    <mergeCell ref="C14:D14"/>
    <mergeCell ref="C71:D71"/>
    <mergeCell ref="C51:D51"/>
    <mergeCell ref="C36:D36"/>
  </mergeCells>
  <phoneticPr fontId="15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showGridLines="0" zoomScale="125" zoomScaleNormal="125" workbookViewId="0"/>
  </sheetViews>
  <sheetFormatPr defaultColWidth="9"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9" width="11.36328125" style="77" customWidth="1"/>
    <col min="10" max="10" width="11.6328125" style="77" customWidth="1"/>
    <col min="11" max="16384" width="9" style="83"/>
  </cols>
  <sheetData>
    <row r="1" spans="1:10" s="77" customFormat="1" ht="13">
      <c r="A1" s="101" t="s">
        <v>0</v>
      </c>
      <c r="B1" s="101"/>
      <c r="C1" s="101"/>
      <c r="D1" s="101"/>
      <c r="E1" s="101"/>
    </row>
    <row r="2" spans="1:10" s="77" customFormat="1" ht="15.75" customHeight="1"/>
    <row r="3" spans="1:10" s="77" customFormat="1" ht="13.5" customHeight="1">
      <c r="A3" s="100" t="s">
        <v>47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0" s="77" customFormat="1" ht="12.75" customHeight="1"/>
    <row r="5" spans="1:10" s="77" customFormat="1" ht="9" customHeight="1">
      <c r="A5" s="77" t="s">
        <v>1</v>
      </c>
      <c r="C5" s="94"/>
      <c r="D5" s="94"/>
      <c r="E5" s="85"/>
    </row>
    <row r="6" spans="1:10" s="77" customFormat="1" ht="1.5" customHeight="1"/>
    <row r="7" spans="1:10" s="77" customFormat="1" ht="15" customHeight="1">
      <c r="A7" s="160" t="s">
        <v>42</v>
      </c>
      <c r="B7" s="157"/>
      <c r="C7" s="157"/>
      <c r="D7" s="157"/>
      <c r="E7" s="157"/>
      <c r="F7" s="157" t="s">
        <v>74</v>
      </c>
      <c r="G7" s="157" t="s">
        <v>88</v>
      </c>
      <c r="H7" s="157" t="s">
        <v>87</v>
      </c>
      <c r="I7" s="157" t="s">
        <v>86</v>
      </c>
      <c r="J7" s="98" t="s">
        <v>85</v>
      </c>
    </row>
    <row r="8" spans="1:10" s="77" customFormat="1" ht="15" customHeight="1">
      <c r="A8" s="161"/>
      <c r="B8" s="158"/>
      <c r="C8" s="158"/>
      <c r="D8" s="158"/>
      <c r="E8" s="158"/>
      <c r="F8" s="158"/>
      <c r="G8" s="158"/>
      <c r="H8" s="158"/>
      <c r="I8" s="158"/>
      <c r="J8" s="97" t="s">
        <v>2</v>
      </c>
    </row>
    <row r="9" spans="1:10" s="77" customFormat="1" ht="8.25" customHeight="1">
      <c r="A9" s="96"/>
      <c r="B9" s="96"/>
      <c r="C9" s="96"/>
      <c r="D9" s="96"/>
      <c r="E9" s="95"/>
      <c r="G9" s="94"/>
    </row>
    <row r="10" spans="1:10" s="77" customFormat="1" ht="12" customHeight="1">
      <c r="E10" s="90"/>
      <c r="G10" s="159" t="s">
        <v>36</v>
      </c>
      <c r="H10" s="159"/>
      <c r="I10" s="159"/>
    </row>
    <row r="11" spans="1:10" s="77" customFormat="1" ht="5.25" customHeight="1">
      <c r="E11" s="90"/>
    </row>
    <row r="12" spans="1:10" s="77" customFormat="1" ht="10.5" customHeight="1">
      <c r="B12" s="156" t="s">
        <v>34</v>
      </c>
      <c r="C12" s="156"/>
      <c r="D12" s="156"/>
      <c r="E12" s="93"/>
      <c r="F12" s="81">
        <v>2709882599</v>
      </c>
      <c r="G12" s="81">
        <v>2638158827</v>
      </c>
      <c r="H12" s="80">
        <v>2616565034</v>
      </c>
      <c r="I12" s="80">
        <v>2671287068</v>
      </c>
      <c r="J12" s="80">
        <v>2892905175</v>
      </c>
    </row>
    <row r="13" spans="1:10" s="77" customFormat="1" ht="5.25" customHeight="1">
      <c r="E13" s="90"/>
      <c r="F13" s="79"/>
      <c r="G13" s="79"/>
    </row>
    <row r="14" spans="1:10" s="77" customFormat="1" ht="10.5" customHeight="1">
      <c r="C14" s="155" t="s">
        <v>33</v>
      </c>
      <c r="D14" s="155"/>
      <c r="E14" s="90"/>
      <c r="F14" s="76">
        <v>1027994417</v>
      </c>
      <c r="G14" s="76">
        <v>1007852857</v>
      </c>
      <c r="H14" s="75">
        <v>967380394</v>
      </c>
      <c r="I14" s="75">
        <v>977091509</v>
      </c>
      <c r="J14" s="75">
        <v>978990000</v>
      </c>
    </row>
    <row r="15" spans="1:10" s="77" customFormat="1" ht="5.25" customHeight="1">
      <c r="E15" s="90"/>
      <c r="F15" s="79"/>
      <c r="G15" s="79"/>
      <c r="H15" s="78"/>
      <c r="I15" s="78"/>
    </row>
    <row r="16" spans="1:10" s="77" customFormat="1" ht="10.5" customHeight="1">
      <c r="C16" s="155" t="s">
        <v>32</v>
      </c>
      <c r="D16" s="155"/>
      <c r="E16" s="90"/>
      <c r="F16" s="76">
        <v>1310123563</v>
      </c>
      <c r="G16" s="76">
        <v>1265036930</v>
      </c>
      <c r="H16" s="75">
        <v>1299267137</v>
      </c>
      <c r="I16" s="75">
        <v>1315705253</v>
      </c>
      <c r="J16" s="75">
        <v>1452261831</v>
      </c>
    </row>
    <row r="17" spans="4:10" s="77" customFormat="1" ht="5.25" customHeight="1">
      <c r="E17" s="90"/>
      <c r="F17" s="79"/>
      <c r="G17" s="79"/>
      <c r="H17" s="78"/>
      <c r="I17" s="78"/>
    </row>
    <row r="18" spans="4:10" s="77" customFormat="1" ht="10.5" customHeight="1">
      <c r="D18" s="91" t="s">
        <v>3</v>
      </c>
      <c r="E18" s="90"/>
      <c r="F18" s="76">
        <v>51875574</v>
      </c>
      <c r="G18" s="76">
        <v>30367243</v>
      </c>
      <c r="H18" s="75">
        <v>30673868</v>
      </c>
      <c r="I18" s="102">
        <v>0</v>
      </c>
      <c r="J18" s="76" t="s">
        <v>81</v>
      </c>
    </row>
    <row r="19" spans="4:10" s="77" customFormat="1" ht="10.5" customHeight="1">
      <c r="D19" s="91" t="s">
        <v>4</v>
      </c>
      <c r="E19" s="90"/>
      <c r="F19" s="76">
        <v>529191</v>
      </c>
      <c r="G19" s="76">
        <v>494493</v>
      </c>
      <c r="H19" s="75">
        <v>461099</v>
      </c>
      <c r="I19" s="75">
        <v>296275</v>
      </c>
      <c r="J19" s="75">
        <v>83800</v>
      </c>
    </row>
    <row r="20" spans="4:10" s="77" customFormat="1" ht="10.5" customHeight="1">
      <c r="D20" s="91" t="s">
        <v>5</v>
      </c>
      <c r="E20" s="90"/>
      <c r="F20" s="76">
        <v>180948030</v>
      </c>
      <c r="G20" s="76">
        <v>185625462</v>
      </c>
      <c r="H20" s="75">
        <v>190239592</v>
      </c>
      <c r="I20" s="75">
        <v>201880344</v>
      </c>
      <c r="J20" s="75">
        <v>214698912</v>
      </c>
    </row>
    <row r="21" spans="4:10" s="77" customFormat="1" ht="10.5" customHeight="1">
      <c r="D21" s="91" t="s">
        <v>6</v>
      </c>
      <c r="E21" s="90"/>
      <c r="F21" s="76">
        <v>181077621</v>
      </c>
      <c r="G21" s="76">
        <v>175992345</v>
      </c>
      <c r="H21" s="75">
        <v>175534344</v>
      </c>
      <c r="I21" s="75">
        <v>167598957</v>
      </c>
      <c r="J21" s="75">
        <v>166951228</v>
      </c>
    </row>
    <row r="22" spans="4:10" s="77" customFormat="1" ht="10.5" customHeight="1">
      <c r="D22" s="91" t="s">
        <v>55</v>
      </c>
      <c r="E22" s="90"/>
      <c r="F22" s="76">
        <v>82933405</v>
      </c>
      <c r="G22" s="76">
        <v>90702582</v>
      </c>
      <c r="H22" s="75">
        <v>96383642</v>
      </c>
      <c r="I22" s="75">
        <v>105413026</v>
      </c>
      <c r="J22" s="76">
        <v>114421291</v>
      </c>
    </row>
    <row r="23" spans="4:10" s="77" customFormat="1" ht="4.5" customHeight="1">
      <c r="D23" s="91"/>
      <c r="E23" s="90"/>
      <c r="F23" s="76"/>
      <c r="G23" s="76"/>
      <c r="H23" s="75"/>
      <c r="I23" s="75"/>
      <c r="J23" s="75"/>
    </row>
    <row r="24" spans="4:10" s="77" customFormat="1" ht="10.5" customHeight="1">
      <c r="D24" s="91" t="s">
        <v>54</v>
      </c>
      <c r="E24" s="90"/>
      <c r="F24" s="76">
        <v>659214</v>
      </c>
      <c r="G24" s="76">
        <v>733115</v>
      </c>
      <c r="H24" s="75">
        <v>750592</v>
      </c>
      <c r="I24" s="75">
        <v>808998</v>
      </c>
      <c r="J24" s="75">
        <v>895114</v>
      </c>
    </row>
    <row r="25" spans="4:10" s="77" customFormat="1" ht="10.5" customHeight="1">
      <c r="D25" s="91" t="s">
        <v>9</v>
      </c>
      <c r="E25" s="90"/>
      <c r="F25" s="76">
        <v>91594</v>
      </c>
      <c r="G25" s="76">
        <v>89093</v>
      </c>
      <c r="H25" s="75">
        <v>81971</v>
      </c>
      <c r="I25" s="75">
        <v>81989</v>
      </c>
      <c r="J25" s="75">
        <v>96307</v>
      </c>
    </row>
    <row r="26" spans="4:10" s="77" customFormat="1" ht="10.5" customHeight="1">
      <c r="D26" s="91" t="s">
        <v>10</v>
      </c>
      <c r="E26" s="90"/>
      <c r="F26" s="76">
        <v>10000877</v>
      </c>
      <c r="G26" s="76">
        <v>9113417</v>
      </c>
      <c r="H26" s="75">
        <v>12388884</v>
      </c>
      <c r="I26" s="75">
        <v>19774702</v>
      </c>
      <c r="J26" s="76">
        <v>7428256</v>
      </c>
    </row>
    <row r="27" spans="4:10" s="77" customFormat="1" ht="10.5" customHeight="1">
      <c r="D27" s="91" t="s">
        <v>12</v>
      </c>
      <c r="E27" s="90"/>
      <c r="F27" s="76">
        <v>150000</v>
      </c>
      <c r="G27" s="76">
        <v>150000</v>
      </c>
      <c r="H27" s="75">
        <v>100000</v>
      </c>
      <c r="I27" s="102">
        <v>0</v>
      </c>
      <c r="J27" s="76" t="s">
        <v>81</v>
      </c>
    </row>
    <row r="28" spans="4:10" s="77" customFormat="1" ht="10.5" customHeight="1">
      <c r="D28" s="91" t="s">
        <v>13</v>
      </c>
      <c r="E28" s="90"/>
      <c r="F28" s="76">
        <v>3886117</v>
      </c>
      <c r="G28" s="76">
        <v>10470696</v>
      </c>
      <c r="H28" s="75">
        <v>6750102</v>
      </c>
      <c r="I28" s="75">
        <v>4357044</v>
      </c>
      <c r="J28" s="75">
        <v>2461770</v>
      </c>
    </row>
    <row r="29" spans="4:10" s="77" customFormat="1" ht="4.5" customHeight="1">
      <c r="D29" s="91"/>
      <c r="E29" s="90"/>
      <c r="F29" s="76"/>
      <c r="G29" s="76"/>
      <c r="H29" s="75"/>
      <c r="I29" s="75"/>
      <c r="J29" s="75"/>
    </row>
    <row r="30" spans="4:10" s="77" customFormat="1" ht="10.5" customHeight="1">
      <c r="D30" s="91" t="s">
        <v>14</v>
      </c>
      <c r="E30" s="90"/>
      <c r="F30" s="76">
        <v>2156678</v>
      </c>
      <c r="G30" s="76">
        <v>1970173</v>
      </c>
      <c r="H30" s="75">
        <v>1876784</v>
      </c>
      <c r="I30" s="75">
        <v>1654152</v>
      </c>
      <c r="J30" s="75">
        <v>1455306</v>
      </c>
    </row>
    <row r="31" spans="4:10" s="77" customFormat="1" ht="10.5" customHeight="1">
      <c r="D31" s="91" t="s">
        <v>15</v>
      </c>
      <c r="E31" s="90"/>
      <c r="F31" s="76">
        <v>112988372</v>
      </c>
      <c r="G31" s="76">
        <v>113613780</v>
      </c>
      <c r="H31" s="75">
        <v>125091756</v>
      </c>
      <c r="I31" s="75">
        <v>137073919</v>
      </c>
      <c r="J31" s="75">
        <v>107845595</v>
      </c>
    </row>
    <row r="32" spans="4:10" s="77" customFormat="1" ht="10.5" customHeight="1">
      <c r="D32" s="91" t="s">
        <v>80</v>
      </c>
      <c r="E32" s="90"/>
      <c r="F32" s="76">
        <v>24241872</v>
      </c>
      <c r="G32" s="76">
        <v>15473553</v>
      </c>
      <c r="H32" s="75">
        <v>16150579</v>
      </c>
      <c r="I32" s="75">
        <v>25523586</v>
      </c>
      <c r="J32" s="75">
        <v>27324202</v>
      </c>
    </row>
    <row r="33" spans="2:10" s="77" customFormat="1" ht="10.5" customHeight="1">
      <c r="D33" s="91" t="s">
        <v>17</v>
      </c>
      <c r="E33" s="90"/>
      <c r="F33" s="76">
        <v>658585019</v>
      </c>
      <c r="G33" s="76">
        <v>630240977</v>
      </c>
      <c r="H33" s="75">
        <v>642783923</v>
      </c>
      <c r="I33" s="75">
        <v>651242262</v>
      </c>
      <c r="J33" s="75">
        <v>808600050</v>
      </c>
    </row>
    <row r="34" spans="2:10" s="77" customFormat="1" ht="5.25" customHeight="1">
      <c r="E34" s="90"/>
      <c r="F34" s="79"/>
      <c r="G34" s="79"/>
      <c r="H34" s="78"/>
      <c r="I34" s="78"/>
    </row>
    <row r="35" spans="2:10" s="77" customFormat="1" ht="10.5" customHeight="1">
      <c r="C35" s="155" t="s">
        <v>29</v>
      </c>
      <c r="D35" s="155"/>
      <c r="E35" s="90"/>
      <c r="F35" s="76">
        <v>371764619</v>
      </c>
      <c r="G35" s="76">
        <v>365269039</v>
      </c>
      <c r="H35" s="75">
        <v>349917502</v>
      </c>
      <c r="I35" s="75">
        <v>378490306</v>
      </c>
      <c r="J35" s="75">
        <v>461653344</v>
      </c>
    </row>
    <row r="36" spans="2:10" s="77" customFormat="1" ht="5.25" customHeight="1">
      <c r="E36" s="90"/>
      <c r="F36" s="79"/>
      <c r="G36" s="79"/>
      <c r="H36" s="78"/>
      <c r="I36" s="78"/>
    </row>
    <row r="37" spans="2:10" s="77" customFormat="1" ht="10.5" customHeight="1">
      <c r="D37" s="91" t="s">
        <v>18</v>
      </c>
      <c r="E37" s="90"/>
      <c r="F37" s="76">
        <v>24005471</v>
      </c>
      <c r="G37" s="76">
        <v>23877595</v>
      </c>
      <c r="H37" s="75">
        <v>28805493</v>
      </c>
      <c r="I37" s="75">
        <v>26818875</v>
      </c>
      <c r="J37" s="75">
        <v>30217606</v>
      </c>
    </row>
    <row r="38" spans="2:10" s="77" customFormat="1" ht="10.5" customHeight="1">
      <c r="D38" s="91" t="s">
        <v>19</v>
      </c>
      <c r="E38" s="90"/>
      <c r="F38" s="76">
        <v>63502987</v>
      </c>
      <c r="G38" s="76">
        <v>61740547</v>
      </c>
      <c r="H38" s="75">
        <v>61628790</v>
      </c>
      <c r="I38" s="75">
        <v>61928132</v>
      </c>
      <c r="J38" s="75">
        <v>67339726</v>
      </c>
    </row>
    <row r="39" spans="2:10" s="77" customFormat="1" ht="10.5" customHeight="1">
      <c r="D39" s="91" t="s">
        <v>20</v>
      </c>
      <c r="E39" s="90"/>
      <c r="F39" s="76">
        <v>1179649</v>
      </c>
      <c r="G39" s="76">
        <v>1094440</v>
      </c>
      <c r="H39" s="75">
        <v>1224736</v>
      </c>
      <c r="I39" s="75">
        <v>1167388</v>
      </c>
      <c r="J39" s="75">
        <v>1043466</v>
      </c>
    </row>
    <row r="40" spans="2:10" s="77" customFormat="1" ht="10.5" customHeight="1">
      <c r="D40" s="91" t="s">
        <v>21</v>
      </c>
      <c r="E40" s="90"/>
      <c r="F40" s="76">
        <v>125610455</v>
      </c>
      <c r="G40" s="76">
        <v>124293654</v>
      </c>
      <c r="H40" s="75">
        <v>112808254</v>
      </c>
      <c r="I40" s="75">
        <v>121212759</v>
      </c>
      <c r="J40" s="75">
        <v>145019949</v>
      </c>
    </row>
    <row r="41" spans="2:10" s="77" customFormat="1" ht="10.5" customHeight="1">
      <c r="D41" s="91" t="s">
        <v>22</v>
      </c>
      <c r="E41" s="90"/>
      <c r="F41" s="76">
        <v>31733619</v>
      </c>
      <c r="G41" s="76">
        <v>27958481</v>
      </c>
      <c r="H41" s="75">
        <v>29062783</v>
      </c>
      <c r="I41" s="75">
        <v>45489691</v>
      </c>
      <c r="J41" s="75">
        <v>30206876</v>
      </c>
    </row>
    <row r="42" spans="2:10" s="77" customFormat="1" ht="10.5" customHeight="1">
      <c r="D42" s="91" t="s">
        <v>23</v>
      </c>
      <c r="E42" s="90"/>
      <c r="F42" s="76">
        <v>125732438</v>
      </c>
      <c r="G42" s="76">
        <v>126304321</v>
      </c>
      <c r="H42" s="75">
        <v>116387447</v>
      </c>
      <c r="I42" s="75">
        <v>121873461</v>
      </c>
      <c r="J42" s="75">
        <v>187825721</v>
      </c>
    </row>
    <row r="43" spans="2:10" s="77" customFormat="1" ht="5.25" customHeight="1">
      <c r="E43" s="90"/>
      <c r="F43" s="82"/>
      <c r="G43" s="82"/>
      <c r="H43" s="82"/>
      <c r="I43" s="82"/>
      <c r="J43" s="82"/>
    </row>
    <row r="44" spans="2:10" s="77" customFormat="1" ht="12" customHeight="1">
      <c r="E44" s="90"/>
      <c r="F44" s="82"/>
      <c r="G44" s="159" t="s">
        <v>35</v>
      </c>
      <c r="H44" s="159"/>
      <c r="I44" s="159"/>
      <c r="J44" s="82"/>
    </row>
    <row r="45" spans="2:10" s="77" customFormat="1" ht="5.25" customHeight="1">
      <c r="E45" s="90"/>
      <c r="F45" s="82"/>
      <c r="G45" s="82"/>
      <c r="H45" s="82"/>
      <c r="I45" s="82"/>
      <c r="J45" s="82"/>
    </row>
    <row r="46" spans="2:10" s="77" customFormat="1" ht="9.5">
      <c r="B46" s="156" t="s">
        <v>34</v>
      </c>
      <c r="C46" s="156"/>
      <c r="D46" s="156"/>
      <c r="E46" s="92"/>
      <c r="F46" s="81">
        <v>2789238105.6079998</v>
      </c>
      <c r="G46" s="81">
        <v>2718450753</v>
      </c>
      <c r="H46" s="80">
        <v>2732768927</v>
      </c>
      <c r="I46" s="80">
        <v>2722945868</v>
      </c>
      <c r="J46" s="80">
        <v>2981160842</v>
      </c>
    </row>
    <row r="47" spans="2:10" s="77" customFormat="1" ht="5.25" customHeight="1">
      <c r="E47" s="90"/>
      <c r="F47" s="79"/>
      <c r="G47" s="79"/>
    </row>
    <row r="48" spans="2:10" s="77" customFormat="1" ht="10.5" customHeight="1">
      <c r="C48" s="155" t="s">
        <v>33</v>
      </c>
      <c r="D48" s="155"/>
      <c r="E48" s="90"/>
      <c r="F48" s="76">
        <v>1021190113.972</v>
      </c>
      <c r="G48" s="76">
        <v>1004243720</v>
      </c>
      <c r="H48" s="75">
        <v>963333505</v>
      </c>
      <c r="I48" s="75">
        <v>970773547</v>
      </c>
      <c r="J48" s="75">
        <v>978990000</v>
      </c>
    </row>
    <row r="49" spans="3:10" s="77" customFormat="1" ht="5.25" customHeight="1">
      <c r="E49" s="90"/>
      <c r="F49" s="79"/>
      <c r="G49" s="79"/>
      <c r="H49" s="78"/>
      <c r="I49" s="78"/>
    </row>
    <row r="50" spans="3:10" s="77" customFormat="1" ht="10.5" customHeight="1">
      <c r="C50" s="155" t="s">
        <v>32</v>
      </c>
      <c r="D50" s="155"/>
      <c r="E50" s="90"/>
      <c r="F50" s="76">
        <v>1307573221.444</v>
      </c>
      <c r="G50" s="76">
        <v>1260862762</v>
      </c>
      <c r="H50" s="75">
        <v>1297914377</v>
      </c>
      <c r="I50" s="75">
        <v>1309421699</v>
      </c>
      <c r="J50" s="75">
        <v>1452261831</v>
      </c>
    </row>
    <row r="51" spans="3:10" s="77" customFormat="1" ht="5.25" customHeight="1">
      <c r="E51" s="90"/>
      <c r="F51" s="79"/>
      <c r="G51" s="79"/>
      <c r="H51" s="78"/>
      <c r="I51" s="78"/>
    </row>
    <row r="52" spans="3:10" s="77" customFormat="1" ht="10.5" customHeight="1">
      <c r="D52" s="91" t="s">
        <v>3</v>
      </c>
      <c r="E52" s="90"/>
      <c r="F52" s="76">
        <v>51874820.197999999</v>
      </c>
      <c r="G52" s="76">
        <v>30365755</v>
      </c>
      <c r="H52" s="75">
        <v>30673868</v>
      </c>
      <c r="I52" s="102">
        <v>0</v>
      </c>
      <c r="J52" s="76" t="s">
        <v>8</v>
      </c>
    </row>
    <row r="53" spans="3:10" s="77" customFormat="1" ht="10.5" customHeight="1">
      <c r="D53" s="91" t="s">
        <v>4</v>
      </c>
      <c r="E53" s="90"/>
      <c r="F53" s="76">
        <v>445707.60100000002</v>
      </c>
      <c r="G53" s="76">
        <v>438552</v>
      </c>
      <c r="H53" s="75">
        <v>438968</v>
      </c>
      <c r="I53" s="75">
        <v>296275</v>
      </c>
      <c r="J53" s="75">
        <v>83800</v>
      </c>
    </row>
    <row r="54" spans="3:10" s="77" customFormat="1" ht="10.5" customHeight="1">
      <c r="D54" s="91" t="s">
        <v>5</v>
      </c>
      <c r="E54" s="90"/>
      <c r="F54" s="76">
        <v>179139102.75600001</v>
      </c>
      <c r="G54" s="76">
        <v>183008444</v>
      </c>
      <c r="H54" s="75">
        <v>190239592</v>
      </c>
      <c r="I54" s="75">
        <v>199579547</v>
      </c>
      <c r="J54" s="75">
        <v>214698912</v>
      </c>
    </row>
    <row r="55" spans="3:10" s="77" customFormat="1" ht="10.5" customHeight="1">
      <c r="D55" s="91" t="s">
        <v>6</v>
      </c>
      <c r="E55" s="90"/>
      <c r="F55" s="76">
        <v>181077620.792</v>
      </c>
      <c r="G55" s="76">
        <v>175992345</v>
      </c>
      <c r="H55" s="75">
        <v>175534344</v>
      </c>
      <c r="I55" s="75">
        <v>167598957</v>
      </c>
      <c r="J55" s="75">
        <v>166951228</v>
      </c>
    </row>
    <row r="56" spans="3:10" s="77" customFormat="1" ht="10.5" customHeight="1">
      <c r="D56" s="91" t="s">
        <v>55</v>
      </c>
      <c r="E56" s="90"/>
      <c r="F56" s="76">
        <v>82827269.644999996</v>
      </c>
      <c r="G56" s="76">
        <v>89650457</v>
      </c>
      <c r="H56" s="75">
        <v>95432836</v>
      </c>
      <c r="I56" s="75">
        <v>101793226</v>
      </c>
      <c r="J56" s="75">
        <v>114421291</v>
      </c>
    </row>
    <row r="57" spans="3:10" s="77" customFormat="1" ht="5.25" customHeight="1">
      <c r="D57" s="91"/>
      <c r="E57" s="90"/>
      <c r="F57" s="76"/>
      <c r="G57" s="76"/>
      <c r="H57" s="75"/>
      <c r="I57" s="75"/>
      <c r="J57" s="75"/>
    </row>
    <row r="58" spans="3:10" s="77" customFormat="1" ht="10.5" customHeight="1">
      <c r="D58" s="91" t="s">
        <v>54</v>
      </c>
      <c r="E58" s="90"/>
      <c r="F58" s="76">
        <v>557338.91</v>
      </c>
      <c r="G58" s="76">
        <v>607711</v>
      </c>
      <c r="H58" s="75">
        <v>699522</v>
      </c>
      <c r="I58" s="75">
        <v>795417</v>
      </c>
      <c r="J58" s="75">
        <v>895114</v>
      </c>
    </row>
    <row r="59" spans="3:10" s="77" customFormat="1" ht="10.5" customHeight="1">
      <c r="D59" s="91" t="s">
        <v>9</v>
      </c>
      <c r="E59" s="90"/>
      <c r="F59" s="76">
        <v>61102.347999999998</v>
      </c>
      <c r="G59" s="76">
        <v>59544</v>
      </c>
      <c r="H59" s="75">
        <v>51970</v>
      </c>
      <c r="I59" s="75">
        <v>51102</v>
      </c>
      <c r="J59" s="75">
        <v>96307</v>
      </c>
    </row>
    <row r="60" spans="3:10" s="77" customFormat="1" ht="10.5" customHeight="1">
      <c r="D60" s="91" t="s">
        <v>10</v>
      </c>
      <c r="E60" s="90"/>
      <c r="F60" s="76">
        <v>9933066.5419999994</v>
      </c>
      <c r="G60" s="76">
        <v>9041455</v>
      </c>
      <c r="H60" s="75">
        <v>12386650</v>
      </c>
      <c r="I60" s="75">
        <v>19774702</v>
      </c>
      <c r="J60" s="75">
        <v>7428256</v>
      </c>
    </row>
    <row r="61" spans="3:10" s="77" customFormat="1" ht="10.5" customHeight="1">
      <c r="D61" s="91" t="s">
        <v>12</v>
      </c>
      <c r="E61" s="90"/>
      <c r="F61" s="76">
        <v>150000</v>
      </c>
      <c r="G61" s="76">
        <v>150000</v>
      </c>
      <c r="H61" s="75">
        <v>100000</v>
      </c>
      <c r="I61" s="102">
        <v>0</v>
      </c>
      <c r="J61" s="76" t="s">
        <v>8</v>
      </c>
    </row>
    <row r="62" spans="3:10" s="77" customFormat="1" ht="10.5" customHeight="1">
      <c r="D62" s="91" t="s">
        <v>13</v>
      </c>
      <c r="E62" s="90"/>
      <c r="F62" s="76">
        <v>3634556.6710000001</v>
      </c>
      <c r="G62" s="76">
        <v>10350245</v>
      </c>
      <c r="H62" s="75">
        <v>6571022</v>
      </c>
      <c r="I62" s="75">
        <v>4296976</v>
      </c>
      <c r="J62" s="75">
        <v>2461770</v>
      </c>
    </row>
    <row r="63" spans="3:10" s="77" customFormat="1" ht="4.5" customHeight="1">
      <c r="D63" s="91"/>
      <c r="E63" s="90"/>
      <c r="F63" s="76"/>
      <c r="G63" s="76"/>
      <c r="H63" s="75"/>
      <c r="I63" s="75"/>
      <c r="J63" s="75"/>
    </row>
    <row r="64" spans="3:10" s="77" customFormat="1" ht="10.5" customHeight="1">
      <c r="D64" s="91" t="s">
        <v>14</v>
      </c>
      <c r="E64" s="90"/>
      <c r="F64" s="76">
        <v>2156678.3289999999</v>
      </c>
      <c r="G64" s="76">
        <v>1970173</v>
      </c>
      <c r="H64" s="75">
        <v>1876784</v>
      </c>
      <c r="I64" s="75">
        <v>1654152</v>
      </c>
      <c r="J64" s="75">
        <v>1455306</v>
      </c>
    </row>
    <row r="65" spans="1:10" s="77" customFormat="1" ht="10.5" customHeight="1">
      <c r="D65" s="91" t="s">
        <v>15</v>
      </c>
      <c r="E65" s="90"/>
      <c r="F65" s="76">
        <v>112988371.837</v>
      </c>
      <c r="G65" s="76">
        <v>113613780</v>
      </c>
      <c r="H65" s="75">
        <v>125090743</v>
      </c>
      <c r="I65" s="75">
        <v>136921803</v>
      </c>
      <c r="J65" s="75">
        <v>107845595</v>
      </c>
    </row>
    <row r="66" spans="1:10" s="77" customFormat="1" ht="10.5" customHeight="1">
      <c r="D66" s="91" t="s">
        <v>79</v>
      </c>
      <c r="E66" s="90"/>
      <c r="F66" s="76">
        <v>24241872.212000001</v>
      </c>
      <c r="G66" s="76">
        <v>15473553</v>
      </c>
      <c r="H66" s="75">
        <v>16150579</v>
      </c>
      <c r="I66" s="75">
        <v>25523586</v>
      </c>
      <c r="J66" s="75">
        <v>27324202</v>
      </c>
    </row>
    <row r="67" spans="1:10" s="77" customFormat="1" ht="10.5" customHeight="1">
      <c r="D67" s="91" t="s">
        <v>17</v>
      </c>
      <c r="E67" s="90"/>
      <c r="F67" s="76">
        <v>658485713.60300004</v>
      </c>
      <c r="G67" s="76">
        <v>630140747</v>
      </c>
      <c r="H67" s="75">
        <v>642667500</v>
      </c>
      <c r="I67" s="75">
        <v>651135956</v>
      </c>
      <c r="J67" s="75">
        <v>808600050</v>
      </c>
    </row>
    <row r="68" spans="1:10" s="77" customFormat="1" ht="5.25" customHeight="1">
      <c r="E68" s="90"/>
      <c r="F68" s="79"/>
      <c r="G68" s="79"/>
      <c r="H68" s="78"/>
      <c r="I68" s="78"/>
    </row>
    <row r="69" spans="1:10" s="77" customFormat="1" ht="10.5" customHeight="1">
      <c r="C69" s="155" t="s">
        <v>29</v>
      </c>
      <c r="D69" s="155"/>
      <c r="E69" s="90"/>
      <c r="F69" s="76">
        <v>460474770.19199997</v>
      </c>
      <c r="G69" s="76">
        <v>453344272</v>
      </c>
      <c r="H69" s="75">
        <v>471521044</v>
      </c>
      <c r="I69" s="75">
        <v>442750622</v>
      </c>
      <c r="J69" s="75">
        <v>549909011</v>
      </c>
    </row>
    <row r="70" spans="1:10" s="77" customFormat="1" ht="5.25" customHeight="1">
      <c r="E70" s="90"/>
      <c r="F70" s="79"/>
      <c r="G70" s="79"/>
      <c r="H70" s="78"/>
      <c r="I70" s="78"/>
    </row>
    <row r="71" spans="1:10" s="77" customFormat="1" ht="10.5" customHeight="1">
      <c r="D71" s="91" t="s">
        <v>18</v>
      </c>
      <c r="E71" s="90"/>
      <c r="F71" s="76">
        <v>25331431.219000001</v>
      </c>
      <c r="G71" s="76">
        <v>25176680</v>
      </c>
      <c r="H71" s="75">
        <v>30076771</v>
      </c>
      <c r="I71" s="75">
        <v>28835630</v>
      </c>
      <c r="J71" s="75">
        <v>31811388</v>
      </c>
    </row>
    <row r="72" spans="1:10" s="77" customFormat="1" ht="10.5" customHeight="1">
      <c r="D72" s="91" t="s">
        <v>19</v>
      </c>
      <c r="E72" s="90"/>
      <c r="F72" s="76">
        <v>80137448.790000007</v>
      </c>
      <c r="G72" s="76">
        <v>76383343</v>
      </c>
      <c r="H72" s="75">
        <v>77299097</v>
      </c>
      <c r="I72" s="75">
        <v>78961289</v>
      </c>
      <c r="J72" s="75">
        <v>84624452</v>
      </c>
    </row>
    <row r="73" spans="1:10" s="77" customFormat="1" ht="10.5" customHeight="1">
      <c r="D73" s="91" t="s">
        <v>20</v>
      </c>
      <c r="E73" s="90"/>
      <c r="F73" s="76">
        <v>1534565.189</v>
      </c>
      <c r="G73" s="76">
        <v>1347446</v>
      </c>
      <c r="H73" s="75">
        <v>1477685</v>
      </c>
      <c r="I73" s="75">
        <v>1606427</v>
      </c>
      <c r="J73" s="75">
        <v>1536835</v>
      </c>
    </row>
    <row r="74" spans="1:10" s="77" customFormat="1" ht="10.5" customHeight="1">
      <c r="D74" s="91" t="s">
        <v>21</v>
      </c>
      <c r="E74" s="90"/>
      <c r="F74" s="76">
        <v>152566139.62200001</v>
      </c>
      <c r="G74" s="76">
        <v>154280916</v>
      </c>
      <c r="H74" s="75">
        <v>148276121</v>
      </c>
      <c r="I74" s="75">
        <v>154643175</v>
      </c>
      <c r="J74" s="75">
        <v>184573512</v>
      </c>
    </row>
    <row r="75" spans="1:10" s="77" customFormat="1" ht="10.5" customHeight="1">
      <c r="D75" s="91" t="s">
        <v>22</v>
      </c>
      <c r="E75" s="90"/>
      <c r="F75" s="76">
        <v>35593194.623999998</v>
      </c>
      <c r="G75" s="76">
        <v>32269342</v>
      </c>
      <c r="H75" s="75">
        <v>42449414</v>
      </c>
      <c r="I75" s="75">
        <v>30055189</v>
      </c>
      <c r="J75" s="75">
        <v>31238565</v>
      </c>
    </row>
    <row r="76" spans="1:10" s="77" customFormat="1" ht="10.5" customHeight="1">
      <c r="D76" s="91" t="s">
        <v>23</v>
      </c>
      <c r="E76" s="90"/>
      <c r="F76" s="76">
        <v>165311990.748</v>
      </c>
      <c r="G76" s="76">
        <v>163886544</v>
      </c>
      <c r="H76" s="75">
        <v>171941956</v>
      </c>
      <c r="I76" s="75">
        <v>148648912</v>
      </c>
      <c r="J76" s="75">
        <v>216124259</v>
      </c>
    </row>
    <row r="77" spans="1:10" s="77" customFormat="1" ht="5.25" customHeight="1">
      <c r="A77" s="86"/>
      <c r="B77" s="86"/>
      <c r="C77" s="86"/>
      <c r="D77" s="86"/>
      <c r="E77" s="88"/>
      <c r="F77" s="87"/>
      <c r="G77" s="86"/>
      <c r="H77" s="86"/>
      <c r="I77" s="86"/>
      <c r="J77" s="86"/>
    </row>
    <row r="78" spans="1:10" s="77" customFormat="1" ht="12" customHeight="1">
      <c r="A78" s="85" t="s">
        <v>72</v>
      </c>
      <c r="C78" s="85"/>
      <c r="D78" s="85"/>
      <c r="E78" s="85"/>
    </row>
    <row r="79" spans="1:10" s="77" customFormat="1" ht="12" customHeight="1">
      <c r="A79" s="77" t="s">
        <v>84</v>
      </c>
    </row>
  </sheetData>
  <mergeCells count="15">
    <mergeCell ref="C48:D48"/>
    <mergeCell ref="C14:D14"/>
    <mergeCell ref="C69:D69"/>
    <mergeCell ref="C50:D50"/>
    <mergeCell ref="I7:I8"/>
    <mergeCell ref="H7:H8"/>
    <mergeCell ref="C35:D35"/>
    <mergeCell ref="G44:I44"/>
    <mergeCell ref="A7:E8"/>
    <mergeCell ref="F7:F8"/>
    <mergeCell ref="G7:G8"/>
    <mergeCell ref="G10:I10"/>
    <mergeCell ref="B12:D12"/>
    <mergeCell ref="C16:D16"/>
    <mergeCell ref="B46:D46"/>
  </mergeCells>
  <phoneticPr fontId="15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showGridLines="0" zoomScale="125" zoomScaleNormal="125" workbookViewId="0"/>
  </sheetViews>
  <sheetFormatPr defaultColWidth="9"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9" width="11.36328125" style="77" customWidth="1"/>
    <col min="10" max="10" width="11.6328125" style="77" customWidth="1"/>
    <col min="11" max="11" width="1" style="83" customWidth="1"/>
    <col min="12" max="16384" width="9" style="83"/>
  </cols>
  <sheetData>
    <row r="1" spans="1:11" s="77" customFormat="1" ht="13">
      <c r="A1" s="101" t="s">
        <v>0</v>
      </c>
      <c r="B1" s="101"/>
      <c r="C1" s="101"/>
      <c r="D1" s="101"/>
      <c r="E1" s="101"/>
    </row>
    <row r="2" spans="1:11" s="77" customFormat="1" ht="15.75" customHeight="1"/>
    <row r="3" spans="1:11" s="77" customFormat="1" ht="13.5" customHeight="1">
      <c r="A3" s="100" t="s">
        <v>47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1" s="77" customFormat="1" ht="12.75" customHeight="1"/>
    <row r="5" spans="1:11" s="77" customFormat="1" ht="9" customHeight="1">
      <c r="A5" s="77" t="s">
        <v>1</v>
      </c>
      <c r="C5" s="94"/>
      <c r="D5" s="94"/>
      <c r="E5" s="85"/>
    </row>
    <row r="6" spans="1:11" s="77" customFormat="1" ht="1.5" customHeight="1"/>
    <row r="7" spans="1:11" s="77" customFormat="1" ht="15" customHeight="1">
      <c r="A7" s="160" t="s">
        <v>42</v>
      </c>
      <c r="B7" s="157"/>
      <c r="C7" s="157"/>
      <c r="D7" s="157"/>
      <c r="E7" s="157"/>
      <c r="F7" s="157" t="s">
        <v>67</v>
      </c>
      <c r="G7" s="157" t="s">
        <v>74</v>
      </c>
      <c r="H7" s="157" t="s">
        <v>78</v>
      </c>
      <c r="I7" s="157" t="s">
        <v>83</v>
      </c>
      <c r="J7" s="98" t="s">
        <v>82</v>
      </c>
    </row>
    <row r="8" spans="1:11" s="77" customFormat="1" ht="15" customHeight="1">
      <c r="A8" s="161"/>
      <c r="B8" s="158"/>
      <c r="C8" s="158"/>
      <c r="D8" s="158"/>
      <c r="E8" s="158"/>
      <c r="F8" s="158"/>
      <c r="G8" s="158"/>
      <c r="H8" s="158"/>
      <c r="I8" s="158"/>
      <c r="J8" s="97" t="s">
        <v>2</v>
      </c>
    </row>
    <row r="9" spans="1:11" s="77" customFormat="1" ht="8.25" customHeight="1">
      <c r="A9" s="96"/>
      <c r="B9" s="96"/>
      <c r="C9" s="96"/>
      <c r="D9" s="96"/>
      <c r="E9" s="95"/>
      <c r="G9" s="94"/>
    </row>
    <row r="10" spans="1:11" s="77" customFormat="1" ht="12" customHeight="1">
      <c r="E10" s="90"/>
      <c r="G10" s="159" t="s">
        <v>36</v>
      </c>
      <c r="H10" s="159"/>
      <c r="I10" s="159"/>
    </row>
    <row r="11" spans="1:11" s="77" customFormat="1" ht="5.25" customHeight="1">
      <c r="E11" s="90"/>
    </row>
    <row r="12" spans="1:11" s="77" customFormat="1" ht="10.5" customHeight="1">
      <c r="B12" s="156" t="s">
        <v>34</v>
      </c>
      <c r="C12" s="156"/>
      <c r="D12" s="156"/>
      <c r="E12" s="93"/>
      <c r="F12" s="81">
        <v>2628948468</v>
      </c>
      <c r="G12" s="81">
        <v>2709882599</v>
      </c>
      <c r="H12" s="80">
        <v>2638158827</v>
      </c>
      <c r="I12" s="80">
        <v>2616565034</v>
      </c>
      <c r="J12" s="80">
        <v>2685811842</v>
      </c>
      <c r="K12" s="89"/>
    </row>
    <row r="13" spans="1:11" s="77" customFormat="1" ht="5.25" customHeight="1">
      <c r="E13" s="90"/>
      <c r="F13" s="79"/>
      <c r="G13" s="79"/>
      <c r="K13" s="89"/>
    </row>
    <row r="14" spans="1:11" s="77" customFormat="1" ht="10.5" customHeight="1">
      <c r="C14" s="155" t="s">
        <v>33</v>
      </c>
      <c r="D14" s="155"/>
      <c r="E14" s="90"/>
      <c r="F14" s="76">
        <v>1054426361</v>
      </c>
      <c r="G14" s="76">
        <v>1027994417</v>
      </c>
      <c r="H14" s="75">
        <v>1007852857</v>
      </c>
      <c r="I14" s="75">
        <v>967380394</v>
      </c>
      <c r="J14" s="75">
        <v>979221000</v>
      </c>
      <c r="K14" s="89"/>
    </row>
    <row r="15" spans="1:11" s="77" customFormat="1" ht="5.25" customHeight="1">
      <c r="E15" s="90"/>
      <c r="F15" s="79"/>
      <c r="G15" s="79"/>
      <c r="H15" s="78"/>
      <c r="I15" s="78"/>
      <c r="K15" s="89"/>
    </row>
    <row r="16" spans="1:11" s="77" customFormat="1" ht="10.5" customHeight="1">
      <c r="C16" s="155" t="s">
        <v>32</v>
      </c>
      <c r="D16" s="155"/>
      <c r="E16" s="90"/>
      <c r="F16" s="76">
        <v>1191798045</v>
      </c>
      <c r="G16" s="76">
        <v>1310123563</v>
      </c>
      <c r="H16" s="75">
        <v>1265036930</v>
      </c>
      <c r="I16" s="75">
        <v>1299267137</v>
      </c>
      <c r="J16" s="75">
        <v>1332248638</v>
      </c>
      <c r="K16" s="89"/>
    </row>
    <row r="17" spans="4:11" s="77" customFormat="1" ht="5.25" customHeight="1">
      <c r="E17" s="90"/>
      <c r="F17" s="79"/>
      <c r="G17" s="79"/>
      <c r="H17" s="78"/>
      <c r="I17" s="78"/>
      <c r="K17" s="89"/>
    </row>
    <row r="18" spans="4:11" s="77" customFormat="1" ht="10.5" customHeight="1">
      <c r="D18" s="91" t="s">
        <v>3</v>
      </c>
      <c r="E18" s="90"/>
      <c r="F18" s="76">
        <v>47385885</v>
      </c>
      <c r="G18" s="76">
        <v>51875574</v>
      </c>
      <c r="H18" s="75">
        <v>30367243</v>
      </c>
      <c r="I18" s="75">
        <v>30673868</v>
      </c>
      <c r="J18" s="76" t="s">
        <v>81</v>
      </c>
      <c r="K18" s="89"/>
    </row>
    <row r="19" spans="4:11" s="77" customFormat="1" ht="10.5" customHeight="1">
      <c r="D19" s="91" t="s">
        <v>4</v>
      </c>
      <c r="E19" s="90"/>
      <c r="F19" s="76">
        <v>594714</v>
      </c>
      <c r="G19" s="76">
        <v>529191</v>
      </c>
      <c r="H19" s="75">
        <v>494493</v>
      </c>
      <c r="I19" s="75">
        <v>461099</v>
      </c>
      <c r="J19" s="75">
        <v>369148</v>
      </c>
      <c r="K19" s="89"/>
    </row>
    <row r="20" spans="4:11" s="77" customFormat="1" ht="10.5" customHeight="1">
      <c r="D20" s="91" t="s">
        <v>5</v>
      </c>
      <c r="E20" s="90"/>
      <c r="F20" s="76">
        <v>163618587</v>
      </c>
      <c r="G20" s="76">
        <v>180948030</v>
      </c>
      <c r="H20" s="75">
        <v>185625462</v>
      </c>
      <c r="I20" s="75">
        <v>190239592</v>
      </c>
      <c r="J20" s="75">
        <v>199138322</v>
      </c>
      <c r="K20" s="89"/>
    </row>
    <row r="21" spans="4:11" s="77" customFormat="1" ht="10.5" customHeight="1">
      <c r="D21" s="91" t="s">
        <v>6</v>
      </c>
      <c r="E21" s="90"/>
      <c r="F21" s="76">
        <v>183670594</v>
      </c>
      <c r="G21" s="76">
        <v>181077621</v>
      </c>
      <c r="H21" s="75">
        <v>175992345</v>
      </c>
      <c r="I21" s="75">
        <v>175534344</v>
      </c>
      <c r="J21" s="75">
        <v>167633992</v>
      </c>
      <c r="K21" s="89"/>
    </row>
    <row r="22" spans="4:11" s="77" customFormat="1" ht="10.5" customHeight="1">
      <c r="D22" s="91" t="s">
        <v>55</v>
      </c>
      <c r="E22" s="90"/>
      <c r="F22" s="76">
        <v>76532957</v>
      </c>
      <c r="G22" s="76">
        <v>82933405</v>
      </c>
      <c r="H22" s="75">
        <v>90702582</v>
      </c>
      <c r="I22" s="75">
        <v>96383642</v>
      </c>
      <c r="J22" s="76">
        <v>108430676</v>
      </c>
      <c r="K22" s="89"/>
    </row>
    <row r="23" spans="4:11" s="77" customFormat="1" ht="4.5" customHeight="1">
      <c r="D23" s="91"/>
      <c r="E23" s="90"/>
      <c r="F23" s="76"/>
      <c r="G23" s="76"/>
      <c r="H23" s="75"/>
      <c r="I23" s="75"/>
      <c r="J23" s="75"/>
      <c r="K23" s="89"/>
    </row>
    <row r="24" spans="4:11" s="77" customFormat="1" ht="10.5" customHeight="1">
      <c r="D24" s="91" t="s">
        <v>54</v>
      </c>
      <c r="E24" s="90"/>
      <c r="F24" s="76">
        <v>641841</v>
      </c>
      <c r="G24" s="76">
        <v>659214</v>
      </c>
      <c r="H24" s="75">
        <v>733115</v>
      </c>
      <c r="I24" s="75">
        <v>750592</v>
      </c>
      <c r="J24" s="75">
        <v>757114</v>
      </c>
      <c r="K24" s="89"/>
    </row>
    <row r="25" spans="4:11" s="77" customFormat="1" ht="10.5" customHeight="1">
      <c r="D25" s="91" t="s">
        <v>9</v>
      </c>
      <c r="E25" s="90"/>
      <c r="F25" s="76">
        <v>86637</v>
      </c>
      <c r="G25" s="76">
        <v>91594</v>
      </c>
      <c r="H25" s="75">
        <v>89093</v>
      </c>
      <c r="I25" s="75">
        <v>81971</v>
      </c>
      <c r="J25" s="75">
        <v>92895</v>
      </c>
      <c r="K25" s="89"/>
    </row>
    <row r="26" spans="4:11" s="77" customFormat="1" ht="10.5" customHeight="1">
      <c r="D26" s="91" t="s">
        <v>10</v>
      </c>
      <c r="E26" s="90"/>
      <c r="F26" s="76">
        <v>8520020</v>
      </c>
      <c r="G26" s="76">
        <v>10000877</v>
      </c>
      <c r="H26" s="75">
        <v>9113417</v>
      </c>
      <c r="I26" s="75">
        <v>12388884</v>
      </c>
      <c r="J26" s="76">
        <v>15659468</v>
      </c>
      <c r="K26" s="89"/>
    </row>
    <row r="27" spans="4:11" s="77" customFormat="1" ht="10.5" customHeight="1">
      <c r="D27" s="91" t="s">
        <v>12</v>
      </c>
      <c r="E27" s="90"/>
      <c r="F27" s="76">
        <v>2338332</v>
      </c>
      <c r="G27" s="76">
        <v>150000</v>
      </c>
      <c r="H27" s="75">
        <v>150000</v>
      </c>
      <c r="I27" s="75">
        <v>100000</v>
      </c>
      <c r="J27" s="76" t="s">
        <v>81</v>
      </c>
      <c r="K27" s="89"/>
    </row>
    <row r="28" spans="4:11" s="77" customFormat="1" ht="10.5" customHeight="1">
      <c r="D28" s="91" t="s">
        <v>13</v>
      </c>
      <c r="E28" s="90"/>
      <c r="F28" s="76">
        <v>3531809</v>
      </c>
      <c r="G28" s="76">
        <v>3886117</v>
      </c>
      <c r="H28" s="75">
        <v>10470696</v>
      </c>
      <c r="I28" s="75">
        <v>6750102</v>
      </c>
      <c r="J28" s="75">
        <v>4700171</v>
      </c>
      <c r="K28" s="89"/>
    </row>
    <row r="29" spans="4:11" s="77" customFormat="1" ht="4.5" customHeight="1">
      <c r="D29" s="91"/>
      <c r="E29" s="90"/>
      <c r="F29" s="76"/>
      <c r="G29" s="76"/>
      <c r="H29" s="75"/>
      <c r="I29" s="75"/>
      <c r="J29" s="75"/>
      <c r="K29" s="89"/>
    </row>
    <row r="30" spans="4:11" s="77" customFormat="1" ht="10.5" customHeight="1">
      <c r="D30" s="91" t="s">
        <v>14</v>
      </c>
      <c r="E30" s="90"/>
      <c r="F30" s="76">
        <v>2460079</v>
      </c>
      <c r="G30" s="76">
        <v>2156678</v>
      </c>
      <c r="H30" s="75">
        <v>1970173</v>
      </c>
      <c r="I30" s="75">
        <v>1876784</v>
      </c>
      <c r="J30" s="75">
        <v>1686744</v>
      </c>
      <c r="K30" s="89"/>
    </row>
    <row r="31" spans="4:11" s="77" customFormat="1" ht="10.5" customHeight="1">
      <c r="D31" s="91" t="s">
        <v>15</v>
      </c>
      <c r="E31" s="90"/>
      <c r="F31" s="76">
        <v>78641463</v>
      </c>
      <c r="G31" s="76">
        <v>112988372</v>
      </c>
      <c r="H31" s="75">
        <v>113613780</v>
      </c>
      <c r="I31" s="75">
        <v>125091756</v>
      </c>
      <c r="J31" s="75">
        <v>126350604</v>
      </c>
      <c r="K31" s="89"/>
    </row>
    <row r="32" spans="4:11" s="77" customFormat="1" ht="10.5" customHeight="1">
      <c r="D32" s="91" t="s">
        <v>80</v>
      </c>
      <c r="E32" s="90"/>
      <c r="F32" s="76">
        <v>19745189</v>
      </c>
      <c r="G32" s="76">
        <v>24241872</v>
      </c>
      <c r="H32" s="75">
        <v>15473553</v>
      </c>
      <c r="I32" s="75">
        <v>16150579</v>
      </c>
      <c r="J32" s="75">
        <v>25256070</v>
      </c>
      <c r="K32" s="89"/>
    </row>
    <row r="33" spans="2:11" s="77" customFormat="1" ht="10.5" customHeight="1">
      <c r="D33" s="91" t="s">
        <v>17</v>
      </c>
      <c r="E33" s="90"/>
      <c r="F33" s="76">
        <v>604029937</v>
      </c>
      <c r="G33" s="76">
        <v>658585019</v>
      </c>
      <c r="H33" s="75">
        <v>630240977</v>
      </c>
      <c r="I33" s="75">
        <v>642783923</v>
      </c>
      <c r="J33" s="75">
        <v>682173434</v>
      </c>
      <c r="K33" s="89"/>
    </row>
    <row r="34" spans="2:11" s="77" customFormat="1" ht="5.25" customHeight="1">
      <c r="E34" s="90"/>
      <c r="F34" s="79"/>
      <c r="G34" s="79"/>
      <c r="H34" s="78"/>
      <c r="I34" s="78"/>
      <c r="K34" s="89"/>
    </row>
    <row r="35" spans="2:11" s="77" customFormat="1" ht="10.5" customHeight="1">
      <c r="C35" s="155" t="s">
        <v>29</v>
      </c>
      <c r="D35" s="155"/>
      <c r="E35" s="90"/>
      <c r="F35" s="76">
        <v>382724062</v>
      </c>
      <c r="G35" s="76">
        <v>371764619</v>
      </c>
      <c r="H35" s="75">
        <v>365269039</v>
      </c>
      <c r="I35" s="75">
        <v>349917502</v>
      </c>
      <c r="J35" s="75">
        <v>374342204</v>
      </c>
      <c r="K35" s="89"/>
    </row>
    <row r="36" spans="2:11" s="77" customFormat="1" ht="5.25" customHeight="1">
      <c r="E36" s="90"/>
      <c r="F36" s="79"/>
      <c r="G36" s="79"/>
      <c r="H36" s="78"/>
      <c r="I36" s="78"/>
      <c r="K36" s="89"/>
    </row>
    <row r="37" spans="2:11" s="77" customFormat="1" ht="10.5" customHeight="1">
      <c r="D37" s="91" t="s">
        <v>18</v>
      </c>
      <c r="E37" s="90"/>
      <c r="F37" s="76">
        <v>24489485</v>
      </c>
      <c r="G37" s="76">
        <v>24005471</v>
      </c>
      <c r="H37" s="75">
        <v>23877595</v>
      </c>
      <c r="I37" s="75">
        <v>28805493</v>
      </c>
      <c r="J37" s="75">
        <v>27590450</v>
      </c>
      <c r="K37" s="89"/>
    </row>
    <row r="38" spans="2:11" s="77" customFormat="1" ht="10.5" customHeight="1">
      <c r="D38" s="91" t="s">
        <v>19</v>
      </c>
      <c r="E38" s="90"/>
      <c r="F38" s="76">
        <v>67733321</v>
      </c>
      <c r="G38" s="76">
        <v>63502987</v>
      </c>
      <c r="H38" s="75">
        <v>61740547</v>
      </c>
      <c r="I38" s="75">
        <v>61628790</v>
      </c>
      <c r="J38" s="75">
        <v>62698722</v>
      </c>
      <c r="K38" s="89"/>
    </row>
    <row r="39" spans="2:11" s="77" customFormat="1" ht="10.5" customHeight="1">
      <c r="D39" s="91" t="s">
        <v>20</v>
      </c>
      <c r="E39" s="90"/>
      <c r="F39" s="76">
        <v>1217385</v>
      </c>
      <c r="G39" s="76">
        <v>1179649</v>
      </c>
      <c r="H39" s="75">
        <v>1094440</v>
      </c>
      <c r="I39" s="75">
        <v>1224736</v>
      </c>
      <c r="J39" s="75">
        <v>1191382</v>
      </c>
      <c r="K39" s="89"/>
    </row>
    <row r="40" spans="2:11" s="77" customFormat="1" ht="10.5" customHeight="1">
      <c r="D40" s="91" t="s">
        <v>21</v>
      </c>
      <c r="E40" s="90"/>
      <c r="F40" s="76">
        <v>126465701</v>
      </c>
      <c r="G40" s="76">
        <v>125610455</v>
      </c>
      <c r="H40" s="75">
        <v>124293654</v>
      </c>
      <c r="I40" s="75">
        <v>112808254</v>
      </c>
      <c r="J40" s="75">
        <v>125175231</v>
      </c>
      <c r="K40" s="89"/>
    </row>
    <row r="41" spans="2:11" s="77" customFormat="1" ht="10.5" customHeight="1">
      <c r="D41" s="91" t="s">
        <v>22</v>
      </c>
      <c r="E41" s="90"/>
      <c r="F41" s="76">
        <v>33146401</v>
      </c>
      <c r="G41" s="76">
        <v>31733619</v>
      </c>
      <c r="H41" s="75">
        <v>27958481</v>
      </c>
      <c r="I41" s="75">
        <v>29062783</v>
      </c>
      <c r="J41" s="75">
        <v>32413421</v>
      </c>
      <c r="K41" s="89"/>
    </row>
    <row r="42" spans="2:11" s="77" customFormat="1" ht="10.5" customHeight="1">
      <c r="D42" s="91" t="s">
        <v>23</v>
      </c>
      <c r="E42" s="90"/>
      <c r="F42" s="76">
        <v>129671769</v>
      </c>
      <c r="G42" s="76">
        <v>125732438</v>
      </c>
      <c r="H42" s="75">
        <v>126304321</v>
      </c>
      <c r="I42" s="75">
        <v>116387447</v>
      </c>
      <c r="J42" s="75">
        <v>125272998</v>
      </c>
      <c r="K42" s="89"/>
    </row>
    <row r="43" spans="2:11" s="77" customFormat="1" ht="5.25" customHeight="1">
      <c r="E43" s="90"/>
      <c r="F43" s="82"/>
      <c r="G43" s="82"/>
      <c r="H43" s="82"/>
      <c r="I43" s="82"/>
      <c r="J43" s="82"/>
      <c r="K43" s="89"/>
    </row>
    <row r="44" spans="2:11" s="77" customFormat="1" ht="12" customHeight="1">
      <c r="E44" s="90"/>
      <c r="F44" s="82"/>
      <c r="G44" s="159" t="s">
        <v>35</v>
      </c>
      <c r="H44" s="159"/>
      <c r="I44" s="159"/>
      <c r="J44" s="82"/>
      <c r="K44" s="89"/>
    </row>
    <row r="45" spans="2:11" s="77" customFormat="1" ht="5.25" customHeight="1">
      <c r="E45" s="90"/>
      <c r="F45" s="82"/>
      <c r="G45" s="82"/>
      <c r="H45" s="82"/>
      <c r="I45" s="82"/>
      <c r="J45" s="82"/>
      <c r="K45" s="89"/>
    </row>
    <row r="46" spans="2:11" s="77" customFormat="1" ht="9.5">
      <c r="B46" s="156" t="s">
        <v>34</v>
      </c>
      <c r="C46" s="156"/>
      <c r="D46" s="156"/>
      <c r="E46" s="92"/>
      <c r="F46" s="81">
        <v>2715176360</v>
      </c>
      <c r="G46" s="81">
        <v>2789238105.6079998</v>
      </c>
      <c r="H46" s="80">
        <v>2718450753</v>
      </c>
      <c r="I46" s="80">
        <v>2732768927</v>
      </c>
      <c r="J46" s="80">
        <v>2773516989</v>
      </c>
      <c r="K46" s="89"/>
    </row>
    <row r="47" spans="2:11" s="77" customFormat="1" ht="5.25" customHeight="1">
      <c r="E47" s="90"/>
      <c r="F47" s="79"/>
      <c r="G47" s="79"/>
      <c r="K47" s="89"/>
    </row>
    <row r="48" spans="2:11" s="77" customFormat="1" ht="10.5" customHeight="1">
      <c r="C48" s="155" t="s">
        <v>33</v>
      </c>
      <c r="D48" s="155"/>
      <c r="E48" s="90"/>
      <c r="F48" s="76">
        <v>1046245002</v>
      </c>
      <c r="G48" s="76">
        <v>1021190113.972</v>
      </c>
      <c r="H48" s="75">
        <v>1004243720</v>
      </c>
      <c r="I48" s="75">
        <v>963333505</v>
      </c>
      <c r="J48" s="75">
        <v>979221000</v>
      </c>
      <c r="K48" s="89"/>
    </row>
    <row r="49" spans="3:11" s="77" customFormat="1" ht="5.25" customHeight="1">
      <c r="E49" s="90"/>
      <c r="F49" s="79"/>
      <c r="G49" s="79"/>
      <c r="H49" s="78"/>
      <c r="I49" s="78"/>
      <c r="K49" s="89"/>
    </row>
    <row r="50" spans="3:11" s="77" customFormat="1" ht="10.5" customHeight="1">
      <c r="C50" s="155" t="s">
        <v>32</v>
      </c>
      <c r="D50" s="155"/>
      <c r="E50" s="90"/>
      <c r="F50" s="76">
        <v>1188856194</v>
      </c>
      <c r="G50" s="76">
        <v>1307573221.444</v>
      </c>
      <c r="H50" s="75">
        <v>1260862762</v>
      </c>
      <c r="I50" s="75">
        <v>1297914377</v>
      </c>
      <c r="J50" s="75">
        <v>1332248638</v>
      </c>
      <c r="K50" s="89"/>
    </row>
    <row r="51" spans="3:11" s="77" customFormat="1" ht="5.25" customHeight="1">
      <c r="E51" s="90"/>
      <c r="F51" s="79"/>
      <c r="G51" s="79"/>
      <c r="H51" s="78"/>
      <c r="I51" s="78"/>
      <c r="K51" s="89"/>
    </row>
    <row r="52" spans="3:11" s="77" customFormat="1" ht="10.5" customHeight="1">
      <c r="D52" s="91" t="s">
        <v>3</v>
      </c>
      <c r="E52" s="90"/>
      <c r="F52" s="76">
        <v>47088261</v>
      </c>
      <c r="G52" s="76">
        <v>51874820.197999999</v>
      </c>
      <c r="H52" s="75">
        <v>30365755</v>
      </c>
      <c r="I52" s="75">
        <v>30673868</v>
      </c>
      <c r="J52" s="76" t="s">
        <v>8</v>
      </c>
      <c r="K52" s="89"/>
    </row>
    <row r="53" spans="3:11" s="77" customFormat="1" ht="10.5" customHeight="1">
      <c r="D53" s="91" t="s">
        <v>4</v>
      </c>
      <c r="E53" s="90"/>
      <c r="F53" s="76">
        <v>493529</v>
      </c>
      <c r="G53" s="76">
        <v>445707.60100000002</v>
      </c>
      <c r="H53" s="75">
        <v>438552</v>
      </c>
      <c r="I53" s="75">
        <v>438968</v>
      </c>
      <c r="J53" s="75">
        <v>369148</v>
      </c>
      <c r="K53" s="89"/>
    </row>
    <row r="54" spans="3:11" s="77" customFormat="1" ht="10.5" customHeight="1">
      <c r="D54" s="91" t="s">
        <v>5</v>
      </c>
      <c r="E54" s="90"/>
      <c r="F54" s="76">
        <v>163429490</v>
      </c>
      <c r="G54" s="76">
        <v>179139102.75600001</v>
      </c>
      <c r="H54" s="75">
        <v>183008444</v>
      </c>
      <c r="I54" s="75">
        <v>190239592</v>
      </c>
      <c r="J54" s="75">
        <v>199138322</v>
      </c>
      <c r="K54" s="89"/>
    </row>
    <row r="55" spans="3:11" s="77" customFormat="1" ht="10.5" customHeight="1">
      <c r="D55" s="91" t="s">
        <v>6</v>
      </c>
      <c r="E55" s="90"/>
      <c r="F55" s="76">
        <v>182809766</v>
      </c>
      <c r="G55" s="76">
        <v>181077620.792</v>
      </c>
      <c r="H55" s="75">
        <v>175992345</v>
      </c>
      <c r="I55" s="75">
        <v>175534344</v>
      </c>
      <c r="J55" s="75">
        <v>167633992</v>
      </c>
      <c r="K55" s="89"/>
    </row>
    <row r="56" spans="3:11" s="77" customFormat="1" ht="10.5" customHeight="1">
      <c r="D56" s="91" t="s">
        <v>55</v>
      </c>
      <c r="E56" s="90"/>
      <c r="F56" s="76">
        <v>75501483</v>
      </c>
      <c r="G56" s="76">
        <v>82827269.644999996</v>
      </c>
      <c r="H56" s="75">
        <v>89650457</v>
      </c>
      <c r="I56" s="75">
        <v>95432836</v>
      </c>
      <c r="J56" s="75">
        <v>108430676</v>
      </c>
      <c r="K56" s="89"/>
    </row>
    <row r="57" spans="3:11" s="77" customFormat="1" ht="5.25" customHeight="1">
      <c r="D57" s="91"/>
      <c r="E57" s="90"/>
      <c r="F57" s="76"/>
      <c r="G57" s="76"/>
      <c r="H57" s="75"/>
      <c r="I57" s="75"/>
      <c r="J57" s="75"/>
      <c r="K57" s="89"/>
    </row>
    <row r="58" spans="3:11" s="77" customFormat="1" ht="10.5" customHeight="1">
      <c r="D58" s="91" t="s">
        <v>54</v>
      </c>
      <c r="E58" s="90"/>
      <c r="F58" s="76">
        <v>495798</v>
      </c>
      <c r="G58" s="76">
        <v>557338.91</v>
      </c>
      <c r="H58" s="75">
        <v>607711</v>
      </c>
      <c r="I58" s="75">
        <v>699522</v>
      </c>
      <c r="J58" s="75">
        <v>757114</v>
      </c>
      <c r="K58" s="89"/>
    </row>
    <row r="59" spans="3:11" s="77" customFormat="1" ht="10.5" customHeight="1">
      <c r="D59" s="91" t="s">
        <v>9</v>
      </c>
      <c r="E59" s="90"/>
      <c r="F59" s="76">
        <v>55805</v>
      </c>
      <c r="G59" s="76">
        <v>61102.347999999998</v>
      </c>
      <c r="H59" s="75">
        <v>59544</v>
      </c>
      <c r="I59" s="75">
        <v>51970</v>
      </c>
      <c r="J59" s="75">
        <v>92895</v>
      </c>
      <c r="K59" s="89"/>
    </row>
    <row r="60" spans="3:11" s="77" customFormat="1" ht="10.5" customHeight="1">
      <c r="D60" s="91" t="s">
        <v>10</v>
      </c>
      <c r="E60" s="90"/>
      <c r="F60" s="76">
        <v>8518803</v>
      </c>
      <c r="G60" s="76">
        <v>9933066.5419999994</v>
      </c>
      <c r="H60" s="75">
        <v>9041455</v>
      </c>
      <c r="I60" s="75">
        <v>12386650</v>
      </c>
      <c r="J60" s="75">
        <v>15659468</v>
      </c>
      <c r="K60" s="89"/>
    </row>
    <row r="61" spans="3:11" s="77" customFormat="1" ht="10.5" customHeight="1">
      <c r="D61" s="91" t="s">
        <v>12</v>
      </c>
      <c r="E61" s="90"/>
      <c r="F61" s="76">
        <v>2338332</v>
      </c>
      <c r="G61" s="76">
        <v>150000</v>
      </c>
      <c r="H61" s="75">
        <v>150000</v>
      </c>
      <c r="I61" s="75">
        <v>100000</v>
      </c>
      <c r="J61" s="76" t="s">
        <v>8</v>
      </c>
      <c r="K61" s="89"/>
    </row>
    <row r="62" spans="3:11" s="77" customFormat="1" ht="10.5" customHeight="1">
      <c r="D62" s="91" t="s">
        <v>13</v>
      </c>
      <c r="E62" s="90"/>
      <c r="F62" s="76">
        <v>3344274</v>
      </c>
      <c r="G62" s="76">
        <v>3634556.6710000001</v>
      </c>
      <c r="H62" s="75">
        <v>10350245</v>
      </c>
      <c r="I62" s="75">
        <v>6571022</v>
      </c>
      <c r="J62" s="75">
        <v>4700171</v>
      </c>
      <c r="K62" s="89"/>
    </row>
    <row r="63" spans="3:11" s="77" customFormat="1" ht="4.5" customHeight="1">
      <c r="D63" s="91"/>
      <c r="E63" s="90"/>
      <c r="F63" s="76"/>
      <c r="G63" s="76"/>
      <c r="H63" s="75"/>
      <c r="I63" s="75"/>
      <c r="J63" s="75"/>
      <c r="K63" s="89"/>
    </row>
    <row r="64" spans="3:11" s="77" customFormat="1" ht="10.5" customHeight="1">
      <c r="D64" s="91" t="s">
        <v>14</v>
      </c>
      <c r="E64" s="90"/>
      <c r="F64" s="76">
        <v>2460079</v>
      </c>
      <c r="G64" s="76">
        <v>2156678.3289999999</v>
      </c>
      <c r="H64" s="75">
        <v>1970173</v>
      </c>
      <c r="I64" s="75">
        <v>1876784</v>
      </c>
      <c r="J64" s="75">
        <v>1686744</v>
      </c>
      <c r="K64" s="89"/>
    </row>
    <row r="65" spans="1:11" s="77" customFormat="1" ht="10.5" customHeight="1">
      <c r="D65" s="91" t="s">
        <v>15</v>
      </c>
      <c r="E65" s="90"/>
      <c r="F65" s="76">
        <v>78641463</v>
      </c>
      <c r="G65" s="76">
        <v>112988371.837</v>
      </c>
      <c r="H65" s="75">
        <v>113613780</v>
      </c>
      <c r="I65" s="75">
        <v>125090743</v>
      </c>
      <c r="J65" s="75">
        <v>126350604</v>
      </c>
      <c r="K65" s="89"/>
    </row>
    <row r="66" spans="1:11" s="77" customFormat="1" ht="10.5" customHeight="1">
      <c r="D66" s="91" t="s">
        <v>79</v>
      </c>
      <c r="E66" s="90"/>
      <c r="F66" s="76">
        <v>19745189</v>
      </c>
      <c r="G66" s="76">
        <v>24241872.212000001</v>
      </c>
      <c r="H66" s="75">
        <v>15473553</v>
      </c>
      <c r="I66" s="75">
        <v>16150579</v>
      </c>
      <c r="J66" s="75">
        <v>25256070</v>
      </c>
      <c r="K66" s="89"/>
    </row>
    <row r="67" spans="1:11" s="77" customFormat="1" ht="10.5" customHeight="1">
      <c r="D67" s="91" t="s">
        <v>17</v>
      </c>
      <c r="E67" s="90"/>
      <c r="F67" s="76">
        <v>603933923</v>
      </c>
      <c r="G67" s="76">
        <v>658485713.60300004</v>
      </c>
      <c r="H67" s="75">
        <v>630140747</v>
      </c>
      <c r="I67" s="75">
        <v>642667500</v>
      </c>
      <c r="J67" s="75">
        <v>682173434</v>
      </c>
      <c r="K67" s="89"/>
    </row>
    <row r="68" spans="1:11" s="77" customFormat="1" ht="5.25" customHeight="1">
      <c r="E68" s="90"/>
      <c r="F68" s="79"/>
      <c r="G68" s="79"/>
      <c r="H68" s="78"/>
      <c r="I68" s="78"/>
      <c r="K68" s="89"/>
    </row>
    <row r="69" spans="1:11" s="77" customFormat="1" ht="10.5" customHeight="1">
      <c r="C69" s="155" t="s">
        <v>29</v>
      </c>
      <c r="D69" s="155"/>
      <c r="E69" s="90"/>
      <c r="F69" s="76">
        <v>480075164</v>
      </c>
      <c r="G69" s="76">
        <v>460474770.19199997</v>
      </c>
      <c r="H69" s="75">
        <v>453344272</v>
      </c>
      <c r="I69" s="75">
        <v>471521044</v>
      </c>
      <c r="J69" s="75">
        <v>462047351</v>
      </c>
      <c r="K69" s="89"/>
    </row>
    <row r="70" spans="1:11" s="77" customFormat="1" ht="5.25" customHeight="1">
      <c r="E70" s="90"/>
      <c r="F70" s="79"/>
      <c r="G70" s="79"/>
      <c r="H70" s="78"/>
      <c r="I70" s="78"/>
      <c r="K70" s="89"/>
    </row>
    <row r="71" spans="1:11" s="77" customFormat="1" ht="10.5" customHeight="1">
      <c r="D71" s="91" t="s">
        <v>18</v>
      </c>
      <c r="E71" s="90"/>
      <c r="F71" s="76">
        <v>25616434</v>
      </c>
      <c r="G71" s="76">
        <v>25331431.219000001</v>
      </c>
      <c r="H71" s="75">
        <v>25176680</v>
      </c>
      <c r="I71" s="75">
        <v>30076771</v>
      </c>
      <c r="J71" s="75">
        <v>28482723</v>
      </c>
      <c r="K71" s="89"/>
    </row>
    <row r="72" spans="1:11" s="77" customFormat="1" ht="10.5" customHeight="1">
      <c r="D72" s="91" t="s">
        <v>19</v>
      </c>
      <c r="E72" s="90"/>
      <c r="F72" s="76">
        <v>84640049</v>
      </c>
      <c r="G72" s="76">
        <v>80137448.790000007</v>
      </c>
      <c r="H72" s="75">
        <v>76383343</v>
      </c>
      <c r="I72" s="75">
        <v>77299097</v>
      </c>
      <c r="J72" s="75">
        <v>82254981</v>
      </c>
      <c r="K72" s="89"/>
    </row>
    <row r="73" spans="1:11" s="77" customFormat="1" ht="10.5" customHeight="1">
      <c r="D73" s="91" t="s">
        <v>20</v>
      </c>
      <c r="E73" s="90"/>
      <c r="F73" s="76">
        <v>1477375</v>
      </c>
      <c r="G73" s="76">
        <v>1534565.189</v>
      </c>
      <c r="H73" s="75">
        <v>1347446</v>
      </c>
      <c r="I73" s="75">
        <v>1477685</v>
      </c>
      <c r="J73" s="75">
        <v>1550319</v>
      </c>
      <c r="K73" s="89"/>
    </row>
    <row r="74" spans="1:11" s="77" customFormat="1" ht="10.5" customHeight="1">
      <c r="D74" s="91" t="s">
        <v>21</v>
      </c>
      <c r="E74" s="90"/>
      <c r="F74" s="76">
        <v>152131237</v>
      </c>
      <c r="G74" s="76">
        <v>152566139.62200001</v>
      </c>
      <c r="H74" s="75">
        <v>154280916</v>
      </c>
      <c r="I74" s="75">
        <v>148276121</v>
      </c>
      <c r="J74" s="75">
        <v>163787984</v>
      </c>
      <c r="K74" s="89"/>
    </row>
    <row r="75" spans="1:11" s="77" customFormat="1" ht="10.5" customHeight="1">
      <c r="D75" s="91" t="s">
        <v>22</v>
      </c>
      <c r="E75" s="90"/>
      <c r="F75" s="76">
        <v>40001728</v>
      </c>
      <c r="G75" s="76">
        <v>35593194.623999998</v>
      </c>
      <c r="H75" s="75">
        <v>32269342</v>
      </c>
      <c r="I75" s="75">
        <v>42449414</v>
      </c>
      <c r="J75" s="75">
        <v>31130585</v>
      </c>
      <c r="K75" s="89"/>
    </row>
    <row r="76" spans="1:11" s="77" customFormat="1" ht="10.5" customHeight="1">
      <c r="D76" s="91" t="s">
        <v>23</v>
      </c>
      <c r="E76" s="90"/>
      <c r="F76" s="76">
        <v>176208340</v>
      </c>
      <c r="G76" s="76">
        <v>165311990.748</v>
      </c>
      <c r="H76" s="75">
        <v>163886544</v>
      </c>
      <c r="I76" s="75">
        <v>171941956</v>
      </c>
      <c r="J76" s="75">
        <v>154840759</v>
      </c>
      <c r="K76" s="89"/>
    </row>
    <row r="77" spans="1:11" s="77" customFormat="1" ht="5.25" customHeight="1">
      <c r="A77" s="86"/>
      <c r="B77" s="86"/>
      <c r="C77" s="86"/>
      <c r="D77" s="86"/>
      <c r="E77" s="88"/>
      <c r="F77" s="87"/>
      <c r="G77" s="86"/>
      <c r="H77" s="86"/>
      <c r="I77" s="86"/>
      <c r="J77" s="86"/>
    </row>
    <row r="78" spans="1:11" s="77" customFormat="1" ht="12" customHeight="1">
      <c r="A78" s="85" t="s">
        <v>72</v>
      </c>
      <c r="C78" s="85"/>
      <c r="D78" s="85"/>
      <c r="E78" s="85"/>
    </row>
    <row r="79" spans="1:11" s="77" customFormat="1" ht="12" customHeight="1">
      <c r="A79" s="166" t="s">
        <v>64</v>
      </c>
      <c r="B79" s="166"/>
      <c r="C79" s="166"/>
      <c r="D79" s="166"/>
      <c r="E79" s="166"/>
      <c r="F79" s="166"/>
      <c r="G79" s="166"/>
      <c r="H79" s="166"/>
      <c r="I79" s="166"/>
      <c r="J79" s="166"/>
    </row>
  </sheetData>
  <mergeCells count="16">
    <mergeCell ref="A79:J79"/>
    <mergeCell ref="B12:D12"/>
    <mergeCell ref="C16:D16"/>
    <mergeCell ref="B46:D46"/>
    <mergeCell ref="C48:D48"/>
    <mergeCell ref="C14:D14"/>
    <mergeCell ref="C69:D69"/>
    <mergeCell ref="C50:D50"/>
    <mergeCell ref="I7:I8"/>
    <mergeCell ref="H7:H8"/>
    <mergeCell ref="C35:D35"/>
    <mergeCell ref="G44:I44"/>
    <mergeCell ref="A7:E8"/>
    <mergeCell ref="F7:F8"/>
    <mergeCell ref="G7:G8"/>
    <mergeCell ref="G10:I10"/>
  </mergeCells>
  <phoneticPr fontId="15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zoomScaleNormal="100" workbookViewId="0"/>
  </sheetViews>
  <sheetFormatPr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10" width="11.08984375" style="77" customWidth="1"/>
    <col min="11" max="256" width="9" style="128"/>
    <col min="257" max="257" width="0.90625" style="128" customWidth="1"/>
    <col min="258" max="258" width="1.08984375" style="128" customWidth="1"/>
    <col min="259" max="259" width="1.26953125" style="128" customWidth="1"/>
    <col min="260" max="260" width="22.26953125" style="128" customWidth="1"/>
    <col min="261" max="261" width="0.90625" style="128" customWidth="1"/>
    <col min="262" max="266" width="11.08984375" style="128" customWidth="1"/>
    <col min="267" max="512" width="9" style="128"/>
    <col min="513" max="513" width="0.90625" style="128" customWidth="1"/>
    <col min="514" max="514" width="1.08984375" style="128" customWidth="1"/>
    <col min="515" max="515" width="1.26953125" style="128" customWidth="1"/>
    <col min="516" max="516" width="22.26953125" style="128" customWidth="1"/>
    <col min="517" max="517" width="0.90625" style="128" customWidth="1"/>
    <col min="518" max="522" width="11.08984375" style="128" customWidth="1"/>
    <col min="523" max="768" width="9" style="128"/>
    <col min="769" max="769" width="0.90625" style="128" customWidth="1"/>
    <col min="770" max="770" width="1.08984375" style="128" customWidth="1"/>
    <col min="771" max="771" width="1.26953125" style="128" customWidth="1"/>
    <col min="772" max="772" width="22.26953125" style="128" customWidth="1"/>
    <col min="773" max="773" width="0.90625" style="128" customWidth="1"/>
    <col min="774" max="778" width="11.08984375" style="128" customWidth="1"/>
    <col min="779" max="1024" width="9" style="128"/>
    <col min="1025" max="1025" width="0.90625" style="128" customWidth="1"/>
    <col min="1026" max="1026" width="1.08984375" style="128" customWidth="1"/>
    <col min="1027" max="1027" width="1.26953125" style="128" customWidth="1"/>
    <col min="1028" max="1028" width="22.26953125" style="128" customWidth="1"/>
    <col min="1029" max="1029" width="0.90625" style="128" customWidth="1"/>
    <col min="1030" max="1034" width="11.08984375" style="128" customWidth="1"/>
    <col min="1035" max="1280" width="9" style="128"/>
    <col min="1281" max="1281" width="0.90625" style="128" customWidth="1"/>
    <col min="1282" max="1282" width="1.08984375" style="128" customWidth="1"/>
    <col min="1283" max="1283" width="1.26953125" style="128" customWidth="1"/>
    <col min="1284" max="1284" width="22.26953125" style="128" customWidth="1"/>
    <col min="1285" max="1285" width="0.90625" style="128" customWidth="1"/>
    <col min="1286" max="1290" width="11.08984375" style="128" customWidth="1"/>
    <col min="1291" max="1536" width="9" style="128"/>
    <col min="1537" max="1537" width="0.90625" style="128" customWidth="1"/>
    <col min="1538" max="1538" width="1.08984375" style="128" customWidth="1"/>
    <col min="1539" max="1539" width="1.26953125" style="128" customWidth="1"/>
    <col min="1540" max="1540" width="22.26953125" style="128" customWidth="1"/>
    <col min="1541" max="1541" width="0.90625" style="128" customWidth="1"/>
    <col min="1542" max="1546" width="11.08984375" style="128" customWidth="1"/>
    <col min="1547" max="1792" width="9" style="128"/>
    <col min="1793" max="1793" width="0.90625" style="128" customWidth="1"/>
    <col min="1794" max="1794" width="1.08984375" style="128" customWidth="1"/>
    <col min="1795" max="1795" width="1.26953125" style="128" customWidth="1"/>
    <col min="1796" max="1796" width="22.26953125" style="128" customWidth="1"/>
    <col min="1797" max="1797" width="0.90625" style="128" customWidth="1"/>
    <col min="1798" max="1802" width="11.08984375" style="128" customWidth="1"/>
    <col min="1803" max="2048" width="9" style="128"/>
    <col min="2049" max="2049" width="0.90625" style="128" customWidth="1"/>
    <col min="2050" max="2050" width="1.08984375" style="128" customWidth="1"/>
    <col min="2051" max="2051" width="1.26953125" style="128" customWidth="1"/>
    <col min="2052" max="2052" width="22.26953125" style="128" customWidth="1"/>
    <col min="2053" max="2053" width="0.90625" style="128" customWidth="1"/>
    <col min="2054" max="2058" width="11.08984375" style="128" customWidth="1"/>
    <col min="2059" max="2304" width="9" style="128"/>
    <col min="2305" max="2305" width="0.90625" style="128" customWidth="1"/>
    <col min="2306" max="2306" width="1.08984375" style="128" customWidth="1"/>
    <col min="2307" max="2307" width="1.26953125" style="128" customWidth="1"/>
    <col min="2308" max="2308" width="22.26953125" style="128" customWidth="1"/>
    <col min="2309" max="2309" width="0.90625" style="128" customWidth="1"/>
    <col min="2310" max="2314" width="11.08984375" style="128" customWidth="1"/>
    <col min="2315" max="2560" width="9" style="128"/>
    <col min="2561" max="2561" width="0.90625" style="128" customWidth="1"/>
    <col min="2562" max="2562" width="1.08984375" style="128" customWidth="1"/>
    <col min="2563" max="2563" width="1.26953125" style="128" customWidth="1"/>
    <col min="2564" max="2564" width="22.26953125" style="128" customWidth="1"/>
    <col min="2565" max="2565" width="0.90625" style="128" customWidth="1"/>
    <col min="2566" max="2570" width="11.08984375" style="128" customWidth="1"/>
    <col min="2571" max="2816" width="9" style="128"/>
    <col min="2817" max="2817" width="0.90625" style="128" customWidth="1"/>
    <col min="2818" max="2818" width="1.08984375" style="128" customWidth="1"/>
    <col min="2819" max="2819" width="1.26953125" style="128" customWidth="1"/>
    <col min="2820" max="2820" width="22.26953125" style="128" customWidth="1"/>
    <col min="2821" max="2821" width="0.90625" style="128" customWidth="1"/>
    <col min="2822" max="2826" width="11.08984375" style="128" customWidth="1"/>
    <col min="2827" max="3072" width="9" style="128"/>
    <col min="3073" max="3073" width="0.90625" style="128" customWidth="1"/>
    <col min="3074" max="3074" width="1.08984375" style="128" customWidth="1"/>
    <col min="3075" max="3075" width="1.26953125" style="128" customWidth="1"/>
    <col min="3076" max="3076" width="22.26953125" style="128" customWidth="1"/>
    <col min="3077" max="3077" width="0.90625" style="128" customWidth="1"/>
    <col min="3078" max="3082" width="11.08984375" style="128" customWidth="1"/>
    <col min="3083" max="3328" width="9" style="128"/>
    <col min="3329" max="3329" width="0.90625" style="128" customWidth="1"/>
    <col min="3330" max="3330" width="1.08984375" style="128" customWidth="1"/>
    <col min="3331" max="3331" width="1.26953125" style="128" customWidth="1"/>
    <col min="3332" max="3332" width="22.26953125" style="128" customWidth="1"/>
    <col min="3333" max="3333" width="0.90625" style="128" customWidth="1"/>
    <col min="3334" max="3338" width="11.08984375" style="128" customWidth="1"/>
    <col min="3339" max="3584" width="9" style="128"/>
    <col min="3585" max="3585" width="0.90625" style="128" customWidth="1"/>
    <col min="3586" max="3586" width="1.08984375" style="128" customWidth="1"/>
    <col min="3587" max="3587" width="1.26953125" style="128" customWidth="1"/>
    <col min="3588" max="3588" width="22.26953125" style="128" customWidth="1"/>
    <col min="3589" max="3589" width="0.90625" style="128" customWidth="1"/>
    <col min="3590" max="3594" width="11.08984375" style="128" customWidth="1"/>
    <col min="3595" max="3840" width="9" style="128"/>
    <col min="3841" max="3841" width="0.90625" style="128" customWidth="1"/>
    <col min="3842" max="3842" width="1.08984375" style="128" customWidth="1"/>
    <col min="3843" max="3843" width="1.26953125" style="128" customWidth="1"/>
    <col min="3844" max="3844" width="22.26953125" style="128" customWidth="1"/>
    <col min="3845" max="3845" width="0.90625" style="128" customWidth="1"/>
    <col min="3846" max="3850" width="11.08984375" style="128" customWidth="1"/>
    <col min="3851" max="4096" width="9" style="128"/>
    <col min="4097" max="4097" width="0.90625" style="128" customWidth="1"/>
    <col min="4098" max="4098" width="1.08984375" style="128" customWidth="1"/>
    <col min="4099" max="4099" width="1.26953125" style="128" customWidth="1"/>
    <col min="4100" max="4100" width="22.26953125" style="128" customWidth="1"/>
    <col min="4101" max="4101" width="0.90625" style="128" customWidth="1"/>
    <col min="4102" max="4106" width="11.08984375" style="128" customWidth="1"/>
    <col min="4107" max="4352" width="9" style="128"/>
    <col min="4353" max="4353" width="0.90625" style="128" customWidth="1"/>
    <col min="4354" max="4354" width="1.08984375" style="128" customWidth="1"/>
    <col min="4355" max="4355" width="1.26953125" style="128" customWidth="1"/>
    <col min="4356" max="4356" width="22.26953125" style="128" customWidth="1"/>
    <col min="4357" max="4357" width="0.90625" style="128" customWidth="1"/>
    <col min="4358" max="4362" width="11.08984375" style="128" customWidth="1"/>
    <col min="4363" max="4608" width="9" style="128"/>
    <col min="4609" max="4609" width="0.90625" style="128" customWidth="1"/>
    <col min="4610" max="4610" width="1.08984375" style="128" customWidth="1"/>
    <col min="4611" max="4611" width="1.26953125" style="128" customWidth="1"/>
    <col min="4612" max="4612" width="22.26953125" style="128" customWidth="1"/>
    <col min="4613" max="4613" width="0.90625" style="128" customWidth="1"/>
    <col min="4614" max="4618" width="11.08984375" style="128" customWidth="1"/>
    <col min="4619" max="4864" width="9" style="128"/>
    <col min="4865" max="4865" width="0.90625" style="128" customWidth="1"/>
    <col min="4866" max="4866" width="1.08984375" style="128" customWidth="1"/>
    <col min="4867" max="4867" width="1.26953125" style="128" customWidth="1"/>
    <col min="4868" max="4868" width="22.26953125" style="128" customWidth="1"/>
    <col min="4869" max="4869" width="0.90625" style="128" customWidth="1"/>
    <col min="4870" max="4874" width="11.08984375" style="128" customWidth="1"/>
    <col min="4875" max="5120" width="9" style="128"/>
    <col min="5121" max="5121" width="0.90625" style="128" customWidth="1"/>
    <col min="5122" max="5122" width="1.08984375" style="128" customWidth="1"/>
    <col min="5123" max="5123" width="1.26953125" style="128" customWidth="1"/>
    <col min="5124" max="5124" width="22.26953125" style="128" customWidth="1"/>
    <col min="5125" max="5125" width="0.90625" style="128" customWidth="1"/>
    <col min="5126" max="5130" width="11.08984375" style="128" customWidth="1"/>
    <col min="5131" max="5376" width="9" style="128"/>
    <col min="5377" max="5377" width="0.90625" style="128" customWidth="1"/>
    <col min="5378" max="5378" width="1.08984375" style="128" customWidth="1"/>
    <col min="5379" max="5379" width="1.26953125" style="128" customWidth="1"/>
    <col min="5380" max="5380" width="22.26953125" style="128" customWidth="1"/>
    <col min="5381" max="5381" width="0.90625" style="128" customWidth="1"/>
    <col min="5382" max="5386" width="11.08984375" style="128" customWidth="1"/>
    <col min="5387" max="5632" width="9" style="128"/>
    <col min="5633" max="5633" width="0.90625" style="128" customWidth="1"/>
    <col min="5634" max="5634" width="1.08984375" style="128" customWidth="1"/>
    <col min="5635" max="5635" width="1.26953125" style="128" customWidth="1"/>
    <col min="5636" max="5636" width="22.26953125" style="128" customWidth="1"/>
    <col min="5637" max="5637" width="0.90625" style="128" customWidth="1"/>
    <col min="5638" max="5642" width="11.08984375" style="128" customWidth="1"/>
    <col min="5643" max="5888" width="9" style="128"/>
    <col min="5889" max="5889" width="0.90625" style="128" customWidth="1"/>
    <col min="5890" max="5890" width="1.08984375" style="128" customWidth="1"/>
    <col min="5891" max="5891" width="1.26953125" style="128" customWidth="1"/>
    <col min="5892" max="5892" width="22.26953125" style="128" customWidth="1"/>
    <col min="5893" max="5893" width="0.90625" style="128" customWidth="1"/>
    <col min="5894" max="5898" width="11.08984375" style="128" customWidth="1"/>
    <col min="5899" max="6144" width="9" style="128"/>
    <col min="6145" max="6145" width="0.90625" style="128" customWidth="1"/>
    <col min="6146" max="6146" width="1.08984375" style="128" customWidth="1"/>
    <col min="6147" max="6147" width="1.26953125" style="128" customWidth="1"/>
    <col min="6148" max="6148" width="22.26953125" style="128" customWidth="1"/>
    <col min="6149" max="6149" width="0.90625" style="128" customWidth="1"/>
    <col min="6150" max="6154" width="11.08984375" style="128" customWidth="1"/>
    <col min="6155" max="6400" width="9" style="128"/>
    <col min="6401" max="6401" width="0.90625" style="128" customWidth="1"/>
    <col min="6402" max="6402" width="1.08984375" style="128" customWidth="1"/>
    <col min="6403" max="6403" width="1.26953125" style="128" customWidth="1"/>
    <col min="6404" max="6404" width="22.26953125" style="128" customWidth="1"/>
    <col min="6405" max="6405" width="0.90625" style="128" customWidth="1"/>
    <col min="6406" max="6410" width="11.08984375" style="128" customWidth="1"/>
    <col min="6411" max="6656" width="9" style="128"/>
    <col min="6657" max="6657" width="0.90625" style="128" customWidth="1"/>
    <col min="6658" max="6658" width="1.08984375" style="128" customWidth="1"/>
    <col min="6659" max="6659" width="1.26953125" style="128" customWidth="1"/>
    <col min="6660" max="6660" width="22.26953125" style="128" customWidth="1"/>
    <col min="6661" max="6661" width="0.90625" style="128" customWidth="1"/>
    <col min="6662" max="6666" width="11.08984375" style="128" customWidth="1"/>
    <col min="6667" max="6912" width="9" style="128"/>
    <col min="6913" max="6913" width="0.90625" style="128" customWidth="1"/>
    <col min="6914" max="6914" width="1.08984375" style="128" customWidth="1"/>
    <col min="6915" max="6915" width="1.26953125" style="128" customWidth="1"/>
    <col min="6916" max="6916" width="22.26953125" style="128" customWidth="1"/>
    <col min="6917" max="6917" width="0.90625" style="128" customWidth="1"/>
    <col min="6918" max="6922" width="11.08984375" style="128" customWidth="1"/>
    <col min="6923" max="7168" width="9" style="128"/>
    <col min="7169" max="7169" width="0.90625" style="128" customWidth="1"/>
    <col min="7170" max="7170" width="1.08984375" style="128" customWidth="1"/>
    <col min="7171" max="7171" width="1.26953125" style="128" customWidth="1"/>
    <col min="7172" max="7172" width="22.26953125" style="128" customWidth="1"/>
    <col min="7173" max="7173" width="0.90625" style="128" customWidth="1"/>
    <col min="7174" max="7178" width="11.08984375" style="128" customWidth="1"/>
    <col min="7179" max="7424" width="9" style="128"/>
    <col min="7425" max="7425" width="0.90625" style="128" customWidth="1"/>
    <col min="7426" max="7426" width="1.08984375" style="128" customWidth="1"/>
    <col min="7427" max="7427" width="1.26953125" style="128" customWidth="1"/>
    <col min="7428" max="7428" width="22.26953125" style="128" customWidth="1"/>
    <col min="7429" max="7429" width="0.90625" style="128" customWidth="1"/>
    <col min="7430" max="7434" width="11.08984375" style="128" customWidth="1"/>
    <col min="7435" max="7680" width="9" style="128"/>
    <col min="7681" max="7681" width="0.90625" style="128" customWidth="1"/>
    <col min="7682" max="7682" width="1.08984375" style="128" customWidth="1"/>
    <col min="7683" max="7683" width="1.26953125" style="128" customWidth="1"/>
    <col min="7684" max="7684" width="22.26953125" style="128" customWidth="1"/>
    <col min="7685" max="7685" width="0.90625" style="128" customWidth="1"/>
    <col min="7686" max="7690" width="11.08984375" style="128" customWidth="1"/>
    <col min="7691" max="7936" width="9" style="128"/>
    <col min="7937" max="7937" width="0.90625" style="128" customWidth="1"/>
    <col min="7938" max="7938" width="1.08984375" style="128" customWidth="1"/>
    <col min="7939" max="7939" width="1.26953125" style="128" customWidth="1"/>
    <col min="7940" max="7940" width="22.26953125" style="128" customWidth="1"/>
    <col min="7941" max="7941" width="0.90625" style="128" customWidth="1"/>
    <col min="7942" max="7946" width="11.08984375" style="128" customWidth="1"/>
    <col min="7947" max="8192" width="9" style="128"/>
    <col min="8193" max="8193" width="0.90625" style="128" customWidth="1"/>
    <col min="8194" max="8194" width="1.08984375" style="128" customWidth="1"/>
    <col min="8195" max="8195" width="1.26953125" style="128" customWidth="1"/>
    <col min="8196" max="8196" width="22.26953125" style="128" customWidth="1"/>
    <col min="8197" max="8197" width="0.90625" style="128" customWidth="1"/>
    <col min="8198" max="8202" width="11.08984375" style="128" customWidth="1"/>
    <col min="8203" max="8448" width="9" style="128"/>
    <col min="8449" max="8449" width="0.90625" style="128" customWidth="1"/>
    <col min="8450" max="8450" width="1.08984375" style="128" customWidth="1"/>
    <col min="8451" max="8451" width="1.26953125" style="128" customWidth="1"/>
    <col min="8452" max="8452" width="22.26953125" style="128" customWidth="1"/>
    <col min="8453" max="8453" width="0.90625" style="128" customWidth="1"/>
    <col min="8454" max="8458" width="11.08984375" style="128" customWidth="1"/>
    <col min="8459" max="8704" width="9" style="128"/>
    <col min="8705" max="8705" width="0.90625" style="128" customWidth="1"/>
    <col min="8706" max="8706" width="1.08984375" style="128" customWidth="1"/>
    <col min="8707" max="8707" width="1.26953125" style="128" customWidth="1"/>
    <col min="8708" max="8708" width="22.26953125" style="128" customWidth="1"/>
    <col min="8709" max="8709" width="0.90625" style="128" customWidth="1"/>
    <col min="8710" max="8714" width="11.08984375" style="128" customWidth="1"/>
    <col min="8715" max="8960" width="9" style="128"/>
    <col min="8961" max="8961" width="0.90625" style="128" customWidth="1"/>
    <col min="8962" max="8962" width="1.08984375" style="128" customWidth="1"/>
    <col min="8963" max="8963" width="1.26953125" style="128" customWidth="1"/>
    <col min="8964" max="8964" width="22.26953125" style="128" customWidth="1"/>
    <col min="8965" max="8965" width="0.90625" style="128" customWidth="1"/>
    <col min="8966" max="8970" width="11.08984375" style="128" customWidth="1"/>
    <col min="8971" max="9216" width="9" style="128"/>
    <col min="9217" max="9217" width="0.90625" style="128" customWidth="1"/>
    <col min="9218" max="9218" width="1.08984375" style="128" customWidth="1"/>
    <col min="9219" max="9219" width="1.26953125" style="128" customWidth="1"/>
    <col min="9220" max="9220" width="22.26953125" style="128" customWidth="1"/>
    <col min="9221" max="9221" width="0.90625" style="128" customWidth="1"/>
    <col min="9222" max="9226" width="11.08984375" style="128" customWidth="1"/>
    <col min="9227" max="9472" width="9" style="128"/>
    <col min="9473" max="9473" width="0.90625" style="128" customWidth="1"/>
    <col min="9474" max="9474" width="1.08984375" style="128" customWidth="1"/>
    <col min="9475" max="9475" width="1.26953125" style="128" customWidth="1"/>
    <col min="9476" max="9476" width="22.26953125" style="128" customWidth="1"/>
    <col min="9477" max="9477" width="0.90625" style="128" customWidth="1"/>
    <col min="9478" max="9482" width="11.08984375" style="128" customWidth="1"/>
    <col min="9483" max="9728" width="9" style="128"/>
    <col min="9729" max="9729" width="0.90625" style="128" customWidth="1"/>
    <col min="9730" max="9730" width="1.08984375" style="128" customWidth="1"/>
    <col min="9731" max="9731" width="1.26953125" style="128" customWidth="1"/>
    <col min="9732" max="9732" width="22.26953125" style="128" customWidth="1"/>
    <col min="9733" max="9733" width="0.90625" style="128" customWidth="1"/>
    <col min="9734" max="9738" width="11.08984375" style="128" customWidth="1"/>
    <col min="9739" max="9984" width="9" style="128"/>
    <col min="9985" max="9985" width="0.90625" style="128" customWidth="1"/>
    <col min="9986" max="9986" width="1.08984375" style="128" customWidth="1"/>
    <col min="9987" max="9987" width="1.26953125" style="128" customWidth="1"/>
    <col min="9988" max="9988" width="22.26953125" style="128" customWidth="1"/>
    <col min="9989" max="9989" width="0.90625" style="128" customWidth="1"/>
    <col min="9990" max="9994" width="11.08984375" style="128" customWidth="1"/>
    <col min="9995" max="10240" width="9" style="128"/>
    <col min="10241" max="10241" width="0.90625" style="128" customWidth="1"/>
    <col min="10242" max="10242" width="1.08984375" style="128" customWidth="1"/>
    <col min="10243" max="10243" width="1.26953125" style="128" customWidth="1"/>
    <col min="10244" max="10244" width="22.26953125" style="128" customWidth="1"/>
    <col min="10245" max="10245" width="0.90625" style="128" customWidth="1"/>
    <col min="10246" max="10250" width="11.08984375" style="128" customWidth="1"/>
    <col min="10251" max="10496" width="9" style="128"/>
    <col min="10497" max="10497" width="0.90625" style="128" customWidth="1"/>
    <col min="10498" max="10498" width="1.08984375" style="128" customWidth="1"/>
    <col min="10499" max="10499" width="1.26953125" style="128" customWidth="1"/>
    <col min="10500" max="10500" width="22.26953125" style="128" customWidth="1"/>
    <col min="10501" max="10501" width="0.90625" style="128" customWidth="1"/>
    <col min="10502" max="10506" width="11.08984375" style="128" customWidth="1"/>
    <col min="10507" max="10752" width="9" style="128"/>
    <col min="10753" max="10753" width="0.90625" style="128" customWidth="1"/>
    <col min="10754" max="10754" width="1.08984375" style="128" customWidth="1"/>
    <col min="10755" max="10755" width="1.26953125" style="128" customWidth="1"/>
    <col min="10756" max="10756" width="22.26953125" style="128" customWidth="1"/>
    <col min="10757" max="10757" width="0.90625" style="128" customWidth="1"/>
    <col min="10758" max="10762" width="11.08984375" style="128" customWidth="1"/>
    <col min="10763" max="11008" width="9" style="128"/>
    <col min="11009" max="11009" width="0.90625" style="128" customWidth="1"/>
    <col min="11010" max="11010" width="1.08984375" style="128" customWidth="1"/>
    <col min="11011" max="11011" width="1.26953125" style="128" customWidth="1"/>
    <col min="11012" max="11012" width="22.26953125" style="128" customWidth="1"/>
    <col min="11013" max="11013" width="0.90625" style="128" customWidth="1"/>
    <col min="11014" max="11018" width="11.08984375" style="128" customWidth="1"/>
    <col min="11019" max="11264" width="9" style="128"/>
    <col min="11265" max="11265" width="0.90625" style="128" customWidth="1"/>
    <col min="11266" max="11266" width="1.08984375" style="128" customWidth="1"/>
    <col min="11267" max="11267" width="1.26953125" style="128" customWidth="1"/>
    <col min="11268" max="11268" width="22.26953125" style="128" customWidth="1"/>
    <col min="11269" max="11269" width="0.90625" style="128" customWidth="1"/>
    <col min="11270" max="11274" width="11.08984375" style="128" customWidth="1"/>
    <col min="11275" max="11520" width="9" style="128"/>
    <col min="11521" max="11521" width="0.90625" style="128" customWidth="1"/>
    <col min="11522" max="11522" width="1.08984375" style="128" customWidth="1"/>
    <col min="11523" max="11523" width="1.26953125" style="128" customWidth="1"/>
    <col min="11524" max="11524" width="22.26953125" style="128" customWidth="1"/>
    <col min="11525" max="11525" width="0.90625" style="128" customWidth="1"/>
    <col min="11526" max="11530" width="11.08984375" style="128" customWidth="1"/>
    <col min="11531" max="11776" width="9" style="128"/>
    <col min="11777" max="11777" width="0.90625" style="128" customWidth="1"/>
    <col min="11778" max="11778" width="1.08984375" style="128" customWidth="1"/>
    <col min="11779" max="11779" width="1.26953125" style="128" customWidth="1"/>
    <col min="11780" max="11780" width="22.26953125" style="128" customWidth="1"/>
    <col min="11781" max="11781" width="0.90625" style="128" customWidth="1"/>
    <col min="11782" max="11786" width="11.08984375" style="128" customWidth="1"/>
    <col min="11787" max="12032" width="9" style="128"/>
    <col min="12033" max="12033" width="0.90625" style="128" customWidth="1"/>
    <col min="12034" max="12034" width="1.08984375" style="128" customWidth="1"/>
    <col min="12035" max="12035" width="1.26953125" style="128" customWidth="1"/>
    <col min="12036" max="12036" width="22.26953125" style="128" customWidth="1"/>
    <col min="12037" max="12037" width="0.90625" style="128" customWidth="1"/>
    <col min="12038" max="12042" width="11.08984375" style="128" customWidth="1"/>
    <col min="12043" max="12288" width="9" style="128"/>
    <col min="12289" max="12289" width="0.90625" style="128" customWidth="1"/>
    <col min="12290" max="12290" width="1.08984375" style="128" customWidth="1"/>
    <col min="12291" max="12291" width="1.26953125" style="128" customWidth="1"/>
    <col min="12292" max="12292" width="22.26953125" style="128" customWidth="1"/>
    <col min="12293" max="12293" width="0.90625" style="128" customWidth="1"/>
    <col min="12294" max="12298" width="11.08984375" style="128" customWidth="1"/>
    <col min="12299" max="12544" width="9" style="128"/>
    <col min="12545" max="12545" width="0.90625" style="128" customWidth="1"/>
    <col min="12546" max="12546" width="1.08984375" style="128" customWidth="1"/>
    <col min="12547" max="12547" width="1.26953125" style="128" customWidth="1"/>
    <col min="12548" max="12548" width="22.26953125" style="128" customWidth="1"/>
    <col min="12549" max="12549" width="0.90625" style="128" customWidth="1"/>
    <col min="12550" max="12554" width="11.08984375" style="128" customWidth="1"/>
    <col min="12555" max="12800" width="9" style="128"/>
    <col min="12801" max="12801" width="0.90625" style="128" customWidth="1"/>
    <col min="12802" max="12802" width="1.08984375" style="128" customWidth="1"/>
    <col min="12803" max="12803" width="1.26953125" style="128" customWidth="1"/>
    <col min="12804" max="12804" width="22.26953125" style="128" customWidth="1"/>
    <col min="12805" max="12805" width="0.90625" style="128" customWidth="1"/>
    <col min="12806" max="12810" width="11.08984375" style="128" customWidth="1"/>
    <col min="12811" max="13056" width="9" style="128"/>
    <col min="13057" max="13057" width="0.90625" style="128" customWidth="1"/>
    <col min="13058" max="13058" width="1.08984375" style="128" customWidth="1"/>
    <col min="13059" max="13059" width="1.26953125" style="128" customWidth="1"/>
    <col min="13060" max="13060" width="22.26953125" style="128" customWidth="1"/>
    <col min="13061" max="13061" width="0.90625" style="128" customWidth="1"/>
    <col min="13062" max="13066" width="11.08984375" style="128" customWidth="1"/>
    <col min="13067" max="13312" width="9" style="128"/>
    <col min="13313" max="13313" width="0.90625" style="128" customWidth="1"/>
    <col min="13314" max="13314" width="1.08984375" style="128" customWidth="1"/>
    <col min="13315" max="13315" width="1.26953125" style="128" customWidth="1"/>
    <col min="13316" max="13316" width="22.26953125" style="128" customWidth="1"/>
    <col min="13317" max="13317" width="0.90625" style="128" customWidth="1"/>
    <col min="13318" max="13322" width="11.08984375" style="128" customWidth="1"/>
    <col min="13323" max="13568" width="9" style="128"/>
    <col min="13569" max="13569" width="0.90625" style="128" customWidth="1"/>
    <col min="13570" max="13570" width="1.08984375" style="128" customWidth="1"/>
    <col min="13571" max="13571" width="1.26953125" style="128" customWidth="1"/>
    <col min="13572" max="13572" width="22.26953125" style="128" customWidth="1"/>
    <col min="13573" max="13573" width="0.90625" style="128" customWidth="1"/>
    <col min="13574" max="13578" width="11.08984375" style="128" customWidth="1"/>
    <col min="13579" max="13824" width="9" style="128"/>
    <col min="13825" max="13825" width="0.90625" style="128" customWidth="1"/>
    <col min="13826" max="13826" width="1.08984375" style="128" customWidth="1"/>
    <col min="13827" max="13827" width="1.26953125" style="128" customWidth="1"/>
    <col min="13828" max="13828" width="22.26953125" style="128" customWidth="1"/>
    <col min="13829" max="13829" width="0.90625" style="128" customWidth="1"/>
    <col min="13830" max="13834" width="11.08984375" style="128" customWidth="1"/>
    <col min="13835" max="14080" width="9" style="128"/>
    <col min="14081" max="14081" width="0.90625" style="128" customWidth="1"/>
    <col min="14082" max="14082" width="1.08984375" style="128" customWidth="1"/>
    <col min="14083" max="14083" width="1.26953125" style="128" customWidth="1"/>
    <col min="14084" max="14084" width="22.26953125" style="128" customWidth="1"/>
    <col min="14085" max="14085" width="0.90625" style="128" customWidth="1"/>
    <col min="14086" max="14090" width="11.08984375" style="128" customWidth="1"/>
    <col min="14091" max="14336" width="9" style="128"/>
    <col min="14337" max="14337" width="0.90625" style="128" customWidth="1"/>
    <col min="14338" max="14338" width="1.08984375" style="128" customWidth="1"/>
    <col min="14339" max="14339" width="1.26953125" style="128" customWidth="1"/>
    <col min="14340" max="14340" width="22.26953125" style="128" customWidth="1"/>
    <col min="14341" max="14341" width="0.90625" style="128" customWidth="1"/>
    <col min="14342" max="14346" width="11.08984375" style="128" customWidth="1"/>
    <col min="14347" max="14592" width="9" style="128"/>
    <col min="14593" max="14593" width="0.90625" style="128" customWidth="1"/>
    <col min="14594" max="14594" width="1.08984375" style="128" customWidth="1"/>
    <col min="14595" max="14595" width="1.26953125" style="128" customWidth="1"/>
    <col min="14596" max="14596" width="22.26953125" style="128" customWidth="1"/>
    <col min="14597" max="14597" width="0.90625" style="128" customWidth="1"/>
    <col min="14598" max="14602" width="11.08984375" style="128" customWidth="1"/>
    <col min="14603" max="14848" width="9" style="128"/>
    <col min="14849" max="14849" width="0.90625" style="128" customWidth="1"/>
    <col min="14850" max="14850" width="1.08984375" style="128" customWidth="1"/>
    <col min="14851" max="14851" width="1.26953125" style="128" customWidth="1"/>
    <col min="14852" max="14852" width="22.26953125" style="128" customWidth="1"/>
    <col min="14853" max="14853" width="0.90625" style="128" customWidth="1"/>
    <col min="14854" max="14858" width="11.08984375" style="128" customWidth="1"/>
    <col min="14859" max="15104" width="9" style="128"/>
    <col min="15105" max="15105" width="0.90625" style="128" customWidth="1"/>
    <col min="15106" max="15106" width="1.08984375" style="128" customWidth="1"/>
    <col min="15107" max="15107" width="1.26953125" style="128" customWidth="1"/>
    <col min="15108" max="15108" width="22.26953125" style="128" customWidth="1"/>
    <col min="15109" max="15109" width="0.90625" style="128" customWidth="1"/>
    <col min="15110" max="15114" width="11.08984375" style="128" customWidth="1"/>
    <col min="15115" max="15360" width="9" style="128"/>
    <col min="15361" max="15361" width="0.90625" style="128" customWidth="1"/>
    <col min="15362" max="15362" width="1.08984375" style="128" customWidth="1"/>
    <col min="15363" max="15363" width="1.26953125" style="128" customWidth="1"/>
    <col min="15364" max="15364" width="22.26953125" style="128" customWidth="1"/>
    <col min="15365" max="15365" width="0.90625" style="128" customWidth="1"/>
    <col min="15366" max="15370" width="11.08984375" style="128" customWidth="1"/>
    <col min="15371" max="15616" width="9" style="128"/>
    <col min="15617" max="15617" width="0.90625" style="128" customWidth="1"/>
    <col min="15618" max="15618" width="1.08984375" style="128" customWidth="1"/>
    <col min="15619" max="15619" width="1.26953125" style="128" customWidth="1"/>
    <col min="15620" max="15620" width="22.26953125" style="128" customWidth="1"/>
    <col min="15621" max="15621" width="0.90625" style="128" customWidth="1"/>
    <col min="15622" max="15626" width="11.08984375" style="128" customWidth="1"/>
    <col min="15627" max="15872" width="9" style="128"/>
    <col min="15873" max="15873" width="0.90625" style="128" customWidth="1"/>
    <col min="15874" max="15874" width="1.08984375" style="128" customWidth="1"/>
    <col min="15875" max="15875" width="1.26953125" style="128" customWidth="1"/>
    <col min="15876" max="15876" width="22.26953125" style="128" customWidth="1"/>
    <col min="15877" max="15877" width="0.90625" style="128" customWidth="1"/>
    <col min="15878" max="15882" width="11.08984375" style="128" customWidth="1"/>
    <col min="15883" max="16128" width="9" style="128"/>
    <col min="16129" max="16129" width="0.90625" style="128" customWidth="1"/>
    <col min="16130" max="16130" width="1.08984375" style="128" customWidth="1"/>
    <col min="16131" max="16131" width="1.26953125" style="128" customWidth="1"/>
    <col min="16132" max="16132" width="22.26953125" style="128" customWidth="1"/>
    <col min="16133" max="16133" width="0.90625" style="128" customWidth="1"/>
    <col min="16134" max="16138" width="11.08984375" style="128" customWidth="1"/>
    <col min="16139" max="16384" width="9" style="128"/>
  </cols>
  <sheetData>
    <row r="1" spans="1:10" s="77" customFormat="1" ht="13">
      <c r="A1" s="101" t="s">
        <v>139</v>
      </c>
      <c r="B1" s="101"/>
      <c r="C1" s="101"/>
      <c r="D1" s="101"/>
      <c r="E1" s="101"/>
    </row>
    <row r="2" spans="1:10" s="77" customFormat="1" ht="3.75" customHeight="1"/>
    <row r="3" spans="1:10" s="77" customFormat="1" ht="13.5" customHeight="1">
      <c r="A3" s="141" t="s">
        <v>140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0" s="77" customFormat="1" ht="3.75" customHeight="1"/>
    <row r="5" spans="1:10" s="77" customFormat="1" ht="10.5" customHeight="1">
      <c r="A5" s="77" t="s">
        <v>1</v>
      </c>
      <c r="C5" s="120"/>
      <c r="D5" s="120"/>
      <c r="E5" s="85"/>
    </row>
    <row r="6" spans="1:10" s="77" customFormat="1" ht="1.5" customHeight="1"/>
    <row r="7" spans="1:10" s="77" customFormat="1" ht="19">
      <c r="A7" s="152" t="s">
        <v>42</v>
      </c>
      <c r="B7" s="152"/>
      <c r="C7" s="152"/>
      <c r="D7" s="152"/>
      <c r="E7" s="153"/>
      <c r="F7" s="136" t="s">
        <v>147</v>
      </c>
      <c r="G7" s="136" t="s">
        <v>148</v>
      </c>
      <c r="H7" s="136" t="s">
        <v>152</v>
      </c>
      <c r="I7" s="136" t="s">
        <v>155</v>
      </c>
      <c r="J7" s="135" t="s">
        <v>156</v>
      </c>
    </row>
    <row r="8" spans="1:10" s="122" customFormat="1" ht="7.5" customHeight="1">
      <c r="E8" s="126"/>
      <c r="G8" s="134"/>
    </row>
    <row r="9" spans="1:10" s="122" customFormat="1" ht="9.5">
      <c r="B9" s="150" t="s">
        <v>145</v>
      </c>
      <c r="C9" s="150"/>
      <c r="D9" s="150"/>
      <c r="E9" s="126"/>
      <c r="G9" s="142"/>
      <c r="H9" s="142"/>
      <c r="I9" s="142"/>
    </row>
    <row r="10" spans="1:10" s="122" customFormat="1" ht="2.25" customHeight="1">
      <c r="E10" s="126"/>
    </row>
    <row r="11" spans="1:10" s="122" customFormat="1" ht="9.5">
      <c r="B11" s="150" t="s">
        <v>34</v>
      </c>
      <c r="C11" s="150"/>
      <c r="D11" s="150"/>
      <c r="E11" s="133"/>
      <c r="F11" s="130">
        <v>2680768779</v>
      </c>
      <c r="G11" s="129">
        <v>2890568930</v>
      </c>
      <c r="H11" s="129">
        <v>2700091798</v>
      </c>
      <c r="I11" s="129">
        <v>2633093107</v>
      </c>
      <c r="J11" s="129">
        <v>2718840318</v>
      </c>
    </row>
    <row r="12" spans="1:10" s="122" customFormat="1" ht="20.25" customHeight="1">
      <c r="C12" s="151" t="s">
        <v>33</v>
      </c>
      <c r="D12" s="151"/>
      <c r="E12" s="126"/>
      <c r="F12" s="125">
        <v>1235270553</v>
      </c>
      <c r="G12" s="124">
        <v>1520895660</v>
      </c>
      <c r="H12" s="124">
        <v>1406777356</v>
      </c>
      <c r="I12" s="124">
        <v>1379409000</v>
      </c>
      <c r="J12" s="124">
        <v>1412048000</v>
      </c>
    </row>
    <row r="13" spans="1:10" s="122" customFormat="1" ht="20.25" customHeight="1">
      <c r="C13" s="151" t="s">
        <v>32</v>
      </c>
      <c r="D13" s="151"/>
      <c r="E13" s="126"/>
      <c r="F13" s="125">
        <v>1083785318</v>
      </c>
      <c r="G13" s="124">
        <v>1045526696</v>
      </c>
      <c r="H13" s="124">
        <v>969056980</v>
      </c>
      <c r="I13" s="124">
        <v>958335698</v>
      </c>
      <c r="J13" s="124">
        <v>985249678</v>
      </c>
    </row>
    <row r="14" spans="1:10" s="122" customFormat="1" ht="20.25" customHeight="1">
      <c r="D14" s="145" t="s">
        <v>5</v>
      </c>
      <c r="E14" s="126"/>
      <c r="F14" s="125">
        <v>205421457</v>
      </c>
      <c r="G14" s="124">
        <v>196183808</v>
      </c>
      <c r="H14" s="124">
        <v>203302620</v>
      </c>
      <c r="I14" s="124">
        <v>201266061</v>
      </c>
      <c r="J14" s="124">
        <v>209460671</v>
      </c>
    </row>
    <row r="15" spans="1:10" s="122" customFormat="1" ht="9.5">
      <c r="D15" s="145" t="s">
        <v>90</v>
      </c>
      <c r="E15" s="126"/>
      <c r="F15" s="125">
        <v>54598801</v>
      </c>
      <c r="G15" s="124">
        <v>58720411</v>
      </c>
      <c r="H15" s="124">
        <v>59329512</v>
      </c>
      <c r="I15" s="124">
        <v>61073212</v>
      </c>
      <c r="J15" s="124">
        <v>63651433</v>
      </c>
    </row>
    <row r="16" spans="1:10" s="122" customFormat="1" ht="9.5">
      <c r="D16" s="145" t="s">
        <v>55</v>
      </c>
      <c r="E16" s="126"/>
      <c r="F16" s="125">
        <v>197322968</v>
      </c>
      <c r="G16" s="124">
        <v>200731921</v>
      </c>
      <c r="H16" s="124">
        <v>207207437</v>
      </c>
      <c r="I16" s="124">
        <v>216046577</v>
      </c>
      <c r="J16" s="124">
        <v>225036032</v>
      </c>
    </row>
    <row r="17" spans="3:10" s="122" customFormat="1" ht="9.5">
      <c r="D17" s="145" t="s">
        <v>113</v>
      </c>
      <c r="E17" s="126"/>
      <c r="F17" s="125">
        <v>1227226</v>
      </c>
      <c r="G17" s="124">
        <v>1204448</v>
      </c>
      <c r="H17" s="124">
        <v>1333267</v>
      </c>
      <c r="I17" s="124">
        <v>1101541</v>
      </c>
      <c r="J17" s="124">
        <v>1091541</v>
      </c>
    </row>
    <row r="18" spans="3:10" s="122" customFormat="1" ht="9.5">
      <c r="D18" s="145" t="s">
        <v>10</v>
      </c>
      <c r="E18" s="126"/>
      <c r="F18" s="125">
        <v>7577779</v>
      </c>
      <c r="G18" s="124">
        <v>7342610</v>
      </c>
      <c r="H18" s="124">
        <v>7187280</v>
      </c>
      <c r="I18" s="124">
        <v>7354270</v>
      </c>
      <c r="J18" s="125">
        <v>9203108</v>
      </c>
    </row>
    <row r="19" spans="3:10" s="122" customFormat="1" ht="20.25" customHeight="1">
      <c r="D19" s="145" t="s">
        <v>123</v>
      </c>
      <c r="E19" s="126"/>
      <c r="F19" s="125">
        <v>2239146</v>
      </c>
      <c r="G19" s="124">
        <v>391470</v>
      </c>
      <c r="H19" s="124">
        <v>539483</v>
      </c>
      <c r="I19" s="124">
        <v>661870</v>
      </c>
      <c r="J19" s="125">
        <v>543487</v>
      </c>
    </row>
    <row r="20" spans="3:10" s="122" customFormat="1" ht="9.5">
      <c r="D20" s="145" t="s">
        <v>12</v>
      </c>
      <c r="E20" s="126"/>
      <c r="F20" s="125">
        <v>175000</v>
      </c>
      <c r="G20" s="124">
        <v>320000</v>
      </c>
      <c r="H20" s="124">
        <v>800000</v>
      </c>
      <c r="I20" s="124">
        <v>0</v>
      </c>
      <c r="J20" s="124">
        <v>0</v>
      </c>
    </row>
    <row r="21" spans="3:10" s="122" customFormat="1" ht="9.5">
      <c r="D21" s="145" t="s">
        <v>13</v>
      </c>
      <c r="E21" s="126"/>
      <c r="F21" s="125">
        <v>331252</v>
      </c>
      <c r="G21" s="124">
        <v>1016023</v>
      </c>
      <c r="H21" s="124">
        <v>309405</v>
      </c>
      <c r="I21" s="124">
        <v>756538</v>
      </c>
      <c r="J21" s="124">
        <v>128076</v>
      </c>
    </row>
    <row r="22" spans="3:10" s="122" customFormat="1" ht="9.5">
      <c r="D22" s="145" t="s">
        <v>14</v>
      </c>
      <c r="E22" s="126"/>
      <c r="F22" s="125">
        <v>1323904</v>
      </c>
      <c r="G22" s="124">
        <v>1202314</v>
      </c>
      <c r="H22" s="124">
        <v>1871939</v>
      </c>
      <c r="I22" s="124">
        <v>518737</v>
      </c>
      <c r="J22" s="124">
        <v>1158131</v>
      </c>
    </row>
    <row r="23" spans="3:10" s="122" customFormat="1" ht="9.5">
      <c r="D23" s="145" t="s">
        <v>15</v>
      </c>
      <c r="E23" s="126"/>
      <c r="F23" s="125">
        <v>122064606</v>
      </c>
      <c r="G23" s="124">
        <v>95636562</v>
      </c>
      <c r="H23" s="125" t="s">
        <v>151</v>
      </c>
      <c r="I23" s="125" t="s">
        <v>151</v>
      </c>
      <c r="J23" s="125" t="s">
        <v>151</v>
      </c>
    </row>
    <row r="24" spans="3:10" s="122" customFormat="1" ht="20.25" customHeight="1">
      <c r="D24" s="145" t="s">
        <v>80</v>
      </c>
      <c r="E24" s="126"/>
      <c r="F24" s="125">
        <v>11737613</v>
      </c>
      <c r="G24" s="124">
        <v>12214617</v>
      </c>
      <c r="H24" s="124">
        <v>16365600</v>
      </c>
      <c r="I24" s="124">
        <v>21258475</v>
      </c>
      <c r="J24" s="124">
        <v>21354302</v>
      </c>
    </row>
    <row r="25" spans="3:10" s="122" customFormat="1" ht="9.5">
      <c r="D25" s="145" t="s">
        <v>17</v>
      </c>
      <c r="E25" s="126"/>
      <c r="F25" s="125">
        <v>479765565</v>
      </c>
      <c r="G25" s="124">
        <v>470562512</v>
      </c>
      <c r="H25" s="124">
        <v>470810438</v>
      </c>
      <c r="I25" s="124">
        <v>448298417</v>
      </c>
      <c r="J25" s="124">
        <v>453622897</v>
      </c>
    </row>
    <row r="26" spans="3:10" s="122" customFormat="1" ht="20.25" customHeight="1">
      <c r="C26" s="151" t="s">
        <v>29</v>
      </c>
      <c r="D26" s="151"/>
      <c r="E26" s="126"/>
      <c r="F26" s="125">
        <v>361712908</v>
      </c>
      <c r="G26" s="124">
        <v>324146574</v>
      </c>
      <c r="H26" s="124">
        <v>246360793</v>
      </c>
      <c r="I26" s="124">
        <v>295348409</v>
      </c>
      <c r="J26" s="124">
        <v>321542640</v>
      </c>
    </row>
    <row r="27" spans="3:10" s="122" customFormat="1" ht="20.25" customHeight="1">
      <c r="D27" s="145" t="s">
        <v>18</v>
      </c>
      <c r="E27" s="126"/>
      <c r="F27" s="125">
        <v>45508391</v>
      </c>
      <c r="G27" s="124">
        <v>43570274</v>
      </c>
      <c r="H27" s="124">
        <v>43022266</v>
      </c>
      <c r="I27" s="124">
        <v>442561</v>
      </c>
      <c r="J27" s="124">
        <v>0</v>
      </c>
    </row>
    <row r="28" spans="3:10" s="122" customFormat="1" ht="9.5">
      <c r="D28" s="145" t="s">
        <v>19</v>
      </c>
      <c r="E28" s="126"/>
      <c r="F28" s="125">
        <v>55910283</v>
      </c>
      <c r="G28" s="124">
        <v>51789190</v>
      </c>
      <c r="H28" s="124">
        <v>53916283</v>
      </c>
      <c r="I28" s="124">
        <v>58558407</v>
      </c>
      <c r="J28" s="124">
        <v>66110621</v>
      </c>
    </row>
    <row r="29" spans="3:10" s="122" customFormat="1" ht="9.5">
      <c r="D29" s="145" t="s">
        <v>20</v>
      </c>
      <c r="E29" s="126"/>
      <c r="F29" s="125">
        <v>1056378</v>
      </c>
      <c r="G29" s="124">
        <v>1022983</v>
      </c>
      <c r="H29" s="124">
        <v>1006457</v>
      </c>
      <c r="I29" s="124">
        <v>1102195</v>
      </c>
      <c r="J29" s="124">
        <v>1150785</v>
      </c>
    </row>
    <row r="30" spans="3:10" s="122" customFormat="1" ht="9.5">
      <c r="D30" s="145" t="s">
        <v>21</v>
      </c>
      <c r="E30" s="126"/>
      <c r="F30" s="125">
        <v>114236231</v>
      </c>
      <c r="G30" s="124">
        <v>112026471</v>
      </c>
      <c r="H30" s="124">
        <v>108635764</v>
      </c>
      <c r="I30" s="124">
        <v>111931117</v>
      </c>
      <c r="J30" s="124">
        <v>116938452</v>
      </c>
    </row>
    <row r="31" spans="3:10" s="122" customFormat="1" ht="9.5">
      <c r="D31" s="145" t="s">
        <v>22</v>
      </c>
      <c r="E31" s="126"/>
      <c r="F31" s="125">
        <v>28846582</v>
      </c>
      <c r="G31" s="124">
        <v>25717189</v>
      </c>
      <c r="H31" s="124">
        <v>26219356</v>
      </c>
      <c r="I31" s="124">
        <v>26608226</v>
      </c>
      <c r="J31" s="124">
        <v>29548237</v>
      </c>
    </row>
    <row r="32" spans="3:10" s="122" customFormat="1" ht="9.5">
      <c r="D32" s="145" t="s">
        <v>23</v>
      </c>
      <c r="E32" s="126"/>
      <c r="F32" s="125">
        <v>116155042</v>
      </c>
      <c r="G32" s="124">
        <v>90020468</v>
      </c>
      <c r="H32" s="124">
        <v>91457336</v>
      </c>
      <c r="I32" s="124">
        <v>96705903</v>
      </c>
      <c r="J32" s="124">
        <v>107794545</v>
      </c>
    </row>
    <row r="33" spans="2:10" s="122" customFormat="1" ht="9.5">
      <c r="E33" s="126"/>
      <c r="F33" s="132"/>
      <c r="G33" s="132"/>
      <c r="H33" s="132"/>
    </row>
    <row r="34" spans="2:10" s="122" customFormat="1" ht="9.5">
      <c r="B34" s="150" t="s">
        <v>146</v>
      </c>
      <c r="C34" s="150"/>
      <c r="D34" s="150"/>
      <c r="E34" s="126"/>
      <c r="F34" s="132"/>
      <c r="G34" s="142"/>
      <c r="H34" s="142"/>
      <c r="I34" s="142"/>
      <c r="J34" s="132"/>
    </row>
    <row r="35" spans="2:10" s="122" customFormat="1" ht="2.25" customHeight="1">
      <c r="E35" s="126"/>
      <c r="F35" s="132"/>
      <c r="G35" s="132"/>
      <c r="H35" s="132"/>
      <c r="I35" s="132"/>
      <c r="J35" s="132"/>
    </row>
    <row r="36" spans="2:10" s="122" customFormat="1" ht="9.5">
      <c r="B36" s="150" t="s">
        <v>34</v>
      </c>
      <c r="C36" s="150"/>
      <c r="D36" s="150"/>
      <c r="E36" s="131"/>
      <c r="F36" s="130">
        <v>2737100187</v>
      </c>
      <c r="G36" s="130">
        <v>2973253346</v>
      </c>
      <c r="H36" s="129">
        <v>2773689413</v>
      </c>
      <c r="I36" s="129">
        <v>2734532056</v>
      </c>
      <c r="J36" s="129">
        <v>2811719056</v>
      </c>
    </row>
    <row r="37" spans="2:10" s="122" customFormat="1" ht="20.25" customHeight="1">
      <c r="C37" s="151" t="s">
        <v>33</v>
      </c>
      <c r="D37" s="151"/>
      <c r="E37" s="126"/>
      <c r="F37" s="125">
        <v>1223296110</v>
      </c>
      <c r="G37" s="125">
        <v>1503717142</v>
      </c>
      <c r="H37" s="124">
        <v>1389304734</v>
      </c>
      <c r="I37" s="124">
        <v>1379409000</v>
      </c>
      <c r="J37" s="124">
        <v>1412048000</v>
      </c>
    </row>
    <row r="38" spans="2:10" s="122" customFormat="1" ht="20.25" customHeight="1">
      <c r="C38" s="151" t="s">
        <v>32</v>
      </c>
      <c r="D38" s="151"/>
      <c r="E38" s="126"/>
      <c r="F38" s="125">
        <v>1078358825</v>
      </c>
      <c r="G38" s="125">
        <v>1037231565</v>
      </c>
      <c r="H38" s="124">
        <v>957988586</v>
      </c>
      <c r="I38" s="124">
        <v>958335698</v>
      </c>
      <c r="J38" s="124">
        <v>985249678</v>
      </c>
    </row>
    <row r="39" spans="2:10" s="122" customFormat="1" ht="20.25" customHeight="1">
      <c r="D39" s="145" t="s">
        <v>5</v>
      </c>
      <c r="E39" s="126"/>
      <c r="F39" s="125">
        <v>205421457</v>
      </c>
      <c r="G39" s="125">
        <v>194909657</v>
      </c>
      <c r="H39" s="124">
        <v>201933404</v>
      </c>
      <c r="I39" s="124">
        <v>201266061</v>
      </c>
      <c r="J39" s="124">
        <v>209460671</v>
      </c>
    </row>
    <row r="40" spans="2:10" s="122" customFormat="1" ht="9.5">
      <c r="D40" s="145" t="s">
        <v>90</v>
      </c>
      <c r="E40" s="126"/>
      <c r="F40" s="125">
        <v>53368084</v>
      </c>
      <c r="G40" s="125">
        <v>57281210</v>
      </c>
      <c r="H40" s="124">
        <v>57905780</v>
      </c>
      <c r="I40" s="124">
        <v>61073212</v>
      </c>
      <c r="J40" s="124">
        <v>63651433</v>
      </c>
    </row>
    <row r="41" spans="2:10" s="122" customFormat="1" ht="9.5">
      <c r="D41" s="145" t="s">
        <v>55</v>
      </c>
      <c r="E41" s="126"/>
      <c r="F41" s="125">
        <v>193407484</v>
      </c>
      <c r="G41" s="125">
        <v>195552551</v>
      </c>
      <c r="H41" s="124">
        <v>199564181</v>
      </c>
      <c r="I41" s="124">
        <v>216046577</v>
      </c>
      <c r="J41" s="124">
        <v>225036032</v>
      </c>
    </row>
    <row r="42" spans="2:10" s="122" customFormat="1" ht="9.5">
      <c r="D42" s="145" t="s">
        <v>113</v>
      </c>
      <c r="E42" s="126"/>
      <c r="F42" s="125">
        <v>975246</v>
      </c>
      <c r="G42" s="125">
        <v>846272</v>
      </c>
      <c r="H42" s="124">
        <v>744366</v>
      </c>
      <c r="I42" s="124">
        <v>1101541</v>
      </c>
      <c r="J42" s="124">
        <v>1091541</v>
      </c>
    </row>
    <row r="43" spans="2:10" s="122" customFormat="1" ht="9.5">
      <c r="D43" s="145" t="s">
        <v>10</v>
      </c>
      <c r="E43" s="126"/>
      <c r="F43" s="125">
        <v>7577779</v>
      </c>
      <c r="G43" s="125">
        <v>7342610</v>
      </c>
      <c r="H43" s="124">
        <v>7187280</v>
      </c>
      <c r="I43" s="124">
        <v>7354270</v>
      </c>
      <c r="J43" s="125">
        <v>9203108</v>
      </c>
    </row>
    <row r="44" spans="2:10" s="122" customFormat="1" ht="20.25" customHeight="1">
      <c r="D44" s="145" t="s">
        <v>123</v>
      </c>
      <c r="E44" s="126"/>
      <c r="F44" s="125">
        <v>2239146</v>
      </c>
      <c r="G44" s="125">
        <v>391470</v>
      </c>
      <c r="H44" s="124">
        <v>531419</v>
      </c>
      <c r="I44" s="124">
        <v>661870</v>
      </c>
      <c r="J44" s="125">
        <v>543487</v>
      </c>
    </row>
    <row r="45" spans="2:10" s="122" customFormat="1" ht="9.5">
      <c r="D45" s="145" t="s">
        <v>12</v>
      </c>
      <c r="E45" s="126"/>
      <c r="F45" s="125">
        <v>175000</v>
      </c>
      <c r="G45" s="125">
        <v>320000</v>
      </c>
      <c r="H45" s="124">
        <v>800000</v>
      </c>
      <c r="I45" s="124">
        <v>0</v>
      </c>
      <c r="J45" s="124">
        <v>0</v>
      </c>
    </row>
    <row r="46" spans="2:10" s="122" customFormat="1" ht="9.5">
      <c r="D46" s="145" t="s">
        <v>13</v>
      </c>
      <c r="E46" s="126"/>
      <c r="F46" s="125">
        <v>331252</v>
      </c>
      <c r="G46" s="125">
        <v>999523</v>
      </c>
      <c r="H46" s="124">
        <v>302619</v>
      </c>
      <c r="I46" s="124">
        <v>756538</v>
      </c>
      <c r="J46" s="124">
        <v>128076</v>
      </c>
    </row>
    <row r="47" spans="2:10" s="122" customFormat="1" ht="9.5">
      <c r="D47" s="145" t="s">
        <v>14</v>
      </c>
      <c r="E47" s="126"/>
      <c r="F47" s="125">
        <v>1323904</v>
      </c>
      <c r="G47" s="125">
        <v>1202314</v>
      </c>
      <c r="H47" s="124">
        <v>1871939</v>
      </c>
      <c r="I47" s="124">
        <v>518737</v>
      </c>
      <c r="J47" s="124">
        <v>1158131</v>
      </c>
    </row>
    <row r="48" spans="2:10" s="122" customFormat="1" ht="9.5">
      <c r="D48" s="145" t="s">
        <v>15</v>
      </c>
      <c r="E48" s="126"/>
      <c r="F48" s="125">
        <v>122064606</v>
      </c>
      <c r="G48" s="125">
        <v>95636562</v>
      </c>
      <c r="H48" s="125" t="s">
        <v>151</v>
      </c>
      <c r="I48" s="125" t="s">
        <v>151</v>
      </c>
      <c r="J48" s="125" t="s">
        <v>151</v>
      </c>
    </row>
    <row r="49" spans="1:10" s="122" customFormat="1" ht="20.25" customHeight="1">
      <c r="D49" s="145" t="s">
        <v>79</v>
      </c>
      <c r="E49" s="126"/>
      <c r="F49" s="125">
        <v>11737054</v>
      </c>
      <c r="G49" s="125">
        <v>12214617</v>
      </c>
      <c r="H49" s="124">
        <v>16365198</v>
      </c>
      <c r="I49" s="124">
        <v>21258475</v>
      </c>
      <c r="J49" s="124">
        <v>21354302</v>
      </c>
    </row>
    <row r="50" spans="1:10" s="122" customFormat="1" ht="9.5">
      <c r="D50" s="145" t="s">
        <v>17</v>
      </c>
      <c r="E50" s="126"/>
      <c r="F50" s="125">
        <v>479737812</v>
      </c>
      <c r="G50" s="125">
        <v>470534778</v>
      </c>
      <c r="H50" s="124">
        <v>470782399</v>
      </c>
      <c r="I50" s="124">
        <v>448298417</v>
      </c>
      <c r="J50" s="124">
        <v>453622897</v>
      </c>
    </row>
    <row r="51" spans="1:10" s="122" customFormat="1" ht="20.25" customHeight="1">
      <c r="C51" s="151" t="s">
        <v>29</v>
      </c>
      <c r="D51" s="151"/>
      <c r="E51" s="126"/>
      <c r="F51" s="125">
        <v>435445252</v>
      </c>
      <c r="G51" s="125">
        <v>432304640</v>
      </c>
      <c r="H51" s="124">
        <v>426396093</v>
      </c>
      <c r="I51" s="124">
        <v>396787358</v>
      </c>
      <c r="J51" s="124">
        <v>414421378</v>
      </c>
    </row>
    <row r="52" spans="1:10" s="122" customFormat="1" ht="20.25" customHeight="1">
      <c r="D52" s="145" t="s">
        <v>18</v>
      </c>
      <c r="E52" s="126"/>
      <c r="F52" s="125">
        <v>50237262</v>
      </c>
      <c r="G52" s="125">
        <v>39813090</v>
      </c>
      <c r="H52" s="124">
        <v>53507954</v>
      </c>
      <c r="I52" s="124">
        <v>2245122</v>
      </c>
      <c r="J52" s="124">
        <v>0</v>
      </c>
    </row>
    <row r="53" spans="1:10" s="122" customFormat="1" ht="9.5">
      <c r="D53" s="145" t="s">
        <v>19</v>
      </c>
      <c r="E53" s="126"/>
      <c r="F53" s="125">
        <v>70496378</v>
      </c>
      <c r="G53" s="125">
        <v>73361774</v>
      </c>
      <c r="H53" s="124">
        <v>73091067</v>
      </c>
      <c r="I53" s="124">
        <v>84700059</v>
      </c>
      <c r="J53" s="124">
        <v>90013979</v>
      </c>
    </row>
    <row r="54" spans="1:10" s="122" customFormat="1" ht="9.5">
      <c r="D54" s="145" t="s">
        <v>20</v>
      </c>
      <c r="E54" s="126"/>
      <c r="F54" s="125">
        <v>1481565</v>
      </c>
      <c r="G54" s="125">
        <v>1444975</v>
      </c>
      <c r="H54" s="124">
        <v>1453557</v>
      </c>
      <c r="I54" s="124">
        <v>1560488</v>
      </c>
      <c r="J54" s="124">
        <v>1683855</v>
      </c>
    </row>
    <row r="55" spans="1:10" s="122" customFormat="1" ht="9.5">
      <c r="D55" s="145" t="s">
        <v>21</v>
      </c>
      <c r="E55" s="126"/>
      <c r="F55" s="125">
        <v>147620939</v>
      </c>
      <c r="G55" s="125">
        <v>154903364</v>
      </c>
      <c r="H55" s="124">
        <v>141433913</v>
      </c>
      <c r="I55" s="124">
        <v>150332019</v>
      </c>
      <c r="J55" s="124">
        <v>157421409</v>
      </c>
    </row>
    <row r="56" spans="1:10" s="122" customFormat="1" ht="9.5">
      <c r="D56" s="145" t="s">
        <v>22</v>
      </c>
      <c r="E56" s="126"/>
      <c r="F56" s="125">
        <v>29789373</v>
      </c>
      <c r="G56" s="125">
        <v>29110032</v>
      </c>
      <c r="H56" s="124">
        <v>29667704</v>
      </c>
      <c r="I56" s="124">
        <v>30357265</v>
      </c>
      <c r="J56" s="124">
        <v>32628090</v>
      </c>
    </row>
    <row r="57" spans="1:10" s="122" customFormat="1" ht="9.5">
      <c r="D57" s="145" t="s">
        <v>23</v>
      </c>
      <c r="E57" s="126"/>
      <c r="F57" s="125">
        <v>135819734</v>
      </c>
      <c r="G57" s="125">
        <v>133671405</v>
      </c>
      <c r="H57" s="124">
        <v>127241898</v>
      </c>
      <c r="I57" s="124">
        <v>127592405</v>
      </c>
      <c r="J57" s="124">
        <v>132674045</v>
      </c>
    </row>
    <row r="58" spans="1:10" s="77" customFormat="1" ht="5.25" customHeight="1">
      <c r="A58" s="86"/>
      <c r="B58" s="86"/>
      <c r="C58" s="86"/>
      <c r="D58" s="86"/>
      <c r="E58" s="88"/>
      <c r="F58" s="87"/>
      <c r="G58" s="86"/>
      <c r="H58" s="86"/>
      <c r="I58" s="86"/>
      <c r="J58" s="121"/>
    </row>
    <row r="59" spans="1:10" s="77" customFormat="1" ht="9.5">
      <c r="A59" s="85" t="s">
        <v>65</v>
      </c>
      <c r="C59" s="85"/>
      <c r="D59" s="85"/>
      <c r="E59" s="85"/>
      <c r="J59" s="105"/>
    </row>
    <row r="60" spans="1:10" s="77" customFormat="1" ht="9.5">
      <c r="A60" s="85" t="s">
        <v>154</v>
      </c>
      <c r="C60" s="85"/>
      <c r="D60" s="85"/>
      <c r="E60" s="85"/>
      <c r="J60" s="105"/>
    </row>
    <row r="61" spans="1:10" s="77" customFormat="1" ht="9.5">
      <c r="A61" s="77" t="s">
        <v>150</v>
      </c>
      <c r="B61" s="146"/>
      <c r="C61" s="146"/>
      <c r="D61" s="146"/>
      <c r="E61" s="146"/>
      <c r="F61" s="146"/>
      <c r="G61" s="146"/>
      <c r="H61" s="146"/>
    </row>
  </sheetData>
  <mergeCells count="11">
    <mergeCell ref="B34:D34"/>
    <mergeCell ref="B36:D36"/>
    <mergeCell ref="C37:D37"/>
    <mergeCell ref="C38:D38"/>
    <mergeCell ref="C51:D51"/>
    <mergeCell ref="C26:D26"/>
    <mergeCell ref="A7:E7"/>
    <mergeCell ref="B9:D9"/>
    <mergeCell ref="B11:D11"/>
    <mergeCell ref="C12:D12"/>
    <mergeCell ref="C13:D13"/>
  </mergeCells>
  <phoneticPr fontId="4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showGridLines="0" zoomScale="125" zoomScaleNormal="125" workbookViewId="0"/>
  </sheetViews>
  <sheetFormatPr defaultColWidth="9" defaultRowHeight="12"/>
  <cols>
    <col min="1" max="1" width="0.90625" style="50" customWidth="1"/>
    <col min="2" max="2" width="1.08984375" style="50" customWidth="1"/>
    <col min="3" max="3" width="1.26953125" style="50" customWidth="1"/>
    <col min="4" max="4" width="22.26953125" style="50" customWidth="1"/>
    <col min="5" max="5" width="0.90625" style="50" customWidth="1"/>
    <col min="6" max="9" width="11.36328125" style="50" customWidth="1"/>
    <col min="10" max="10" width="11.6328125" style="50" customWidth="1"/>
    <col min="11" max="16384" width="9" style="49"/>
  </cols>
  <sheetData>
    <row r="1" spans="1:10" s="50" customFormat="1" ht="13">
      <c r="A1" s="71" t="s">
        <v>0</v>
      </c>
      <c r="B1" s="71"/>
      <c r="C1" s="71"/>
      <c r="D1" s="71"/>
      <c r="E1" s="71"/>
    </row>
    <row r="2" spans="1:10" s="50" customFormat="1" ht="15.75" customHeight="1"/>
    <row r="3" spans="1:10" s="50" customFormat="1" ht="13.5" customHeight="1">
      <c r="A3" s="70" t="s">
        <v>47</v>
      </c>
      <c r="B3" s="70"/>
      <c r="C3" s="70"/>
      <c r="D3" s="70"/>
      <c r="E3" s="70"/>
      <c r="F3" s="69"/>
      <c r="G3" s="69"/>
      <c r="H3" s="69"/>
      <c r="I3" s="69"/>
      <c r="J3" s="69"/>
    </row>
    <row r="4" spans="1:10" s="50" customFormat="1" ht="12.75" customHeight="1"/>
    <row r="5" spans="1:10" s="50" customFormat="1" ht="9" customHeight="1">
      <c r="A5" s="50" t="s">
        <v>1</v>
      </c>
      <c r="C5" s="64"/>
      <c r="D5" s="64"/>
      <c r="E5" s="51"/>
    </row>
    <row r="6" spans="1:10" s="50" customFormat="1" ht="1.5" customHeight="1"/>
    <row r="7" spans="1:10" s="50" customFormat="1" ht="15" customHeight="1">
      <c r="A7" s="172" t="s">
        <v>42</v>
      </c>
      <c r="B7" s="170"/>
      <c r="C7" s="170"/>
      <c r="D7" s="170"/>
      <c r="E7" s="170"/>
      <c r="F7" s="170" t="s">
        <v>68</v>
      </c>
      <c r="G7" s="170" t="s">
        <v>67</v>
      </c>
      <c r="H7" s="170" t="s">
        <v>74</v>
      </c>
      <c r="I7" s="170" t="s">
        <v>78</v>
      </c>
      <c r="J7" s="68" t="s">
        <v>77</v>
      </c>
    </row>
    <row r="8" spans="1:10" s="50" customFormat="1" ht="15" customHeight="1">
      <c r="A8" s="173"/>
      <c r="B8" s="171"/>
      <c r="C8" s="171"/>
      <c r="D8" s="171"/>
      <c r="E8" s="171"/>
      <c r="F8" s="171"/>
      <c r="G8" s="171"/>
      <c r="H8" s="171"/>
      <c r="I8" s="171"/>
      <c r="J8" s="67" t="s">
        <v>2</v>
      </c>
    </row>
    <row r="9" spans="1:10" s="50" customFormat="1" ht="8.25" customHeight="1">
      <c r="A9" s="66"/>
      <c r="B9" s="66"/>
      <c r="C9" s="66"/>
      <c r="D9" s="66"/>
      <c r="E9" s="65"/>
      <c r="G9" s="64"/>
    </row>
    <row r="10" spans="1:10" s="50" customFormat="1" ht="12" customHeight="1">
      <c r="E10" s="56"/>
      <c r="G10" s="174" t="s">
        <v>36</v>
      </c>
      <c r="H10" s="174"/>
      <c r="I10" s="174"/>
    </row>
    <row r="11" spans="1:10" s="50" customFormat="1" ht="5.25" customHeight="1">
      <c r="E11" s="56"/>
    </row>
    <row r="12" spans="1:10" s="50" customFormat="1" ht="10.5" customHeight="1">
      <c r="B12" s="168" t="s">
        <v>34</v>
      </c>
      <c r="C12" s="168"/>
      <c r="D12" s="168"/>
      <c r="E12" s="63"/>
      <c r="F12" s="81">
        <v>2639894597</v>
      </c>
      <c r="G12" s="81">
        <v>2628948468</v>
      </c>
      <c r="H12" s="80">
        <v>2709882599</v>
      </c>
      <c r="I12" s="80">
        <v>2638158827</v>
      </c>
      <c r="J12" s="80">
        <v>2687538633</v>
      </c>
    </row>
    <row r="13" spans="1:10" s="50" customFormat="1" ht="5.25" customHeight="1">
      <c r="E13" s="56"/>
      <c r="F13" s="79"/>
      <c r="G13" s="79"/>
      <c r="H13" s="77"/>
      <c r="I13" s="77"/>
      <c r="J13" s="77"/>
    </row>
    <row r="14" spans="1:10" s="50" customFormat="1" ht="10.5" customHeight="1">
      <c r="C14" s="169" t="s">
        <v>33</v>
      </c>
      <c r="D14" s="169"/>
      <c r="E14" s="56"/>
      <c r="F14" s="76">
        <v>1113493353</v>
      </c>
      <c r="G14" s="76">
        <v>1054426361</v>
      </c>
      <c r="H14" s="75">
        <v>1027994417</v>
      </c>
      <c r="I14" s="75">
        <v>1007852857</v>
      </c>
      <c r="J14" s="75">
        <v>988717000</v>
      </c>
    </row>
    <row r="15" spans="1:10" s="50" customFormat="1" ht="5.25" customHeight="1">
      <c r="E15" s="56"/>
      <c r="F15" s="79"/>
      <c r="G15" s="79"/>
      <c r="H15" s="78"/>
      <c r="I15" s="78"/>
      <c r="J15" s="77"/>
    </row>
    <row r="16" spans="1:10" s="50" customFormat="1" ht="10.5" customHeight="1">
      <c r="C16" s="169" t="s">
        <v>32</v>
      </c>
      <c r="D16" s="169"/>
      <c r="E16" s="56"/>
      <c r="F16" s="76">
        <v>1131289509</v>
      </c>
      <c r="G16" s="76">
        <v>1191798045</v>
      </c>
      <c r="H16" s="75">
        <v>1310123563</v>
      </c>
      <c r="I16" s="75">
        <v>1265036930</v>
      </c>
      <c r="J16" s="75">
        <v>1336190651</v>
      </c>
    </row>
    <row r="17" spans="4:10" s="50" customFormat="1" ht="5.25" customHeight="1">
      <c r="E17" s="56"/>
      <c r="F17" s="79"/>
      <c r="G17" s="79"/>
      <c r="H17" s="78"/>
      <c r="I17" s="78"/>
      <c r="J17" s="77"/>
    </row>
    <row r="18" spans="4:10" s="50" customFormat="1" ht="10.5" customHeight="1">
      <c r="D18" s="57" t="s">
        <v>3</v>
      </c>
      <c r="E18" s="56"/>
      <c r="F18" s="76">
        <v>40415691</v>
      </c>
      <c r="G18" s="76">
        <v>47385885</v>
      </c>
      <c r="H18" s="75">
        <v>51875574</v>
      </c>
      <c r="I18" s="75">
        <v>30367243</v>
      </c>
      <c r="J18" s="75">
        <v>32043935</v>
      </c>
    </row>
    <row r="19" spans="4:10" s="50" customFormat="1" ht="10.5" customHeight="1">
      <c r="D19" s="57" t="s">
        <v>4</v>
      </c>
      <c r="E19" s="56"/>
      <c r="F19" s="76">
        <v>643655</v>
      </c>
      <c r="G19" s="76">
        <v>594714</v>
      </c>
      <c r="H19" s="75">
        <v>529191</v>
      </c>
      <c r="I19" s="75">
        <v>494493</v>
      </c>
      <c r="J19" s="75">
        <v>635515</v>
      </c>
    </row>
    <row r="20" spans="4:10" s="50" customFormat="1" ht="10.5" customHeight="1">
      <c r="D20" s="57" t="s">
        <v>5</v>
      </c>
      <c r="E20" s="56"/>
      <c r="F20" s="76">
        <v>164987443</v>
      </c>
      <c r="G20" s="76">
        <v>163618587</v>
      </c>
      <c r="H20" s="75">
        <v>180948030</v>
      </c>
      <c r="I20" s="75">
        <v>185625462</v>
      </c>
      <c r="J20" s="75">
        <v>187151220</v>
      </c>
    </row>
    <row r="21" spans="4:10" s="50" customFormat="1" ht="10.5" customHeight="1">
      <c r="D21" s="57" t="s">
        <v>6</v>
      </c>
      <c r="E21" s="56"/>
      <c r="F21" s="76">
        <v>184604848</v>
      </c>
      <c r="G21" s="76">
        <v>183670594</v>
      </c>
      <c r="H21" s="75">
        <v>181077621</v>
      </c>
      <c r="I21" s="75">
        <v>175992345</v>
      </c>
      <c r="J21" s="75">
        <v>171340706</v>
      </c>
    </row>
    <row r="22" spans="4:10" s="50" customFormat="1" ht="10.5" customHeight="1">
      <c r="D22" s="57" t="s">
        <v>55</v>
      </c>
      <c r="E22" s="56"/>
      <c r="F22" s="76">
        <v>69083725</v>
      </c>
      <c r="G22" s="76">
        <v>76532957</v>
      </c>
      <c r="H22" s="75">
        <v>82933405</v>
      </c>
      <c r="I22" s="75">
        <v>90702582</v>
      </c>
      <c r="J22" s="76">
        <v>99093104</v>
      </c>
    </row>
    <row r="23" spans="4:10" s="50" customFormat="1" ht="4.5" customHeight="1">
      <c r="D23" s="57"/>
      <c r="E23" s="56"/>
      <c r="F23" s="76"/>
      <c r="G23" s="76"/>
      <c r="H23" s="75"/>
      <c r="I23" s="75"/>
      <c r="J23" s="75"/>
    </row>
    <row r="24" spans="4:10" s="50" customFormat="1" ht="10.5" customHeight="1">
      <c r="D24" s="57" t="s">
        <v>54</v>
      </c>
      <c r="E24" s="56"/>
      <c r="F24" s="76">
        <v>629950</v>
      </c>
      <c r="G24" s="76">
        <v>641841</v>
      </c>
      <c r="H24" s="75">
        <v>659214</v>
      </c>
      <c r="I24" s="75">
        <v>733115</v>
      </c>
      <c r="J24" s="75">
        <v>725799</v>
      </c>
    </row>
    <row r="25" spans="4:10" s="50" customFormat="1" ht="10.5" customHeight="1">
      <c r="D25" s="57" t="s">
        <v>9</v>
      </c>
      <c r="E25" s="56"/>
      <c r="F25" s="76">
        <v>87716</v>
      </c>
      <c r="G25" s="76">
        <v>86637</v>
      </c>
      <c r="H25" s="75">
        <v>91594</v>
      </c>
      <c r="I25" s="75">
        <v>89093</v>
      </c>
      <c r="J25" s="75">
        <v>89549</v>
      </c>
    </row>
    <row r="26" spans="4:10" s="50" customFormat="1" ht="10.5" customHeight="1">
      <c r="D26" s="57" t="s">
        <v>10</v>
      </c>
      <c r="E26" s="56"/>
      <c r="F26" s="76">
        <v>7307018</v>
      </c>
      <c r="G26" s="76">
        <v>8520020</v>
      </c>
      <c r="H26" s="75">
        <v>10000877</v>
      </c>
      <c r="I26" s="75">
        <v>9113417</v>
      </c>
      <c r="J26" s="76">
        <v>13289267</v>
      </c>
    </row>
    <row r="27" spans="4:10" s="50" customFormat="1" ht="10.5" customHeight="1">
      <c r="D27" s="57" t="s">
        <v>12</v>
      </c>
      <c r="E27" s="56"/>
      <c r="F27" s="76">
        <v>1453200</v>
      </c>
      <c r="G27" s="76">
        <v>2338332</v>
      </c>
      <c r="H27" s="75">
        <v>150000</v>
      </c>
      <c r="I27" s="75">
        <v>150000</v>
      </c>
      <c r="J27" s="75">
        <v>100000</v>
      </c>
    </row>
    <row r="28" spans="4:10" s="50" customFormat="1" ht="10.5" customHeight="1">
      <c r="D28" s="57" t="s">
        <v>13</v>
      </c>
      <c r="E28" s="56"/>
      <c r="F28" s="76">
        <v>7436815</v>
      </c>
      <c r="G28" s="76">
        <v>3531809</v>
      </c>
      <c r="H28" s="75">
        <v>3886117</v>
      </c>
      <c r="I28" s="75">
        <v>10470696</v>
      </c>
      <c r="J28" s="75">
        <v>7042716</v>
      </c>
    </row>
    <row r="29" spans="4:10" s="50" customFormat="1" ht="4.5" customHeight="1">
      <c r="D29" s="57"/>
      <c r="E29" s="56"/>
      <c r="F29" s="76"/>
      <c r="G29" s="76"/>
      <c r="H29" s="75"/>
      <c r="I29" s="75"/>
      <c r="J29" s="75"/>
    </row>
    <row r="30" spans="4:10" s="50" customFormat="1" ht="10.5" customHeight="1">
      <c r="D30" s="57" t="s">
        <v>14</v>
      </c>
      <c r="E30" s="56"/>
      <c r="F30" s="76">
        <v>2659679</v>
      </c>
      <c r="G30" s="76">
        <v>2460079</v>
      </c>
      <c r="H30" s="75">
        <v>2156678</v>
      </c>
      <c r="I30" s="75">
        <v>1970173</v>
      </c>
      <c r="J30" s="75">
        <v>1889649</v>
      </c>
    </row>
    <row r="31" spans="4:10" s="50" customFormat="1" ht="10.5" customHeight="1">
      <c r="D31" s="57" t="s">
        <v>15</v>
      </c>
      <c r="E31" s="56"/>
      <c r="F31" s="76">
        <v>69064652</v>
      </c>
      <c r="G31" s="76">
        <v>78641463</v>
      </c>
      <c r="H31" s="75">
        <v>112988372</v>
      </c>
      <c r="I31" s="75">
        <v>113613780</v>
      </c>
      <c r="J31" s="75">
        <v>126635327</v>
      </c>
    </row>
    <row r="32" spans="4:10" s="50" customFormat="1" ht="10.5" customHeight="1">
      <c r="D32" s="57" t="s">
        <v>76</v>
      </c>
      <c r="E32" s="56"/>
      <c r="F32" s="76">
        <v>17134535</v>
      </c>
      <c r="G32" s="76">
        <v>19745189</v>
      </c>
      <c r="H32" s="75">
        <v>24241872</v>
      </c>
      <c r="I32" s="75">
        <v>15473553</v>
      </c>
      <c r="J32" s="75">
        <v>17413231</v>
      </c>
    </row>
    <row r="33" spans="2:10" s="50" customFormat="1" ht="10.5" customHeight="1">
      <c r="D33" s="57" t="s">
        <v>17</v>
      </c>
      <c r="E33" s="56"/>
      <c r="F33" s="76">
        <v>565780582</v>
      </c>
      <c r="G33" s="76">
        <v>604029937</v>
      </c>
      <c r="H33" s="75">
        <v>658585019</v>
      </c>
      <c r="I33" s="75">
        <v>630240977</v>
      </c>
      <c r="J33" s="75">
        <v>678740633</v>
      </c>
    </row>
    <row r="34" spans="2:10" s="50" customFormat="1" ht="5.25" customHeight="1">
      <c r="E34" s="56"/>
      <c r="F34" s="79"/>
      <c r="G34" s="79"/>
      <c r="H34" s="78"/>
      <c r="I34" s="78"/>
      <c r="J34" s="77"/>
    </row>
    <row r="35" spans="2:10" s="50" customFormat="1" ht="10.5" customHeight="1">
      <c r="C35" s="169" t="s">
        <v>29</v>
      </c>
      <c r="D35" s="169"/>
      <c r="E35" s="56"/>
      <c r="F35" s="76">
        <v>395111736</v>
      </c>
      <c r="G35" s="76">
        <v>382724062</v>
      </c>
      <c r="H35" s="75">
        <v>371764619</v>
      </c>
      <c r="I35" s="75">
        <v>365269039</v>
      </c>
      <c r="J35" s="75">
        <v>362630982</v>
      </c>
    </row>
    <row r="36" spans="2:10" s="50" customFormat="1" ht="5.25" customHeight="1">
      <c r="E36" s="56"/>
      <c r="F36" s="79"/>
      <c r="G36" s="79"/>
      <c r="H36" s="78"/>
      <c r="I36" s="78"/>
      <c r="J36" s="77"/>
    </row>
    <row r="37" spans="2:10" s="50" customFormat="1" ht="10.5" customHeight="1">
      <c r="D37" s="57" t="s">
        <v>18</v>
      </c>
      <c r="E37" s="56"/>
      <c r="F37" s="76">
        <v>24872936</v>
      </c>
      <c r="G37" s="76">
        <v>24489485</v>
      </c>
      <c r="H37" s="75">
        <v>24005471</v>
      </c>
      <c r="I37" s="75">
        <v>23877595</v>
      </c>
      <c r="J37" s="75">
        <v>27350079</v>
      </c>
    </row>
    <row r="38" spans="2:10" s="50" customFormat="1" ht="10.5" customHeight="1">
      <c r="D38" s="57" t="s">
        <v>19</v>
      </c>
      <c r="E38" s="56"/>
      <c r="F38" s="76">
        <v>66096390</v>
      </c>
      <c r="G38" s="76">
        <v>67733321</v>
      </c>
      <c r="H38" s="75">
        <v>63502987</v>
      </c>
      <c r="I38" s="75">
        <v>61740547</v>
      </c>
      <c r="J38" s="75">
        <v>62498202</v>
      </c>
    </row>
    <row r="39" spans="2:10" s="50" customFormat="1" ht="10.5" customHeight="1">
      <c r="D39" s="57" t="s">
        <v>20</v>
      </c>
      <c r="E39" s="56"/>
      <c r="F39" s="76">
        <v>1262991</v>
      </c>
      <c r="G39" s="76">
        <v>1217385</v>
      </c>
      <c r="H39" s="75">
        <v>1179649</v>
      </c>
      <c r="I39" s="75">
        <v>1094440</v>
      </c>
      <c r="J39" s="75">
        <v>1200678</v>
      </c>
    </row>
    <row r="40" spans="2:10" s="50" customFormat="1" ht="10.5" customHeight="1">
      <c r="D40" s="57" t="s">
        <v>21</v>
      </c>
      <c r="E40" s="56"/>
      <c r="F40" s="76">
        <v>122353060</v>
      </c>
      <c r="G40" s="76">
        <v>126465701</v>
      </c>
      <c r="H40" s="75">
        <v>125610455</v>
      </c>
      <c r="I40" s="75">
        <v>124293654</v>
      </c>
      <c r="J40" s="75">
        <v>123145866</v>
      </c>
    </row>
    <row r="41" spans="2:10" s="50" customFormat="1" ht="10.5" customHeight="1">
      <c r="D41" s="57" t="s">
        <v>22</v>
      </c>
      <c r="E41" s="56"/>
      <c r="F41" s="76">
        <v>35245656</v>
      </c>
      <c r="G41" s="76">
        <v>33146401</v>
      </c>
      <c r="H41" s="75">
        <v>31733619</v>
      </c>
      <c r="I41" s="75">
        <v>27958481</v>
      </c>
      <c r="J41" s="75">
        <v>28493182</v>
      </c>
    </row>
    <row r="42" spans="2:10" s="50" customFormat="1" ht="10.5" customHeight="1">
      <c r="D42" s="57" t="s">
        <v>23</v>
      </c>
      <c r="E42" s="56"/>
      <c r="F42" s="76">
        <v>145280702</v>
      </c>
      <c r="G42" s="76">
        <v>129671769</v>
      </c>
      <c r="H42" s="75">
        <v>125732438</v>
      </c>
      <c r="I42" s="75">
        <v>126304321</v>
      </c>
      <c r="J42" s="75">
        <v>119942975</v>
      </c>
    </row>
    <row r="43" spans="2:10" s="50" customFormat="1" ht="5.25" customHeight="1">
      <c r="E43" s="56"/>
      <c r="F43" s="62"/>
      <c r="G43" s="82"/>
      <c r="H43" s="82"/>
      <c r="I43" s="82"/>
      <c r="J43" s="82"/>
    </row>
    <row r="44" spans="2:10" s="50" customFormat="1" ht="12" customHeight="1">
      <c r="E44" s="56"/>
      <c r="F44" s="62"/>
      <c r="G44" s="159" t="s">
        <v>35</v>
      </c>
      <c r="H44" s="159"/>
      <c r="I44" s="159"/>
      <c r="J44" s="82"/>
    </row>
    <row r="45" spans="2:10" s="50" customFormat="1" ht="5.25" customHeight="1">
      <c r="E45" s="56"/>
      <c r="F45" s="62"/>
      <c r="G45" s="82"/>
      <c r="H45" s="82"/>
      <c r="I45" s="82"/>
      <c r="J45" s="82"/>
    </row>
    <row r="46" spans="2:10" s="50" customFormat="1" ht="9.5">
      <c r="B46" s="168" t="str">
        <f>B12</f>
        <v>総数</v>
      </c>
      <c r="C46" s="168"/>
      <c r="D46" s="168"/>
      <c r="E46" s="61"/>
      <c r="F46" s="81">
        <v>2701917133</v>
      </c>
      <c r="G46" s="81">
        <v>2715176360</v>
      </c>
      <c r="H46" s="80">
        <v>2789238105.6079998</v>
      </c>
      <c r="I46" s="80">
        <v>2718450753</v>
      </c>
      <c r="J46" s="80">
        <v>2815641359</v>
      </c>
    </row>
    <row r="47" spans="2:10" s="50" customFormat="1" ht="5.25" customHeight="1">
      <c r="E47" s="56"/>
      <c r="F47" s="79"/>
      <c r="G47" s="79"/>
      <c r="H47" s="77"/>
      <c r="I47" s="77"/>
      <c r="J47" s="77"/>
    </row>
    <row r="48" spans="2:10" s="50" customFormat="1" ht="10.5" customHeight="1">
      <c r="C48" s="169" t="str">
        <f>C14</f>
        <v>一般会計</v>
      </c>
      <c r="D48" s="169"/>
      <c r="E48" s="56"/>
      <c r="F48" s="76">
        <v>1103671530</v>
      </c>
      <c r="G48" s="76">
        <v>1046245002</v>
      </c>
      <c r="H48" s="75">
        <v>1021190113.972</v>
      </c>
      <c r="I48" s="75">
        <v>1004243720</v>
      </c>
      <c r="J48" s="75">
        <v>988717000</v>
      </c>
    </row>
    <row r="49" spans="3:10" s="50" customFormat="1" ht="5.25" customHeight="1">
      <c r="E49" s="56"/>
      <c r="F49" s="79"/>
      <c r="G49" s="79"/>
      <c r="H49" s="78"/>
      <c r="I49" s="78"/>
      <c r="J49" s="77"/>
    </row>
    <row r="50" spans="3:10" s="50" customFormat="1" ht="10.5" customHeight="1">
      <c r="C50" s="169" t="str">
        <f>C16</f>
        <v>特別会計</v>
      </c>
      <c r="D50" s="169"/>
      <c r="E50" s="56"/>
      <c r="F50" s="76">
        <v>1126036307</v>
      </c>
      <c r="G50" s="76">
        <v>1188856194</v>
      </c>
      <c r="H50" s="75">
        <v>1307573221.444</v>
      </c>
      <c r="I50" s="75">
        <v>1260862762</v>
      </c>
      <c r="J50" s="75">
        <v>1336190651</v>
      </c>
    </row>
    <row r="51" spans="3:10" s="50" customFormat="1" ht="5.25" customHeight="1">
      <c r="E51" s="56"/>
      <c r="F51" s="79"/>
      <c r="G51" s="79"/>
      <c r="H51" s="78"/>
      <c r="I51" s="78"/>
      <c r="J51" s="77"/>
    </row>
    <row r="52" spans="3:10" s="50" customFormat="1" ht="10.5" customHeight="1">
      <c r="D52" s="57" t="str">
        <f>D18</f>
        <v>市立大学</v>
      </c>
      <c r="E52" s="56"/>
      <c r="F52" s="76">
        <v>40414281</v>
      </c>
      <c r="G52" s="76">
        <v>47088261</v>
      </c>
      <c r="H52" s="75">
        <v>51874820.197999999</v>
      </c>
      <c r="I52" s="75">
        <v>30365755</v>
      </c>
      <c r="J52" s="75">
        <v>32043935</v>
      </c>
    </row>
    <row r="53" spans="3:10" s="50" customFormat="1" ht="10.5" customHeight="1">
      <c r="D53" s="57" t="str">
        <f>D19</f>
        <v>交通災害共済事業　</v>
      </c>
      <c r="E53" s="56"/>
      <c r="F53" s="76">
        <v>502762</v>
      </c>
      <c r="G53" s="76">
        <v>493529</v>
      </c>
      <c r="H53" s="75">
        <v>445707.60100000002</v>
      </c>
      <c r="I53" s="75">
        <v>438552</v>
      </c>
      <c r="J53" s="75">
        <v>635515</v>
      </c>
    </row>
    <row r="54" spans="3:10" s="50" customFormat="1" ht="10.5" customHeight="1">
      <c r="D54" s="57" t="str">
        <f>D20</f>
        <v>国民健康保険</v>
      </c>
      <c r="E54" s="56"/>
      <c r="F54" s="76">
        <v>164000864</v>
      </c>
      <c r="G54" s="76">
        <v>163429490</v>
      </c>
      <c r="H54" s="75">
        <v>179139102.75600001</v>
      </c>
      <c r="I54" s="75">
        <v>183008444</v>
      </c>
      <c r="J54" s="75">
        <v>187151220</v>
      </c>
    </row>
    <row r="55" spans="3:10" s="50" customFormat="1" ht="10.5" customHeight="1">
      <c r="D55" s="57" t="str">
        <f>D21</f>
        <v>老人保健</v>
      </c>
      <c r="E55" s="56"/>
      <c r="F55" s="76">
        <v>184604848</v>
      </c>
      <c r="G55" s="76">
        <v>182809766</v>
      </c>
      <c r="H55" s="75">
        <v>181077620.792</v>
      </c>
      <c r="I55" s="75">
        <v>175992345</v>
      </c>
      <c r="J55" s="75">
        <v>171340706</v>
      </c>
    </row>
    <row r="56" spans="3:10" s="50" customFormat="1" ht="10.5" customHeight="1">
      <c r="D56" s="57" t="str">
        <f>D22</f>
        <v>介護保険</v>
      </c>
      <c r="E56" s="56"/>
      <c r="F56" s="76">
        <v>66047332</v>
      </c>
      <c r="G56" s="76">
        <v>75501483</v>
      </c>
      <c r="H56" s="75">
        <v>82827269.644999996</v>
      </c>
      <c r="I56" s="75">
        <v>89650457</v>
      </c>
      <c r="J56" s="76">
        <v>99093104</v>
      </c>
    </row>
    <row r="57" spans="3:10" s="50" customFormat="1" ht="5.25" customHeight="1">
      <c r="D57" s="57"/>
      <c r="E57" s="56"/>
      <c r="F57" s="76"/>
      <c r="G57" s="76"/>
      <c r="H57" s="75"/>
      <c r="I57" s="75"/>
      <c r="J57" s="75"/>
    </row>
    <row r="58" spans="3:10" s="50" customFormat="1" ht="10.5" customHeight="1">
      <c r="D58" s="57" t="str">
        <f>D24</f>
        <v>母子寡婦福祉資金貸付金</v>
      </c>
      <c r="E58" s="56"/>
      <c r="F58" s="76">
        <v>492809</v>
      </c>
      <c r="G58" s="76">
        <v>495798</v>
      </c>
      <c r="H58" s="75">
        <v>557338.91</v>
      </c>
      <c r="I58" s="75">
        <v>607711</v>
      </c>
      <c r="J58" s="75">
        <v>725799</v>
      </c>
    </row>
    <row r="59" spans="3:10" s="50" customFormat="1" ht="10.5" customHeight="1">
      <c r="D59" s="57" t="str">
        <f>D25</f>
        <v>農業共済事業</v>
      </c>
      <c r="E59" s="56"/>
      <c r="F59" s="76">
        <v>56948</v>
      </c>
      <c r="G59" s="76">
        <v>55805</v>
      </c>
      <c r="H59" s="75">
        <v>61102.347999999998</v>
      </c>
      <c r="I59" s="75">
        <v>59544</v>
      </c>
      <c r="J59" s="75">
        <v>89549</v>
      </c>
    </row>
    <row r="60" spans="3:10" s="50" customFormat="1" ht="10.5" customHeight="1">
      <c r="D60" s="57" t="str">
        <f>D26</f>
        <v>市場及びと畜場</v>
      </c>
      <c r="E60" s="56"/>
      <c r="F60" s="76">
        <v>7146802</v>
      </c>
      <c r="G60" s="76">
        <v>8518803</v>
      </c>
      <c r="H60" s="75">
        <v>9933066.5419999994</v>
      </c>
      <c r="I60" s="75">
        <v>9041455</v>
      </c>
      <c r="J60" s="76">
        <v>13289267</v>
      </c>
    </row>
    <row r="61" spans="3:10" s="50" customFormat="1" ht="10.5" customHeight="1">
      <c r="D61" s="57" t="str">
        <f>D27</f>
        <v>土地区画整理組合貸付金</v>
      </c>
      <c r="E61" s="56"/>
      <c r="F61" s="76">
        <v>1453200</v>
      </c>
      <c r="G61" s="76">
        <v>2338332</v>
      </c>
      <c r="H61" s="75">
        <v>150000</v>
      </c>
      <c r="I61" s="75">
        <v>150000</v>
      </c>
      <c r="J61" s="75">
        <v>100000</v>
      </c>
    </row>
    <row r="62" spans="3:10" s="50" customFormat="1" ht="10.5" customHeight="1">
      <c r="D62" s="57" t="str">
        <f>D28</f>
        <v>市街地再開発事業</v>
      </c>
      <c r="E62" s="56"/>
      <c r="F62" s="76">
        <v>6751661</v>
      </c>
      <c r="G62" s="76">
        <v>3344274</v>
      </c>
      <c r="H62" s="75">
        <v>3634556.6710000001</v>
      </c>
      <c r="I62" s="75">
        <v>10350245</v>
      </c>
      <c r="J62" s="75">
        <v>7042716</v>
      </c>
    </row>
    <row r="63" spans="3:10" s="50" customFormat="1" ht="4.5" customHeight="1">
      <c r="D63" s="57"/>
      <c r="E63" s="56"/>
      <c r="F63" s="76"/>
      <c r="G63" s="76"/>
      <c r="H63" s="75"/>
      <c r="I63" s="75"/>
      <c r="J63" s="75"/>
    </row>
    <row r="64" spans="3:10" s="50" customFormat="1" ht="10.5" customHeight="1">
      <c r="D64" s="57" t="str">
        <f>D30</f>
        <v>墓地公園整備事業</v>
      </c>
      <c r="E64" s="56"/>
      <c r="F64" s="76">
        <v>2659679</v>
      </c>
      <c r="G64" s="76">
        <v>2460079</v>
      </c>
      <c r="H64" s="75">
        <v>2156678.3289999999</v>
      </c>
      <c r="I64" s="75">
        <v>1970173</v>
      </c>
      <c r="J64" s="75">
        <v>1889649</v>
      </c>
    </row>
    <row r="65" spans="1:10" s="50" customFormat="1" ht="10.5" customHeight="1">
      <c r="D65" s="57" t="str">
        <f>D31</f>
        <v>基金</v>
      </c>
      <c r="E65" s="56"/>
      <c r="F65" s="76">
        <v>69064652</v>
      </c>
      <c r="G65" s="76">
        <v>78641463</v>
      </c>
      <c r="H65" s="75">
        <v>112988371.837</v>
      </c>
      <c r="I65" s="75">
        <v>113613780</v>
      </c>
      <c r="J65" s="75">
        <v>126635327</v>
      </c>
    </row>
    <row r="66" spans="1:10" s="50" customFormat="1" ht="10.5" customHeight="1">
      <c r="D66" s="57" t="str">
        <f>D32</f>
        <v>調達</v>
      </c>
      <c r="E66" s="56"/>
      <c r="F66" s="76">
        <v>17134535</v>
      </c>
      <c r="G66" s="76">
        <v>19745189</v>
      </c>
      <c r="H66" s="75">
        <v>24241872.212000001</v>
      </c>
      <c r="I66" s="75">
        <v>15473553</v>
      </c>
      <c r="J66" s="75">
        <v>17413231</v>
      </c>
    </row>
    <row r="67" spans="1:10" s="50" customFormat="1" ht="10.5" customHeight="1">
      <c r="D67" s="57" t="str">
        <f>D33</f>
        <v>公債</v>
      </c>
      <c r="E67" s="56"/>
      <c r="F67" s="76">
        <v>565705936</v>
      </c>
      <c r="G67" s="76">
        <v>603933923</v>
      </c>
      <c r="H67" s="75">
        <v>658485713.60300004</v>
      </c>
      <c r="I67" s="75">
        <v>630140747</v>
      </c>
      <c r="J67" s="75">
        <v>678740633</v>
      </c>
    </row>
    <row r="68" spans="1:10" s="50" customFormat="1" ht="5.25" customHeight="1">
      <c r="E68" s="56"/>
      <c r="F68" s="79"/>
      <c r="G68" s="79"/>
      <c r="H68" s="78"/>
      <c r="I68" s="78"/>
      <c r="J68" s="77"/>
    </row>
    <row r="69" spans="1:10" s="50" customFormat="1" ht="10.5" customHeight="1">
      <c r="C69" s="169" t="str">
        <f>C35</f>
        <v>公営企業会計</v>
      </c>
      <c r="D69" s="169"/>
      <c r="E69" s="56"/>
      <c r="F69" s="76">
        <v>472209296</v>
      </c>
      <c r="G69" s="76">
        <v>480075164</v>
      </c>
      <c r="H69" s="75">
        <v>460474770.19199997</v>
      </c>
      <c r="I69" s="75">
        <v>453344272</v>
      </c>
      <c r="J69" s="75">
        <v>490733708</v>
      </c>
    </row>
    <row r="70" spans="1:10" s="50" customFormat="1" ht="5.25" customHeight="1">
      <c r="E70" s="56"/>
      <c r="F70" s="79"/>
      <c r="G70" s="79"/>
      <c r="H70" s="78"/>
      <c r="I70" s="78"/>
      <c r="J70" s="77"/>
    </row>
    <row r="71" spans="1:10" s="50" customFormat="1" ht="10.5" customHeight="1">
      <c r="D71" s="57" t="str">
        <f t="shared" ref="D71:D76" si="0">D37</f>
        <v>病院事業</v>
      </c>
      <c r="E71" s="56"/>
      <c r="F71" s="76">
        <v>25969613</v>
      </c>
      <c r="G71" s="76">
        <v>25616434</v>
      </c>
      <c r="H71" s="75">
        <v>25331431.219000001</v>
      </c>
      <c r="I71" s="75">
        <v>25176680</v>
      </c>
      <c r="J71" s="75">
        <v>28107867</v>
      </c>
    </row>
    <row r="72" spans="1:10" s="50" customFormat="1" ht="10.5" customHeight="1">
      <c r="D72" s="57" t="str">
        <f t="shared" si="0"/>
        <v>水道事業</v>
      </c>
      <c r="E72" s="56"/>
      <c r="F72" s="76">
        <v>79634748</v>
      </c>
      <c r="G72" s="76">
        <v>84640049</v>
      </c>
      <c r="H72" s="75">
        <v>80137448.790000007</v>
      </c>
      <c r="I72" s="75">
        <v>76383343</v>
      </c>
      <c r="J72" s="75">
        <v>80060456</v>
      </c>
    </row>
    <row r="73" spans="1:10" s="50" customFormat="1" ht="10.5" customHeight="1">
      <c r="D73" s="57" t="str">
        <f t="shared" si="0"/>
        <v>工業用水道事業</v>
      </c>
      <c r="E73" s="56"/>
      <c r="F73" s="76">
        <v>1669862</v>
      </c>
      <c r="G73" s="76">
        <v>1477375</v>
      </c>
      <c r="H73" s="75">
        <v>1534565.189</v>
      </c>
      <c r="I73" s="75">
        <v>1347446</v>
      </c>
      <c r="J73" s="75">
        <v>1615256</v>
      </c>
    </row>
    <row r="74" spans="1:10" s="50" customFormat="1" ht="10.5" customHeight="1">
      <c r="D74" s="57" t="str">
        <f t="shared" si="0"/>
        <v>下水道事業</v>
      </c>
      <c r="E74" s="56"/>
      <c r="F74" s="76">
        <v>142137924</v>
      </c>
      <c r="G74" s="76">
        <v>152131237</v>
      </c>
      <c r="H74" s="75">
        <v>152566139.62200001</v>
      </c>
      <c r="I74" s="75">
        <v>154280916</v>
      </c>
      <c r="J74" s="75">
        <v>158222918</v>
      </c>
    </row>
    <row r="75" spans="1:10" s="50" customFormat="1" ht="10.5" customHeight="1">
      <c r="D75" s="57" t="str">
        <f t="shared" si="0"/>
        <v>自動車運送事業</v>
      </c>
      <c r="E75" s="56"/>
      <c r="F75" s="76">
        <v>42964523</v>
      </c>
      <c r="G75" s="76">
        <v>40001728</v>
      </c>
      <c r="H75" s="75">
        <v>35593194.623999998</v>
      </c>
      <c r="I75" s="75">
        <v>32269342</v>
      </c>
      <c r="J75" s="75">
        <v>43710586</v>
      </c>
    </row>
    <row r="76" spans="1:10" s="50" customFormat="1" ht="10.5" customHeight="1">
      <c r="D76" s="57" t="str">
        <f t="shared" si="0"/>
        <v>高速度鉄道事業</v>
      </c>
      <c r="E76" s="56"/>
      <c r="F76" s="76">
        <v>179832626</v>
      </c>
      <c r="G76" s="76">
        <v>176208340</v>
      </c>
      <c r="H76" s="75">
        <v>165311990.748</v>
      </c>
      <c r="I76" s="75">
        <v>163886544</v>
      </c>
      <c r="J76" s="75">
        <v>179016625</v>
      </c>
    </row>
    <row r="77" spans="1:10" s="50" customFormat="1" ht="5.25" customHeight="1">
      <c r="A77" s="52"/>
      <c r="B77" s="52"/>
      <c r="C77" s="52"/>
      <c r="D77" s="52"/>
      <c r="E77" s="54"/>
      <c r="F77" s="53"/>
      <c r="G77" s="52"/>
      <c r="H77" s="52"/>
      <c r="I77" s="52"/>
      <c r="J77" s="52"/>
    </row>
    <row r="78" spans="1:10" s="50" customFormat="1" ht="12" customHeight="1">
      <c r="A78" s="51" t="s">
        <v>72</v>
      </c>
      <c r="C78" s="51"/>
      <c r="D78" s="51"/>
      <c r="E78" s="51"/>
    </row>
    <row r="79" spans="1:10" s="50" customFormat="1" ht="12" customHeight="1">
      <c r="A79" s="167" t="s">
        <v>64</v>
      </c>
      <c r="B79" s="167"/>
      <c r="C79" s="167"/>
      <c r="D79" s="167"/>
      <c r="E79" s="167"/>
      <c r="F79" s="167"/>
      <c r="G79" s="167"/>
      <c r="H79" s="167"/>
      <c r="I79" s="167"/>
      <c r="J79" s="167"/>
    </row>
  </sheetData>
  <mergeCells count="16">
    <mergeCell ref="H7:H8"/>
    <mergeCell ref="C35:D35"/>
    <mergeCell ref="G44:I44"/>
    <mergeCell ref="A7:E8"/>
    <mergeCell ref="F7:F8"/>
    <mergeCell ref="G7:G8"/>
    <mergeCell ref="G10:I10"/>
    <mergeCell ref="I7:I8"/>
    <mergeCell ref="A79:J79"/>
    <mergeCell ref="B12:D12"/>
    <mergeCell ref="C16:D16"/>
    <mergeCell ref="B46:D46"/>
    <mergeCell ref="C48:D48"/>
    <mergeCell ref="C14:D14"/>
    <mergeCell ref="C69:D69"/>
    <mergeCell ref="C50:D50"/>
  </mergeCells>
  <phoneticPr fontId="15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showGridLines="0" zoomScale="125" zoomScaleNormal="125" workbookViewId="0"/>
  </sheetViews>
  <sheetFormatPr defaultColWidth="9" defaultRowHeight="12"/>
  <cols>
    <col min="1" max="1" width="0.90625" style="50" customWidth="1"/>
    <col min="2" max="2" width="1.08984375" style="50" customWidth="1"/>
    <col min="3" max="3" width="1.26953125" style="50" customWidth="1"/>
    <col min="4" max="4" width="22.26953125" style="50" customWidth="1"/>
    <col min="5" max="5" width="0.90625" style="50" customWidth="1"/>
    <col min="6" max="9" width="11.36328125" style="50" customWidth="1"/>
    <col min="10" max="10" width="11.6328125" style="50" customWidth="1"/>
    <col min="11" max="11" width="1" style="49" customWidth="1"/>
    <col min="12" max="16384" width="9" style="49"/>
  </cols>
  <sheetData>
    <row r="1" spans="1:10" s="50" customFormat="1" ht="13">
      <c r="A1" s="71" t="s">
        <v>0</v>
      </c>
      <c r="B1" s="71"/>
      <c r="C1" s="71"/>
      <c r="D1" s="71"/>
      <c r="E1" s="71"/>
    </row>
    <row r="2" spans="1:10" s="50" customFormat="1" ht="15.75" customHeight="1"/>
    <row r="3" spans="1:10" s="50" customFormat="1" ht="13.5" customHeight="1">
      <c r="A3" s="70" t="s">
        <v>47</v>
      </c>
      <c r="B3" s="70"/>
      <c r="C3" s="70"/>
      <c r="D3" s="70"/>
      <c r="E3" s="70"/>
      <c r="F3" s="69"/>
      <c r="G3" s="69"/>
      <c r="H3" s="69"/>
      <c r="I3" s="69"/>
      <c r="J3" s="69"/>
    </row>
    <row r="4" spans="1:10" s="50" customFormat="1" ht="12.75" customHeight="1"/>
    <row r="5" spans="1:10" s="50" customFormat="1" ht="9" customHeight="1">
      <c r="A5" s="50" t="s">
        <v>1</v>
      </c>
      <c r="C5" s="64"/>
      <c r="D5" s="64"/>
      <c r="E5" s="51"/>
    </row>
    <row r="6" spans="1:10" s="50" customFormat="1" ht="1.5" customHeight="1"/>
    <row r="7" spans="1:10" s="50" customFormat="1" ht="15" customHeight="1">
      <c r="A7" s="172" t="s">
        <v>42</v>
      </c>
      <c r="B7" s="170"/>
      <c r="C7" s="170"/>
      <c r="D7" s="170"/>
      <c r="E7" s="170"/>
      <c r="F7" s="170" t="s">
        <v>62</v>
      </c>
      <c r="G7" s="170" t="s">
        <v>68</v>
      </c>
      <c r="H7" s="170" t="s">
        <v>75</v>
      </c>
      <c r="I7" s="170" t="s">
        <v>74</v>
      </c>
      <c r="J7" s="68" t="s">
        <v>73</v>
      </c>
    </row>
    <row r="8" spans="1:10" s="50" customFormat="1" ht="15" customHeight="1">
      <c r="A8" s="173"/>
      <c r="B8" s="171"/>
      <c r="C8" s="171"/>
      <c r="D8" s="171"/>
      <c r="E8" s="171"/>
      <c r="F8" s="171"/>
      <c r="G8" s="171"/>
      <c r="H8" s="171"/>
      <c r="I8" s="171"/>
      <c r="J8" s="67" t="s">
        <v>2</v>
      </c>
    </row>
    <row r="9" spans="1:10" s="50" customFormat="1" ht="8.25" customHeight="1">
      <c r="A9" s="66"/>
      <c r="B9" s="66"/>
      <c r="C9" s="66"/>
      <c r="D9" s="66"/>
      <c r="E9" s="65"/>
      <c r="G9" s="64"/>
    </row>
    <row r="10" spans="1:10" s="50" customFormat="1" ht="12" customHeight="1">
      <c r="E10" s="56"/>
      <c r="G10" s="174" t="s">
        <v>36</v>
      </c>
      <c r="H10" s="174"/>
      <c r="I10" s="174"/>
    </row>
    <row r="11" spans="1:10" s="50" customFormat="1" ht="5.25" customHeight="1">
      <c r="E11" s="56"/>
    </row>
    <row r="12" spans="1:10" s="50" customFormat="1" ht="10.5" customHeight="1">
      <c r="B12" s="168" t="s">
        <v>34</v>
      </c>
      <c r="C12" s="168"/>
      <c r="D12" s="168"/>
      <c r="E12" s="63"/>
      <c r="F12" s="81">
        <v>2512313176</v>
      </c>
      <c r="G12" s="81">
        <v>2639894597.408</v>
      </c>
      <c r="H12" s="80">
        <v>2628948467.6700001</v>
      </c>
      <c r="I12" s="80">
        <v>2709882599.1750002</v>
      </c>
      <c r="J12" s="80">
        <v>2660595010</v>
      </c>
    </row>
    <row r="13" spans="1:10" s="50" customFormat="1" ht="5.25" customHeight="1">
      <c r="E13" s="56"/>
      <c r="F13" s="79"/>
      <c r="G13" s="79"/>
      <c r="H13" s="77"/>
      <c r="I13" s="77"/>
      <c r="J13" s="77"/>
    </row>
    <row r="14" spans="1:10" s="50" customFormat="1" ht="10.5" customHeight="1">
      <c r="C14" s="169" t="s">
        <v>33</v>
      </c>
      <c r="D14" s="169"/>
      <c r="E14" s="56"/>
      <c r="F14" s="76">
        <v>1085952362</v>
      </c>
      <c r="G14" s="76">
        <v>1113493353.148</v>
      </c>
      <c r="H14" s="75">
        <v>1054426361.274</v>
      </c>
      <c r="I14" s="75">
        <v>1027994417.344</v>
      </c>
      <c r="J14" s="75">
        <v>1011238000</v>
      </c>
    </row>
    <row r="15" spans="1:10" s="50" customFormat="1" ht="5.25" customHeight="1">
      <c r="E15" s="56"/>
      <c r="F15" s="79"/>
      <c r="G15" s="79"/>
      <c r="H15" s="78"/>
      <c r="I15" s="78"/>
      <c r="J15" s="77"/>
    </row>
    <row r="16" spans="1:10" s="50" customFormat="1" ht="10.5" customHeight="1">
      <c r="C16" s="169" t="s">
        <v>32</v>
      </c>
      <c r="D16" s="169"/>
      <c r="E16" s="56"/>
      <c r="F16" s="76">
        <v>1028023495</v>
      </c>
      <c r="G16" s="76">
        <v>1131289508.7079999</v>
      </c>
      <c r="H16" s="75">
        <v>1191798044.8099999</v>
      </c>
      <c r="I16" s="75">
        <v>1310123563.273</v>
      </c>
      <c r="J16" s="75">
        <v>1280779591</v>
      </c>
    </row>
    <row r="17" spans="4:10" s="50" customFormat="1" ht="5.25" customHeight="1">
      <c r="E17" s="56"/>
      <c r="F17" s="79"/>
      <c r="G17" s="79"/>
      <c r="H17" s="78"/>
      <c r="I17" s="78"/>
      <c r="J17" s="77"/>
    </row>
    <row r="18" spans="4:10" s="50" customFormat="1" ht="10.5" customHeight="1">
      <c r="D18" s="57" t="s">
        <v>3</v>
      </c>
      <c r="E18" s="56"/>
      <c r="F18" s="76">
        <v>30794236</v>
      </c>
      <c r="G18" s="76">
        <v>40415691.486000001</v>
      </c>
      <c r="H18" s="75">
        <v>47385885.009000003</v>
      </c>
      <c r="I18" s="75">
        <v>51875574.207999997</v>
      </c>
      <c r="J18" s="75">
        <v>31920788</v>
      </c>
    </row>
    <row r="19" spans="4:10" s="50" customFormat="1" ht="10.5" customHeight="1">
      <c r="D19" s="57" t="s">
        <v>4</v>
      </c>
      <c r="E19" s="56"/>
      <c r="F19" s="76">
        <v>705136</v>
      </c>
      <c r="G19" s="76">
        <v>643655.16399999999</v>
      </c>
      <c r="H19" s="75">
        <v>594713.78700000001</v>
      </c>
      <c r="I19" s="75">
        <v>529190.56400000001</v>
      </c>
      <c r="J19" s="75">
        <v>668505</v>
      </c>
    </row>
    <row r="20" spans="4:10" s="50" customFormat="1" ht="10.5" customHeight="1">
      <c r="D20" s="57" t="s">
        <v>5</v>
      </c>
      <c r="E20" s="56"/>
      <c r="F20" s="76">
        <v>155832866</v>
      </c>
      <c r="G20" s="76">
        <v>164987442.81</v>
      </c>
      <c r="H20" s="75">
        <v>163618586.98199999</v>
      </c>
      <c r="I20" s="75">
        <v>180948029.89399999</v>
      </c>
      <c r="J20" s="75">
        <v>188229045</v>
      </c>
    </row>
    <row r="21" spans="4:10" s="50" customFormat="1" ht="10.5" customHeight="1">
      <c r="D21" s="57" t="s">
        <v>6</v>
      </c>
      <c r="E21" s="56"/>
      <c r="F21" s="76">
        <v>175952564</v>
      </c>
      <c r="G21" s="76">
        <v>184604848.127</v>
      </c>
      <c r="H21" s="75">
        <v>183670594.433</v>
      </c>
      <c r="I21" s="75">
        <v>181077620.792</v>
      </c>
      <c r="J21" s="75">
        <v>176551365</v>
      </c>
    </row>
    <row r="22" spans="4:10" s="50" customFormat="1" ht="10.5" customHeight="1">
      <c r="D22" s="57" t="s">
        <v>55</v>
      </c>
      <c r="E22" s="56"/>
      <c r="F22" s="76">
        <v>54975975</v>
      </c>
      <c r="G22" s="76">
        <v>69083725.187000006</v>
      </c>
      <c r="H22" s="75">
        <v>76532957.465000004</v>
      </c>
      <c r="I22" s="75">
        <v>82933404.989999995</v>
      </c>
      <c r="J22" s="76">
        <v>86753761</v>
      </c>
    </row>
    <row r="23" spans="4:10" s="50" customFormat="1" ht="4.5" customHeight="1">
      <c r="D23" s="57"/>
      <c r="E23" s="56"/>
      <c r="F23" s="76"/>
      <c r="G23" s="76"/>
      <c r="H23" s="75"/>
      <c r="I23" s="75"/>
      <c r="J23" s="75"/>
    </row>
    <row r="24" spans="4:10" s="50" customFormat="1" ht="10.5" customHeight="1">
      <c r="D24" s="57" t="s">
        <v>54</v>
      </c>
      <c r="E24" s="56"/>
      <c r="F24" s="76">
        <v>566542</v>
      </c>
      <c r="G24" s="76">
        <v>629950.28399999999</v>
      </c>
      <c r="H24" s="75">
        <v>641841.48400000005</v>
      </c>
      <c r="I24" s="75">
        <v>659213.92599999998</v>
      </c>
      <c r="J24" s="75">
        <v>638799</v>
      </c>
    </row>
    <row r="25" spans="4:10" s="50" customFormat="1" ht="10.5" customHeight="1">
      <c r="D25" s="57" t="s">
        <v>9</v>
      </c>
      <c r="E25" s="56"/>
      <c r="F25" s="76">
        <v>92763</v>
      </c>
      <c r="G25" s="76">
        <v>87715.869000000006</v>
      </c>
      <c r="H25" s="75">
        <v>86636.918999999994</v>
      </c>
      <c r="I25" s="75">
        <v>91593.817999999999</v>
      </c>
      <c r="J25" s="75">
        <v>101481</v>
      </c>
    </row>
    <row r="26" spans="4:10" s="50" customFormat="1" ht="10.5" customHeight="1">
      <c r="D26" s="57" t="s">
        <v>10</v>
      </c>
      <c r="E26" s="56"/>
      <c r="F26" s="76">
        <v>13697047</v>
      </c>
      <c r="G26" s="76">
        <v>7307017.6490000002</v>
      </c>
      <c r="H26" s="75">
        <v>8520020.1009999998</v>
      </c>
      <c r="I26" s="75">
        <v>10000876.813999999</v>
      </c>
      <c r="J26" s="76">
        <v>11762359</v>
      </c>
    </row>
    <row r="27" spans="4:10" s="50" customFormat="1" ht="10.5" customHeight="1">
      <c r="D27" s="57" t="s">
        <v>12</v>
      </c>
      <c r="E27" s="56"/>
      <c r="F27" s="76">
        <v>531468</v>
      </c>
      <c r="G27" s="76">
        <v>1453200</v>
      </c>
      <c r="H27" s="75">
        <v>2338332</v>
      </c>
      <c r="I27" s="75">
        <v>150000</v>
      </c>
      <c r="J27" s="75">
        <v>150000</v>
      </c>
    </row>
    <row r="28" spans="4:10" s="50" customFormat="1" ht="10.5" customHeight="1">
      <c r="D28" s="57" t="s">
        <v>13</v>
      </c>
      <c r="E28" s="56"/>
      <c r="F28" s="76">
        <v>7564666</v>
      </c>
      <c r="G28" s="76">
        <v>7436814.7199999997</v>
      </c>
      <c r="H28" s="75">
        <v>3531808.7149999999</v>
      </c>
      <c r="I28" s="75">
        <v>3886116.5019999999</v>
      </c>
      <c r="J28" s="75">
        <v>10933217</v>
      </c>
    </row>
    <row r="29" spans="4:10" s="50" customFormat="1" ht="4.5" customHeight="1">
      <c r="D29" s="57"/>
      <c r="E29" s="56"/>
      <c r="F29" s="76"/>
      <c r="G29" s="76"/>
      <c r="H29" s="75"/>
      <c r="I29" s="75"/>
      <c r="J29" s="75"/>
    </row>
    <row r="30" spans="4:10" s="50" customFormat="1" ht="10.5" customHeight="1">
      <c r="D30" s="57" t="s">
        <v>14</v>
      </c>
      <c r="E30" s="56"/>
      <c r="F30" s="76">
        <v>3173905</v>
      </c>
      <c r="G30" s="76">
        <v>2659678.713</v>
      </c>
      <c r="H30" s="75">
        <v>2460078.8560000001</v>
      </c>
      <c r="I30" s="75">
        <v>2156678.3289999999</v>
      </c>
      <c r="J30" s="75">
        <v>1979632</v>
      </c>
    </row>
    <row r="31" spans="4:10" s="50" customFormat="1" ht="10.5" customHeight="1">
      <c r="D31" s="57" t="s">
        <v>15</v>
      </c>
      <c r="E31" s="56"/>
      <c r="F31" s="76">
        <v>58407909</v>
      </c>
      <c r="G31" s="76">
        <v>69064651.901999995</v>
      </c>
      <c r="H31" s="75">
        <v>78641462.816</v>
      </c>
      <c r="I31" s="75">
        <v>112988371.837</v>
      </c>
      <c r="J31" s="75">
        <v>118532282</v>
      </c>
    </row>
    <row r="32" spans="4:10" s="50" customFormat="1" ht="10.5" customHeight="1">
      <c r="D32" s="57" t="s">
        <v>16</v>
      </c>
      <c r="E32" s="56"/>
      <c r="F32" s="76">
        <v>17622421</v>
      </c>
      <c r="G32" s="76">
        <v>17134534.596999999</v>
      </c>
      <c r="H32" s="75">
        <v>19745189.438000001</v>
      </c>
      <c r="I32" s="75">
        <v>24241872.212000001</v>
      </c>
      <c r="J32" s="75">
        <v>17182703</v>
      </c>
    </row>
    <row r="33" spans="2:11" s="50" customFormat="1" ht="10.5" customHeight="1">
      <c r="D33" s="57" t="s">
        <v>17</v>
      </c>
      <c r="E33" s="56"/>
      <c r="F33" s="76">
        <v>508105996</v>
      </c>
      <c r="G33" s="76">
        <v>565780582.20000005</v>
      </c>
      <c r="H33" s="75">
        <v>604029936.80499995</v>
      </c>
      <c r="I33" s="75">
        <v>658585019.38699996</v>
      </c>
      <c r="J33" s="75">
        <v>635375654</v>
      </c>
    </row>
    <row r="34" spans="2:11" s="50" customFormat="1" ht="5.25" customHeight="1">
      <c r="E34" s="56"/>
      <c r="F34" s="79"/>
      <c r="G34" s="79"/>
      <c r="H34" s="78"/>
      <c r="I34" s="78"/>
      <c r="J34" s="77"/>
    </row>
    <row r="35" spans="2:11" s="50" customFormat="1" ht="10.5" customHeight="1">
      <c r="C35" s="169" t="s">
        <v>29</v>
      </c>
      <c r="D35" s="169"/>
      <c r="E35" s="56"/>
      <c r="F35" s="76">
        <v>398337319</v>
      </c>
      <c r="G35" s="76">
        <v>395111735.55199999</v>
      </c>
      <c r="H35" s="75">
        <v>382724061.58600003</v>
      </c>
      <c r="I35" s="75">
        <v>371764618.55800003</v>
      </c>
      <c r="J35" s="75">
        <v>368577419</v>
      </c>
      <c r="K35" s="55"/>
    </row>
    <row r="36" spans="2:11" s="50" customFormat="1" ht="5.25" customHeight="1">
      <c r="E36" s="56"/>
      <c r="F36" s="79"/>
      <c r="G36" s="79"/>
      <c r="H36" s="78"/>
      <c r="I36" s="78"/>
      <c r="J36" s="77"/>
      <c r="K36" s="55"/>
    </row>
    <row r="37" spans="2:11" s="50" customFormat="1" ht="10.5" customHeight="1">
      <c r="D37" s="57" t="s">
        <v>18</v>
      </c>
      <c r="E37" s="56"/>
      <c r="F37" s="76">
        <v>24939345</v>
      </c>
      <c r="G37" s="76">
        <v>24872935.870000001</v>
      </c>
      <c r="H37" s="75">
        <v>24489485.353999998</v>
      </c>
      <c r="I37" s="75">
        <v>24005470.868999999</v>
      </c>
      <c r="J37" s="75">
        <v>25605774</v>
      </c>
      <c r="K37" s="55"/>
    </row>
    <row r="38" spans="2:11" s="50" customFormat="1" ht="10.5" customHeight="1">
      <c r="D38" s="57" t="s">
        <v>19</v>
      </c>
      <c r="E38" s="56"/>
      <c r="F38" s="76">
        <v>69390320</v>
      </c>
      <c r="G38" s="76">
        <v>66096390.131999999</v>
      </c>
      <c r="H38" s="75">
        <v>67733320.649000004</v>
      </c>
      <c r="I38" s="75">
        <v>63502986.993000001</v>
      </c>
      <c r="J38" s="75">
        <v>62996700</v>
      </c>
      <c r="K38" s="55"/>
    </row>
    <row r="39" spans="2:11" s="50" customFormat="1" ht="10.5" customHeight="1">
      <c r="D39" s="57" t="s">
        <v>20</v>
      </c>
      <c r="E39" s="56"/>
      <c r="F39" s="76">
        <v>1280871</v>
      </c>
      <c r="G39" s="76">
        <v>1262991.3459999999</v>
      </c>
      <c r="H39" s="75">
        <v>1217385.085</v>
      </c>
      <c r="I39" s="75">
        <v>1179648.5390000001</v>
      </c>
      <c r="J39" s="75">
        <v>1102072</v>
      </c>
      <c r="K39" s="55"/>
    </row>
    <row r="40" spans="2:11" s="50" customFormat="1" ht="10.5" customHeight="1">
      <c r="D40" s="57" t="s">
        <v>21</v>
      </c>
      <c r="E40" s="56"/>
      <c r="F40" s="76">
        <v>121082763</v>
      </c>
      <c r="G40" s="76">
        <v>122353060.405</v>
      </c>
      <c r="H40" s="75">
        <v>126465700.70999999</v>
      </c>
      <c r="I40" s="75">
        <v>125610455.33499999</v>
      </c>
      <c r="J40" s="75">
        <v>124077515</v>
      </c>
      <c r="K40" s="55"/>
    </row>
    <row r="41" spans="2:11" s="50" customFormat="1" ht="10.5" customHeight="1">
      <c r="D41" s="57" t="s">
        <v>22</v>
      </c>
      <c r="E41" s="56"/>
      <c r="F41" s="76">
        <v>35750972</v>
      </c>
      <c r="G41" s="76">
        <v>35245655.939000003</v>
      </c>
      <c r="H41" s="75">
        <v>33146401.206</v>
      </c>
      <c r="I41" s="75">
        <v>31733618.986000001</v>
      </c>
      <c r="J41" s="75">
        <v>28762256</v>
      </c>
    </row>
    <row r="42" spans="2:11" s="50" customFormat="1" ht="10.5" customHeight="1">
      <c r="D42" s="57" t="s">
        <v>23</v>
      </c>
      <c r="E42" s="56"/>
      <c r="F42" s="76">
        <v>145893048</v>
      </c>
      <c r="G42" s="76">
        <v>145280701.86000001</v>
      </c>
      <c r="H42" s="75">
        <v>129671768.582</v>
      </c>
      <c r="I42" s="75">
        <v>125732437.836</v>
      </c>
      <c r="J42" s="75">
        <v>126033102</v>
      </c>
    </row>
    <row r="43" spans="2:11" s="50" customFormat="1" ht="5.25" customHeight="1">
      <c r="E43" s="56"/>
      <c r="F43" s="62"/>
      <c r="G43" s="82"/>
      <c r="H43" s="82"/>
      <c r="I43" s="82"/>
      <c r="J43" s="82"/>
    </row>
    <row r="44" spans="2:11" s="50" customFormat="1" ht="12" customHeight="1">
      <c r="E44" s="56"/>
      <c r="F44" s="62"/>
      <c r="G44" s="159" t="s">
        <v>35</v>
      </c>
      <c r="H44" s="159"/>
      <c r="I44" s="159"/>
      <c r="J44" s="82"/>
    </row>
    <row r="45" spans="2:11" s="50" customFormat="1" ht="5.25" customHeight="1">
      <c r="E45" s="56"/>
      <c r="F45" s="62"/>
      <c r="G45" s="82"/>
      <c r="H45" s="82"/>
      <c r="I45" s="82"/>
      <c r="J45" s="82"/>
    </row>
    <row r="46" spans="2:11" s="50" customFormat="1" ht="9.5">
      <c r="B46" s="168" t="str">
        <f>B12</f>
        <v>総数</v>
      </c>
      <c r="C46" s="168"/>
      <c r="D46" s="168"/>
      <c r="E46" s="61"/>
      <c r="F46" s="81">
        <v>2596194436</v>
      </c>
      <c r="G46" s="81">
        <v>2701917132.8140001</v>
      </c>
      <c r="H46" s="80">
        <v>2715176359.5599999</v>
      </c>
      <c r="I46" s="80">
        <v>2789238105.6079998</v>
      </c>
      <c r="J46" s="80">
        <v>2754367251</v>
      </c>
    </row>
    <row r="47" spans="2:11" s="50" customFormat="1" ht="5.25" customHeight="1">
      <c r="E47" s="56"/>
      <c r="F47" s="79"/>
      <c r="G47" s="79"/>
      <c r="H47" s="77"/>
      <c r="I47" s="77"/>
      <c r="J47" s="77"/>
    </row>
    <row r="48" spans="2:11" s="50" customFormat="1" ht="10.5" customHeight="1">
      <c r="C48" s="169" t="str">
        <f>C14</f>
        <v>一般会計</v>
      </c>
      <c r="D48" s="169"/>
      <c r="E48" s="56"/>
      <c r="F48" s="76">
        <v>1079285929</v>
      </c>
      <c r="G48" s="76">
        <v>1103671530.1730001</v>
      </c>
      <c r="H48" s="75">
        <v>1046245001.6160001</v>
      </c>
      <c r="I48" s="75">
        <v>1021190113.972</v>
      </c>
      <c r="J48" s="75">
        <v>1011238000</v>
      </c>
    </row>
    <row r="49" spans="3:10" s="50" customFormat="1" ht="5.25" customHeight="1">
      <c r="E49" s="56"/>
      <c r="F49" s="79"/>
      <c r="G49" s="79"/>
      <c r="H49" s="78"/>
      <c r="I49" s="78"/>
      <c r="J49" s="77"/>
    </row>
    <row r="50" spans="3:10" s="50" customFormat="1" ht="10.5" customHeight="1">
      <c r="C50" s="169" t="str">
        <f>C16</f>
        <v>特別会計</v>
      </c>
      <c r="D50" s="169"/>
      <c r="E50" s="56"/>
      <c r="F50" s="76">
        <v>1021923495</v>
      </c>
      <c r="G50" s="76">
        <v>1126036306.7550001</v>
      </c>
      <c r="H50" s="75">
        <v>1188856194.3499999</v>
      </c>
      <c r="I50" s="75">
        <v>1307573221.444</v>
      </c>
      <c r="J50" s="75">
        <v>1280779591</v>
      </c>
    </row>
    <row r="51" spans="3:10" s="50" customFormat="1" ht="5.25" customHeight="1">
      <c r="E51" s="56"/>
      <c r="F51" s="79"/>
      <c r="G51" s="79"/>
      <c r="H51" s="78"/>
      <c r="I51" s="78"/>
      <c r="J51" s="77"/>
    </row>
    <row r="52" spans="3:10" s="50" customFormat="1" ht="10.5" customHeight="1">
      <c r="D52" s="57" t="str">
        <f>D18</f>
        <v>市立大学</v>
      </c>
      <c r="E52" s="56"/>
      <c r="F52" s="76">
        <v>30793462</v>
      </c>
      <c r="G52" s="76">
        <v>40414280.740000002</v>
      </c>
      <c r="H52" s="75">
        <v>47088260.969999999</v>
      </c>
      <c r="I52" s="75">
        <v>51874820.197999999</v>
      </c>
      <c r="J52" s="75">
        <v>31920788</v>
      </c>
    </row>
    <row r="53" spans="3:10" s="50" customFormat="1" ht="10.5" customHeight="1">
      <c r="D53" s="57" t="str">
        <f>D19</f>
        <v>交通災害共済事業　</v>
      </c>
      <c r="E53" s="56"/>
      <c r="F53" s="76">
        <v>514505</v>
      </c>
      <c r="G53" s="76">
        <v>502762.01299999998</v>
      </c>
      <c r="H53" s="75">
        <v>493528.75400000002</v>
      </c>
      <c r="I53" s="75">
        <v>445707.60100000002</v>
      </c>
      <c r="J53" s="75">
        <v>668505</v>
      </c>
    </row>
    <row r="54" spans="3:10" s="50" customFormat="1" ht="10.5" customHeight="1">
      <c r="D54" s="57" t="str">
        <f>D20</f>
        <v>国民健康保険</v>
      </c>
      <c r="E54" s="56"/>
      <c r="F54" s="76">
        <v>154848681</v>
      </c>
      <c r="G54" s="76">
        <v>164000863.62200001</v>
      </c>
      <c r="H54" s="75">
        <v>163429489.82300001</v>
      </c>
      <c r="I54" s="75">
        <v>179139102.75600001</v>
      </c>
      <c r="J54" s="75">
        <v>188229045</v>
      </c>
    </row>
    <row r="55" spans="3:10" s="50" customFormat="1" ht="10.5" customHeight="1">
      <c r="D55" s="57" t="str">
        <f>D21</f>
        <v>老人保健</v>
      </c>
      <c r="E55" s="56"/>
      <c r="F55" s="76">
        <v>175952564</v>
      </c>
      <c r="G55" s="76">
        <v>184604848.127</v>
      </c>
      <c r="H55" s="75">
        <v>182809765.85100001</v>
      </c>
      <c r="I55" s="75">
        <v>181077620.792</v>
      </c>
      <c r="J55" s="75">
        <v>176551365</v>
      </c>
    </row>
    <row r="56" spans="3:10" s="50" customFormat="1" ht="10.5" customHeight="1">
      <c r="D56" s="57" t="str">
        <f>D22</f>
        <v>介護保険</v>
      </c>
      <c r="E56" s="56"/>
      <c r="F56" s="76">
        <v>52357703</v>
      </c>
      <c r="G56" s="76">
        <v>66047331.789999999</v>
      </c>
      <c r="H56" s="75">
        <v>75501482.534999996</v>
      </c>
      <c r="I56" s="75">
        <v>82827269.644999996</v>
      </c>
      <c r="J56" s="76">
        <v>86753761</v>
      </c>
    </row>
    <row r="57" spans="3:10" s="50" customFormat="1" ht="5.25" customHeight="1">
      <c r="D57" s="57"/>
      <c r="E57" s="56"/>
      <c r="F57" s="76"/>
      <c r="G57" s="76"/>
      <c r="H57" s="75"/>
      <c r="I57" s="75"/>
      <c r="J57" s="75"/>
    </row>
    <row r="58" spans="3:10" s="50" customFormat="1" ht="10.5" customHeight="1">
      <c r="D58" s="57" t="str">
        <f>D24</f>
        <v>母子寡婦福祉資金貸付金</v>
      </c>
      <c r="E58" s="56"/>
      <c r="F58" s="76">
        <v>510569</v>
      </c>
      <c r="G58" s="76">
        <v>492808.946</v>
      </c>
      <c r="H58" s="75">
        <v>495798.08199999999</v>
      </c>
      <c r="I58" s="75">
        <v>557338.91</v>
      </c>
      <c r="J58" s="75">
        <v>638799</v>
      </c>
    </row>
    <row r="59" spans="3:10" s="50" customFormat="1" ht="10.5" customHeight="1">
      <c r="D59" s="57" t="str">
        <f>D25</f>
        <v>農業共済事業</v>
      </c>
      <c r="E59" s="56"/>
      <c r="F59" s="76">
        <v>60367</v>
      </c>
      <c r="G59" s="76">
        <v>56947.656000000003</v>
      </c>
      <c r="H59" s="75">
        <v>55804.614000000001</v>
      </c>
      <c r="I59" s="75">
        <v>61102.347999999998</v>
      </c>
      <c r="J59" s="75">
        <v>101481</v>
      </c>
    </row>
    <row r="60" spans="3:10" s="50" customFormat="1" ht="10.5" customHeight="1">
      <c r="D60" s="57" t="str">
        <f>D26</f>
        <v>市場及びと畜場</v>
      </c>
      <c r="E60" s="56"/>
      <c r="F60" s="76">
        <v>13552392</v>
      </c>
      <c r="G60" s="76">
        <v>7146801.5240000002</v>
      </c>
      <c r="H60" s="75">
        <v>8518803.2050000001</v>
      </c>
      <c r="I60" s="75">
        <v>9933066.5419999994</v>
      </c>
      <c r="J60" s="76">
        <v>11762359</v>
      </c>
    </row>
    <row r="61" spans="3:10" s="50" customFormat="1" ht="10.5" customHeight="1">
      <c r="D61" s="57" t="str">
        <f>D27</f>
        <v>土地区画整理組合貸付金</v>
      </c>
      <c r="E61" s="56"/>
      <c r="F61" s="76">
        <v>531468</v>
      </c>
      <c r="G61" s="76">
        <v>1453200</v>
      </c>
      <c r="H61" s="75">
        <v>2338332</v>
      </c>
      <c r="I61" s="75">
        <v>150000</v>
      </c>
      <c r="J61" s="75">
        <v>150000</v>
      </c>
    </row>
    <row r="62" spans="3:10" s="50" customFormat="1" ht="10.5" customHeight="1">
      <c r="D62" s="57" t="str">
        <f>D28</f>
        <v>市街地再開発事業</v>
      </c>
      <c r="E62" s="56"/>
      <c r="F62" s="76">
        <v>5558350</v>
      </c>
      <c r="G62" s="76">
        <v>6751660.9270000001</v>
      </c>
      <c r="H62" s="75">
        <v>3344273.9559999998</v>
      </c>
      <c r="I62" s="75">
        <v>3634556.6710000001</v>
      </c>
      <c r="J62" s="75">
        <v>10933217</v>
      </c>
    </row>
    <row r="63" spans="3:10" s="50" customFormat="1" ht="4.5" customHeight="1">
      <c r="D63" s="57"/>
      <c r="E63" s="56"/>
      <c r="F63" s="76"/>
      <c r="G63" s="76"/>
      <c r="H63" s="75"/>
      <c r="I63" s="75"/>
      <c r="J63" s="75"/>
    </row>
    <row r="64" spans="3:10" s="50" customFormat="1" ht="10.5" customHeight="1">
      <c r="D64" s="57" t="str">
        <f>D30</f>
        <v>墓地公園整備事業</v>
      </c>
      <c r="E64" s="56"/>
      <c r="F64" s="76">
        <v>3173905</v>
      </c>
      <c r="G64" s="76">
        <v>2659678.713</v>
      </c>
      <c r="H64" s="75">
        <v>2460078.8560000001</v>
      </c>
      <c r="I64" s="75">
        <v>2156678.3289999999</v>
      </c>
      <c r="J64" s="75">
        <v>1979632</v>
      </c>
    </row>
    <row r="65" spans="1:11" s="50" customFormat="1" ht="10.5" customHeight="1">
      <c r="D65" s="57" t="str">
        <f>D31</f>
        <v>基金</v>
      </c>
      <c r="E65" s="56"/>
      <c r="F65" s="76">
        <v>58407909</v>
      </c>
      <c r="G65" s="76">
        <v>69064651.901999995</v>
      </c>
      <c r="H65" s="75">
        <v>78641462.816</v>
      </c>
      <c r="I65" s="75">
        <v>112988371.837</v>
      </c>
      <c r="J65" s="75">
        <v>118532282</v>
      </c>
    </row>
    <row r="66" spans="1:11" s="50" customFormat="1" ht="10.5" customHeight="1">
      <c r="D66" s="57" t="str">
        <f>D32</f>
        <v>調達</v>
      </c>
      <c r="E66" s="56"/>
      <c r="F66" s="76">
        <v>17622421</v>
      </c>
      <c r="G66" s="76">
        <v>17134534.596999999</v>
      </c>
      <c r="H66" s="75">
        <v>19745189.438000001</v>
      </c>
      <c r="I66" s="75">
        <v>24241872.212000001</v>
      </c>
      <c r="J66" s="75">
        <v>17182703</v>
      </c>
    </row>
    <row r="67" spans="1:11" s="50" customFormat="1" ht="10.5" customHeight="1">
      <c r="D67" s="57" t="str">
        <f>D33</f>
        <v>公債</v>
      </c>
      <c r="E67" s="56"/>
      <c r="F67" s="76">
        <v>508039198</v>
      </c>
      <c r="G67" s="76">
        <v>565705936.19799995</v>
      </c>
      <c r="H67" s="75">
        <v>603933923.45000005</v>
      </c>
      <c r="I67" s="75">
        <v>658485713.60300004</v>
      </c>
      <c r="J67" s="75">
        <v>635375654</v>
      </c>
    </row>
    <row r="68" spans="1:11" s="50" customFormat="1" ht="5.25" customHeight="1">
      <c r="E68" s="56"/>
      <c r="F68" s="79"/>
      <c r="G68" s="79"/>
      <c r="H68" s="78"/>
      <c r="I68" s="78"/>
      <c r="J68" s="77"/>
    </row>
    <row r="69" spans="1:11" s="50" customFormat="1" ht="10.5" customHeight="1">
      <c r="C69" s="169" t="str">
        <f>C35</f>
        <v>公営企業会計</v>
      </c>
      <c r="D69" s="169"/>
      <c r="E69" s="56"/>
      <c r="F69" s="76">
        <v>494985011</v>
      </c>
      <c r="G69" s="76">
        <v>472209295.88599998</v>
      </c>
      <c r="H69" s="75">
        <v>480075163.59399998</v>
      </c>
      <c r="I69" s="75">
        <v>460474770.19199997</v>
      </c>
      <c r="J69" s="75">
        <v>462349660</v>
      </c>
      <c r="K69" s="55"/>
    </row>
    <row r="70" spans="1:11" s="50" customFormat="1" ht="5.25" customHeight="1">
      <c r="E70" s="56"/>
      <c r="F70" s="79"/>
      <c r="G70" s="79"/>
      <c r="H70" s="78"/>
      <c r="I70" s="78"/>
      <c r="J70" s="77"/>
      <c r="K70" s="55"/>
    </row>
    <row r="71" spans="1:11" s="50" customFormat="1" ht="10.5" customHeight="1">
      <c r="D71" s="57" t="str">
        <f t="shared" ref="D71:D76" si="0">D37</f>
        <v>病院事業</v>
      </c>
      <c r="E71" s="56"/>
      <c r="F71" s="76">
        <v>25577583</v>
      </c>
      <c r="G71" s="76">
        <v>25969613.186999999</v>
      </c>
      <c r="H71" s="75">
        <v>25616434.405999999</v>
      </c>
      <c r="I71" s="75">
        <v>25331431.219000001</v>
      </c>
      <c r="J71" s="75">
        <v>26307345</v>
      </c>
    </row>
    <row r="72" spans="1:11" s="50" customFormat="1" ht="10.5" customHeight="1">
      <c r="D72" s="57" t="str">
        <f t="shared" si="0"/>
        <v>水道事業</v>
      </c>
      <c r="E72" s="56"/>
      <c r="F72" s="76">
        <v>86454440</v>
      </c>
      <c r="G72" s="76">
        <v>79634747.833999991</v>
      </c>
      <c r="H72" s="75">
        <v>84640048.903999999</v>
      </c>
      <c r="I72" s="75">
        <v>80137448.790000007</v>
      </c>
      <c r="J72" s="75">
        <v>81011866</v>
      </c>
    </row>
    <row r="73" spans="1:11" s="50" customFormat="1" ht="10.5" customHeight="1">
      <c r="D73" s="57" t="str">
        <f t="shared" si="0"/>
        <v>工業用水道事業</v>
      </c>
      <c r="E73" s="56"/>
      <c r="F73" s="76">
        <v>1570733</v>
      </c>
      <c r="G73" s="76">
        <v>1669861.996</v>
      </c>
      <c r="H73" s="75">
        <v>1477375.057</v>
      </c>
      <c r="I73" s="75">
        <v>1534565.189</v>
      </c>
      <c r="J73" s="75">
        <v>1474787</v>
      </c>
    </row>
    <row r="74" spans="1:11" s="50" customFormat="1" ht="10.5" customHeight="1">
      <c r="D74" s="57" t="str">
        <f t="shared" si="0"/>
        <v>下水道事業</v>
      </c>
      <c r="E74" s="56"/>
      <c r="F74" s="76">
        <v>146537573</v>
      </c>
      <c r="G74" s="76">
        <v>142137923.96700001</v>
      </c>
      <c r="H74" s="75">
        <v>152131237.33899999</v>
      </c>
      <c r="I74" s="75">
        <v>152566139.62200001</v>
      </c>
      <c r="J74" s="75">
        <v>156409089</v>
      </c>
    </row>
    <row r="75" spans="1:11" s="50" customFormat="1" ht="10.5" customHeight="1">
      <c r="D75" s="57" t="str">
        <f t="shared" si="0"/>
        <v>自動車運送事業</v>
      </c>
      <c r="E75" s="56"/>
      <c r="F75" s="76">
        <v>45435149</v>
      </c>
      <c r="G75" s="76">
        <v>42964523.365999997</v>
      </c>
      <c r="H75" s="75">
        <v>40001728.272</v>
      </c>
      <c r="I75" s="75">
        <v>35593194.623999998</v>
      </c>
      <c r="J75" s="75">
        <v>33597920</v>
      </c>
    </row>
    <row r="76" spans="1:11" s="50" customFormat="1" ht="10.5" customHeight="1">
      <c r="D76" s="57" t="str">
        <f t="shared" si="0"/>
        <v>高速度鉄道事業</v>
      </c>
      <c r="E76" s="56"/>
      <c r="F76" s="76">
        <v>189409533</v>
      </c>
      <c r="G76" s="76">
        <v>179832625.53600001</v>
      </c>
      <c r="H76" s="75">
        <v>176208339.616</v>
      </c>
      <c r="I76" s="75">
        <v>165311990.748</v>
      </c>
      <c r="J76" s="75">
        <v>163548653</v>
      </c>
    </row>
    <row r="77" spans="1:11" s="50" customFormat="1" ht="5.25" customHeight="1">
      <c r="A77" s="52"/>
      <c r="B77" s="52"/>
      <c r="C77" s="52"/>
      <c r="D77" s="52"/>
      <c r="E77" s="54"/>
      <c r="F77" s="53"/>
      <c r="G77" s="52"/>
      <c r="H77" s="52"/>
      <c r="I77" s="52"/>
      <c r="J77" s="52"/>
    </row>
    <row r="78" spans="1:11" s="50" customFormat="1" ht="12" customHeight="1">
      <c r="A78" s="51" t="s">
        <v>72</v>
      </c>
      <c r="C78" s="51"/>
      <c r="D78" s="51"/>
      <c r="E78" s="51"/>
    </row>
    <row r="79" spans="1:11" s="50" customFormat="1" ht="12" customHeight="1">
      <c r="A79" s="167" t="s">
        <v>64</v>
      </c>
      <c r="B79" s="167"/>
      <c r="C79" s="167"/>
      <c r="D79" s="167"/>
      <c r="E79" s="167"/>
      <c r="F79" s="167"/>
      <c r="G79" s="167"/>
      <c r="H79" s="167"/>
      <c r="I79" s="167"/>
      <c r="J79" s="167"/>
    </row>
  </sheetData>
  <mergeCells count="16">
    <mergeCell ref="H7:H8"/>
    <mergeCell ref="C35:D35"/>
    <mergeCell ref="G44:I44"/>
    <mergeCell ref="A7:E8"/>
    <mergeCell ref="F7:F8"/>
    <mergeCell ref="G7:G8"/>
    <mergeCell ref="G10:I10"/>
    <mergeCell ref="I7:I8"/>
    <mergeCell ref="A79:J79"/>
    <mergeCell ref="B12:D12"/>
    <mergeCell ref="C16:D16"/>
    <mergeCell ref="B46:D46"/>
    <mergeCell ref="C48:D48"/>
    <mergeCell ref="C14:D14"/>
    <mergeCell ref="C69:D69"/>
    <mergeCell ref="C50:D50"/>
  </mergeCells>
  <phoneticPr fontId="15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showGridLines="0" zoomScale="125" zoomScaleNormal="125" workbookViewId="0"/>
  </sheetViews>
  <sheetFormatPr defaultColWidth="9" defaultRowHeight="12"/>
  <cols>
    <col min="1" max="1" width="0.90625" style="50" customWidth="1"/>
    <col min="2" max="2" width="1.08984375" style="50" customWidth="1"/>
    <col min="3" max="3" width="1.26953125" style="50" customWidth="1"/>
    <col min="4" max="4" width="22.26953125" style="50" customWidth="1"/>
    <col min="5" max="5" width="0.90625" style="50" customWidth="1"/>
    <col min="6" max="9" width="11.36328125" style="50" customWidth="1"/>
    <col min="10" max="10" width="11.6328125" style="50" customWidth="1"/>
    <col min="11" max="16384" width="9" style="49"/>
  </cols>
  <sheetData>
    <row r="1" spans="1:10" s="50" customFormat="1" ht="13">
      <c r="A1" s="71" t="s">
        <v>0</v>
      </c>
      <c r="B1" s="71"/>
      <c r="C1" s="71"/>
      <c r="D1" s="71"/>
      <c r="E1" s="71"/>
    </row>
    <row r="2" spans="1:10" s="50" customFormat="1" ht="15.75" customHeight="1"/>
    <row r="3" spans="1:10" s="50" customFormat="1" ht="13.5" customHeight="1">
      <c r="A3" s="70" t="s">
        <v>47</v>
      </c>
      <c r="B3" s="70"/>
      <c r="C3" s="70"/>
      <c r="D3" s="70"/>
      <c r="E3" s="70"/>
      <c r="F3" s="69"/>
      <c r="G3" s="69"/>
      <c r="H3" s="69"/>
      <c r="I3" s="69"/>
      <c r="J3" s="69"/>
    </row>
    <row r="4" spans="1:10" s="50" customFormat="1" ht="12.75" customHeight="1"/>
    <row r="5" spans="1:10" s="50" customFormat="1" ht="9" customHeight="1">
      <c r="A5" s="50" t="s">
        <v>1</v>
      </c>
      <c r="C5" s="64"/>
      <c r="D5" s="64"/>
      <c r="E5" s="51"/>
    </row>
    <row r="6" spans="1:10" s="50" customFormat="1" ht="1.5" customHeight="1"/>
    <row r="7" spans="1:10" s="50" customFormat="1" ht="15" customHeight="1">
      <c r="A7" s="172" t="s">
        <v>42</v>
      </c>
      <c r="B7" s="170"/>
      <c r="C7" s="170"/>
      <c r="D7" s="170"/>
      <c r="E7" s="170"/>
      <c r="F7" s="170" t="s">
        <v>69</v>
      </c>
      <c r="G7" s="170" t="s">
        <v>62</v>
      </c>
      <c r="H7" s="170" t="s">
        <v>68</v>
      </c>
      <c r="I7" s="170" t="s">
        <v>67</v>
      </c>
      <c r="J7" s="68" t="s">
        <v>66</v>
      </c>
    </row>
    <row r="8" spans="1:10" s="50" customFormat="1" ht="15" customHeight="1">
      <c r="A8" s="173"/>
      <c r="B8" s="171"/>
      <c r="C8" s="171"/>
      <c r="D8" s="171"/>
      <c r="E8" s="171"/>
      <c r="F8" s="171"/>
      <c r="G8" s="171"/>
      <c r="H8" s="171"/>
      <c r="I8" s="171"/>
      <c r="J8" s="67" t="s">
        <v>2</v>
      </c>
    </row>
    <row r="9" spans="1:10" s="50" customFormat="1" ht="8.25" customHeight="1">
      <c r="A9" s="66"/>
      <c r="B9" s="66"/>
      <c r="C9" s="66"/>
      <c r="D9" s="66"/>
      <c r="E9" s="65"/>
      <c r="G9" s="64"/>
    </row>
    <row r="10" spans="1:10" s="50" customFormat="1" ht="12" customHeight="1">
      <c r="E10" s="56"/>
      <c r="G10" s="174" t="s">
        <v>36</v>
      </c>
      <c r="H10" s="174"/>
      <c r="I10" s="174"/>
    </row>
    <row r="11" spans="1:10" s="50" customFormat="1" ht="5.25" customHeight="1">
      <c r="E11" s="56"/>
    </row>
    <row r="12" spans="1:10" s="50" customFormat="1" ht="10.5" customHeight="1">
      <c r="B12" s="168" t="s">
        <v>34</v>
      </c>
      <c r="C12" s="168"/>
      <c r="D12" s="168"/>
      <c r="E12" s="63"/>
      <c r="F12" s="74">
        <v>2512272246</v>
      </c>
      <c r="G12" s="81">
        <v>2512313176</v>
      </c>
      <c r="H12" s="81">
        <v>2639894597.408</v>
      </c>
      <c r="I12" s="80">
        <v>2628948467.6700001</v>
      </c>
      <c r="J12" s="80">
        <f>J14+J16+J35</f>
        <v>2738756353</v>
      </c>
    </row>
    <row r="13" spans="1:10" s="50" customFormat="1" ht="5.25" customHeight="1">
      <c r="E13" s="56"/>
      <c r="F13" s="73"/>
      <c r="G13" s="79"/>
      <c r="H13" s="79"/>
      <c r="I13" s="77"/>
      <c r="J13" s="77"/>
    </row>
    <row r="14" spans="1:10" s="50" customFormat="1" ht="10.5" customHeight="1">
      <c r="C14" s="169" t="s">
        <v>33</v>
      </c>
      <c r="D14" s="169"/>
      <c r="E14" s="56"/>
      <c r="F14" s="58">
        <v>1150381410</v>
      </c>
      <c r="G14" s="76">
        <v>1085952362</v>
      </c>
      <c r="H14" s="76">
        <v>1113493353.148</v>
      </c>
      <c r="I14" s="75">
        <v>1054426361.274</v>
      </c>
      <c r="J14" s="75">
        <v>1026683000</v>
      </c>
    </row>
    <row r="15" spans="1:10" s="50" customFormat="1" ht="5.25" customHeight="1">
      <c r="E15" s="56"/>
      <c r="F15" s="73"/>
      <c r="G15" s="79"/>
      <c r="H15" s="79"/>
      <c r="I15" s="78"/>
      <c r="J15" s="77"/>
    </row>
    <row r="16" spans="1:10" s="50" customFormat="1" ht="10.5" customHeight="1">
      <c r="C16" s="169" t="s">
        <v>32</v>
      </c>
      <c r="D16" s="169"/>
      <c r="E16" s="56"/>
      <c r="F16" s="58">
        <v>965540512</v>
      </c>
      <c r="G16" s="76">
        <v>1028023495</v>
      </c>
      <c r="H16" s="76">
        <v>1131289508.7079999</v>
      </c>
      <c r="I16" s="75">
        <v>1191798044.8099999</v>
      </c>
      <c r="J16" s="75">
        <f>SUM(J18:J33)</f>
        <v>1338120358</v>
      </c>
    </row>
    <row r="17" spans="4:10" s="50" customFormat="1" ht="5.25" customHeight="1">
      <c r="E17" s="56"/>
      <c r="F17" s="73"/>
      <c r="G17" s="79"/>
      <c r="H17" s="79"/>
      <c r="I17" s="78"/>
      <c r="J17" s="77"/>
    </row>
    <row r="18" spans="4:10" s="50" customFormat="1" ht="10.5" customHeight="1">
      <c r="D18" s="57" t="s">
        <v>3</v>
      </c>
      <c r="E18" s="56"/>
      <c r="F18" s="58">
        <v>28416140</v>
      </c>
      <c r="G18" s="76">
        <v>30794236</v>
      </c>
      <c r="H18" s="76">
        <v>40415691.486000001</v>
      </c>
      <c r="I18" s="75">
        <v>47385885.009000003</v>
      </c>
      <c r="J18" s="75">
        <v>53551503</v>
      </c>
    </row>
    <row r="19" spans="4:10" s="50" customFormat="1" ht="10.5" customHeight="1">
      <c r="D19" s="57" t="s">
        <v>4</v>
      </c>
      <c r="E19" s="56"/>
      <c r="F19" s="58">
        <v>744411</v>
      </c>
      <c r="G19" s="76">
        <v>705136</v>
      </c>
      <c r="H19" s="76">
        <v>643655.16399999999</v>
      </c>
      <c r="I19" s="75">
        <v>594713.78700000001</v>
      </c>
      <c r="J19" s="75">
        <v>692051</v>
      </c>
    </row>
    <row r="20" spans="4:10" s="50" customFormat="1" ht="10.5" customHeight="1">
      <c r="D20" s="57" t="s">
        <v>5</v>
      </c>
      <c r="E20" s="56"/>
      <c r="F20" s="58">
        <v>148068212</v>
      </c>
      <c r="G20" s="76">
        <v>155832866</v>
      </c>
      <c r="H20" s="76">
        <v>164987442.81</v>
      </c>
      <c r="I20" s="75">
        <v>163618586.98199999</v>
      </c>
      <c r="J20" s="75">
        <v>182291393</v>
      </c>
    </row>
    <row r="21" spans="4:10" s="50" customFormat="1" ht="10.5" customHeight="1">
      <c r="D21" s="57" t="s">
        <v>6</v>
      </c>
      <c r="E21" s="56"/>
      <c r="F21" s="58">
        <v>181722037</v>
      </c>
      <c r="G21" s="76">
        <v>175952564</v>
      </c>
      <c r="H21" s="76">
        <v>184604848.127</v>
      </c>
      <c r="I21" s="75">
        <v>183670594.433</v>
      </c>
      <c r="J21" s="75">
        <v>183830281</v>
      </c>
    </row>
    <row r="22" spans="4:10" s="50" customFormat="1" ht="10.5" customHeight="1">
      <c r="D22" s="57" t="s">
        <v>55</v>
      </c>
      <c r="E22" s="56"/>
      <c r="F22" s="58" t="s">
        <v>8</v>
      </c>
      <c r="G22" s="76">
        <v>54975975</v>
      </c>
      <c r="H22" s="76">
        <v>69083725.187000006</v>
      </c>
      <c r="I22" s="75">
        <v>76532957.465000004</v>
      </c>
      <c r="J22" s="76">
        <v>84136215</v>
      </c>
    </row>
    <row r="23" spans="4:10" s="50" customFormat="1" ht="4.5" customHeight="1">
      <c r="D23" s="57"/>
      <c r="E23" s="56"/>
      <c r="F23" s="58"/>
      <c r="G23" s="76"/>
      <c r="H23" s="76"/>
      <c r="I23" s="75"/>
      <c r="J23" s="75"/>
    </row>
    <row r="24" spans="4:10" s="50" customFormat="1" ht="10.5" customHeight="1">
      <c r="D24" s="57" t="s">
        <v>54</v>
      </c>
      <c r="E24" s="56"/>
      <c r="F24" s="58">
        <v>594925</v>
      </c>
      <c r="G24" s="76">
        <v>566542</v>
      </c>
      <c r="H24" s="76">
        <v>629950.28399999999</v>
      </c>
      <c r="I24" s="75">
        <v>641841.48400000005</v>
      </c>
      <c r="J24" s="75">
        <v>613799</v>
      </c>
    </row>
    <row r="25" spans="4:10" s="50" customFormat="1" ht="10.5" customHeight="1">
      <c r="D25" s="57" t="s">
        <v>9</v>
      </c>
      <c r="E25" s="56"/>
      <c r="F25" s="58">
        <v>91038</v>
      </c>
      <c r="G25" s="76">
        <v>92763</v>
      </c>
      <c r="H25" s="76">
        <v>87715.869000000006</v>
      </c>
      <c r="I25" s="75">
        <v>86636.918999999994</v>
      </c>
      <c r="J25" s="75">
        <v>102302</v>
      </c>
    </row>
    <row r="26" spans="4:10" s="50" customFormat="1" ht="10.5" customHeight="1">
      <c r="D26" s="57" t="s">
        <v>10</v>
      </c>
      <c r="E26" s="56"/>
      <c r="F26" s="58">
        <v>9550604</v>
      </c>
      <c r="G26" s="76">
        <v>13697047</v>
      </c>
      <c r="H26" s="76">
        <v>7307017.6490000002</v>
      </c>
      <c r="I26" s="75">
        <v>8520020.1009999998</v>
      </c>
      <c r="J26" s="76">
        <v>9930689</v>
      </c>
    </row>
    <row r="27" spans="4:10" s="50" customFormat="1" ht="10.5" customHeight="1">
      <c r="D27" s="57" t="s">
        <v>12</v>
      </c>
      <c r="E27" s="56"/>
      <c r="F27" s="58">
        <v>778833</v>
      </c>
      <c r="G27" s="76">
        <v>531468</v>
      </c>
      <c r="H27" s="76">
        <v>1453200</v>
      </c>
      <c r="I27" s="75">
        <v>2338332</v>
      </c>
      <c r="J27" s="75">
        <v>150000</v>
      </c>
    </row>
    <row r="28" spans="4:10" s="50" customFormat="1" ht="10.5" customHeight="1">
      <c r="D28" s="57" t="s">
        <v>13</v>
      </c>
      <c r="E28" s="56"/>
      <c r="F28" s="58">
        <v>13793941</v>
      </c>
      <c r="G28" s="76">
        <v>7564666</v>
      </c>
      <c r="H28" s="76">
        <v>7436814.7199999997</v>
      </c>
      <c r="I28" s="75">
        <v>3531808.7149999999</v>
      </c>
      <c r="J28" s="75">
        <v>4855418</v>
      </c>
    </row>
    <row r="29" spans="4:10" s="50" customFormat="1" ht="4.5" customHeight="1">
      <c r="D29" s="57"/>
      <c r="E29" s="56"/>
      <c r="F29" s="58"/>
      <c r="G29" s="76"/>
      <c r="H29" s="76"/>
      <c r="I29" s="75"/>
      <c r="J29" s="75"/>
    </row>
    <row r="30" spans="4:10" s="50" customFormat="1" ht="10.5" customHeight="1">
      <c r="D30" s="57" t="s">
        <v>14</v>
      </c>
      <c r="E30" s="56"/>
      <c r="F30" s="58">
        <v>2971848</v>
      </c>
      <c r="G30" s="76">
        <v>3173905</v>
      </c>
      <c r="H30" s="76">
        <v>2659678.713</v>
      </c>
      <c r="I30" s="75">
        <v>2460078.8560000001</v>
      </c>
      <c r="J30" s="75">
        <v>2182833</v>
      </c>
    </row>
    <row r="31" spans="4:10" s="50" customFormat="1" ht="10.5" customHeight="1">
      <c r="D31" s="57" t="s">
        <v>15</v>
      </c>
      <c r="E31" s="56"/>
      <c r="F31" s="58">
        <v>59032406</v>
      </c>
      <c r="G31" s="76">
        <v>58407909</v>
      </c>
      <c r="H31" s="76">
        <v>69064651.901999995</v>
      </c>
      <c r="I31" s="75">
        <v>78641462.816</v>
      </c>
      <c r="J31" s="75">
        <v>131311963</v>
      </c>
    </row>
    <row r="32" spans="4:10" s="50" customFormat="1" ht="10.5" customHeight="1">
      <c r="D32" s="57" t="s">
        <v>16</v>
      </c>
      <c r="E32" s="56"/>
      <c r="F32" s="58">
        <v>19118777</v>
      </c>
      <c r="G32" s="76">
        <v>17622421</v>
      </c>
      <c r="H32" s="76">
        <v>17134534.596999999</v>
      </c>
      <c r="I32" s="75">
        <v>19745189.438000001</v>
      </c>
      <c r="J32" s="75">
        <v>25044864</v>
      </c>
    </row>
    <row r="33" spans="2:10" s="50" customFormat="1" ht="10.5" customHeight="1">
      <c r="D33" s="57" t="s">
        <v>17</v>
      </c>
      <c r="E33" s="56"/>
      <c r="F33" s="58">
        <v>500657341</v>
      </c>
      <c r="G33" s="76">
        <v>508105996</v>
      </c>
      <c r="H33" s="76">
        <v>565780582.20000005</v>
      </c>
      <c r="I33" s="75">
        <v>604029936.80499995</v>
      </c>
      <c r="J33" s="75">
        <v>659427047</v>
      </c>
    </row>
    <row r="34" spans="2:10" s="50" customFormat="1" ht="5.25" customHeight="1">
      <c r="E34" s="56"/>
      <c r="F34" s="73"/>
      <c r="G34" s="79"/>
      <c r="H34" s="79"/>
      <c r="I34" s="78"/>
      <c r="J34" s="77"/>
    </row>
    <row r="35" spans="2:10" s="50" customFormat="1" ht="10.5" customHeight="1">
      <c r="C35" s="169" t="s">
        <v>29</v>
      </c>
      <c r="D35" s="169"/>
      <c r="E35" s="56"/>
      <c r="F35" s="58">
        <v>396350323</v>
      </c>
      <c r="G35" s="76">
        <v>398337319</v>
      </c>
      <c r="H35" s="76">
        <v>395111735.55199999</v>
      </c>
      <c r="I35" s="75">
        <v>382724061.58600003</v>
      </c>
      <c r="J35" s="75">
        <f>SUM(J37:J42)</f>
        <v>373952995</v>
      </c>
    </row>
    <row r="36" spans="2:10" s="50" customFormat="1" ht="5.25" customHeight="1">
      <c r="E36" s="56"/>
      <c r="F36" s="73"/>
      <c r="G36" s="79"/>
      <c r="H36" s="79"/>
      <c r="I36" s="78"/>
      <c r="J36" s="77"/>
    </row>
    <row r="37" spans="2:10" s="50" customFormat="1" ht="10.5" customHeight="1">
      <c r="D37" s="57" t="s">
        <v>18</v>
      </c>
      <c r="E37" s="56"/>
      <c r="F37" s="58">
        <v>24445251</v>
      </c>
      <c r="G37" s="76">
        <v>24939345</v>
      </c>
      <c r="H37" s="76">
        <v>24872935.870000001</v>
      </c>
      <c r="I37" s="75">
        <v>24489485.353999998</v>
      </c>
      <c r="J37" s="75">
        <f>24827769+389257</f>
        <v>25217026</v>
      </c>
    </row>
    <row r="38" spans="2:10" s="50" customFormat="1" ht="10.5" customHeight="1">
      <c r="D38" s="57" t="s">
        <v>19</v>
      </c>
      <c r="E38" s="56"/>
      <c r="F38" s="58">
        <v>68461835</v>
      </c>
      <c r="G38" s="76">
        <v>69390320</v>
      </c>
      <c r="H38" s="76">
        <v>66096390.131999999</v>
      </c>
      <c r="I38" s="75">
        <v>67733320.649000004</v>
      </c>
      <c r="J38" s="75">
        <f>56199454+7960293</f>
        <v>64159747</v>
      </c>
    </row>
    <row r="39" spans="2:10" s="50" customFormat="1" ht="10.5" customHeight="1">
      <c r="D39" s="57" t="s">
        <v>20</v>
      </c>
      <c r="E39" s="56"/>
      <c r="F39" s="58">
        <v>1245205</v>
      </c>
      <c r="G39" s="76">
        <v>1280871</v>
      </c>
      <c r="H39" s="76">
        <v>1262991.3459999999</v>
      </c>
      <c r="I39" s="75">
        <v>1217385.085</v>
      </c>
      <c r="J39" s="75">
        <f>915842+306036</f>
        <v>1221878</v>
      </c>
    </row>
    <row r="40" spans="2:10" s="50" customFormat="1" ht="10.5" customHeight="1">
      <c r="D40" s="57" t="s">
        <v>21</v>
      </c>
      <c r="E40" s="56"/>
      <c r="F40" s="58">
        <v>117640220</v>
      </c>
      <c r="G40" s="76">
        <v>121082763</v>
      </c>
      <c r="H40" s="76">
        <v>122353060.405</v>
      </c>
      <c r="I40" s="75">
        <v>126465700.70999999</v>
      </c>
      <c r="J40" s="75">
        <f>81595984+45584367</f>
        <v>127180351</v>
      </c>
    </row>
    <row r="41" spans="2:10" s="50" customFormat="1" ht="10.5" customHeight="1">
      <c r="D41" s="57" t="s">
        <v>22</v>
      </c>
      <c r="E41" s="56"/>
      <c r="F41" s="58">
        <v>36832638</v>
      </c>
      <c r="G41" s="76">
        <v>35750972</v>
      </c>
      <c r="H41" s="76">
        <v>35245655.939000003</v>
      </c>
      <c r="I41" s="75">
        <v>33146401.206</v>
      </c>
      <c r="J41" s="75">
        <f>30046176+2606461</f>
        <v>32652637</v>
      </c>
    </row>
    <row r="42" spans="2:10" s="50" customFormat="1" ht="10.5" customHeight="1">
      <c r="D42" s="57" t="s">
        <v>23</v>
      </c>
      <c r="E42" s="56"/>
      <c r="F42" s="58">
        <v>147725174</v>
      </c>
      <c r="G42" s="76">
        <v>145893048</v>
      </c>
      <c r="H42" s="76">
        <v>145280701.86000001</v>
      </c>
      <c r="I42" s="75">
        <v>129671768.582</v>
      </c>
      <c r="J42" s="75">
        <f>80313938+43207418</f>
        <v>123521356</v>
      </c>
    </row>
    <row r="43" spans="2:10" s="50" customFormat="1" ht="5.25" customHeight="1">
      <c r="E43" s="56"/>
      <c r="F43" s="62"/>
      <c r="G43" s="82"/>
      <c r="H43" s="82"/>
      <c r="I43" s="82"/>
      <c r="J43" s="82"/>
    </row>
    <row r="44" spans="2:10" s="50" customFormat="1" ht="12" customHeight="1">
      <c r="E44" s="56"/>
      <c r="F44" s="62"/>
      <c r="G44" s="159" t="s">
        <v>35</v>
      </c>
      <c r="H44" s="159"/>
      <c r="I44" s="159"/>
      <c r="J44" s="82"/>
    </row>
    <row r="45" spans="2:10" s="50" customFormat="1" ht="5.25" customHeight="1">
      <c r="E45" s="56"/>
      <c r="F45" s="62"/>
      <c r="G45" s="82"/>
      <c r="H45" s="82"/>
      <c r="I45" s="82"/>
      <c r="J45" s="82"/>
    </row>
    <row r="46" spans="2:10" s="50" customFormat="1" ht="9.5">
      <c r="B46" s="168" t="str">
        <f>B12</f>
        <v>総数</v>
      </c>
      <c r="C46" s="168"/>
      <c r="D46" s="168"/>
      <c r="E46" s="61"/>
      <c r="F46" s="74">
        <v>2589667394</v>
      </c>
      <c r="G46" s="81">
        <v>2596194436</v>
      </c>
      <c r="H46" s="81">
        <v>2701917132.8140001</v>
      </c>
      <c r="I46" s="80">
        <v>2715176359.5599999</v>
      </c>
      <c r="J46" s="80">
        <f>J48+J50+J69</f>
        <v>2830480365</v>
      </c>
    </row>
    <row r="47" spans="2:10" s="50" customFormat="1" ht="5.25" customHeight="1">
      <c r="E47" s="56"/>
      <c r="F47" s="73"/>
      <c r="G47" s="79"/>
      <c r="H47" s="79"/>
      <c r="I47" s="77"/>
      <c r="J47" s="77"/>
    </row>
    <row r="48" spans="2:10" s="50" customFormat="1" ht="10.5" customHeight="1">
      <c r="C48" s="169" t="str">
        <f>C14</f>
        <v>一般会計</v>
      </c>
      <c r="D48" s="169"/>
      <c r="E48" s="56"/>
      <c r="F48" s="58">
        <v>1143585396</v>
      </c>
      <c r="G48" s="76">
        <v>1079285929</v>
      </c>
      <c r="H48" s="76">
        <v>1103671530.1730001</v>
      </c>
      <c r="I48" s="75">
        <v>1046245001.6160001</v>
      </c>
      <c r="J48" s="75">
        <v>1026683000</v>
      </c>
    </row>
    <row r="49" spans="3:10" s="50" customFormat="1" ht="5.25" customHeight="1">
      <c r="E49" s="56"/>
      <c r="F49" s="73"/>
      <c r="G49" s="79"/>
      <c r="H49" s="79"/>
      <c r="I49" s="78"/>
      <c r="J49" s="77"/>
    </row>
    <row r="50" spans="3:10" s="50" customFormat="1" ht="10.5" customHeight="1">
      <c r="C50" s="169" t="str">
        <f>C16</f>
        <v>特別会計</v>
      </c>
      <c r="D50" s="169"/>
      <c r="E50" s="56"/>
      <c r="F50" s="58">
        <v>961452313</v>
      </c>
      <c r="G50" s="76">
        <v>1021923495</v>
      </c>
      <c r="H50" s="76">
        <v>1126036306.7550001</v>
      </c>
      <c r="I50" s="75">
        <v>1188856194.3499999</v>
      </c>
      <c r="J50" s="75">
        <f>SUM(J52:J67)</f>
        <v>1338120358</v>
      </c>
    </row>
    <row r="51" spans="3:10" s="50" customFormat="1" ht="5.25" customHeight="1">
      <c r="E51" s="56"/>
      <c r="F51" s="73"/>
      <c r="G51" s="79"/>
      <c r="H51" s="79"/>
      <c r="I51" s="78"/>
      <c r="J51" s="77"/>
    </row>
    <row r="52" spans="3:10" s="50" customFormat="1" ht="10.5" customHeight="1">
      <c r="D52" s="57" t="str">
        <f>D18</f>
        <v>市立大学</v>
      </c>
      <c r="E52" s="56"/>
      <c r="F52" s="58">
        <v>28415049</v>
      </c>
      <c r="G52" s="76">
        <v>30793462</v>
      </c>
      <c r="H52" s="76">
        <v>40414280.740000002</v>
      </c>
      <c r="I52" s="75">
        <v>47088260.969999999</v>
      </c>
      <c r="J52" s="75">
        <v>53551503</v>
      </c>
    </row>
    <row r="53" spans="3:10" s="50" customFormat="1" ht="10.5" customHeight="1">
      <c r="D53" s="57" t="str">
        <f>D19</f>
        <v>交通災害共済事業　</v>
      </c>
      <c r="E53" s="56"/>
      <c r="F53" s="58">
        <v>509505</v>
      </c>
      <c r="G53" s="76">
        <v>514505</v>
      </c>
      <c r="H53" s="76">
        <v>502762.01299999998</v>
      </c>
      <c r="I53" s="75">
        <v>493528.75400000002</v>
      </c>
      <c r="J53" s="75">
        <v>692051</v>
      </c>
    </row>
    <row r="54" spans="3:10" s="50" customFormat="1" ht="10.5" customHeight="1">
      <c r="D54" s="57" t="str">
        <f>D20</f>
        <v>国民健康保険</v>
      </c>
      <c r="E54" s="56"/>
      <c r="F54" s="58">
        <v>146646773</v>
      </c>
      <c r="G54" s="76">
        <v>154848681</v>
      </c>
      <c r="H54" s="76">
        <v>164000863.62200001</v>
      </c>
      <c r="I54" s="75">
        <v>163429489.82300001</v>
      </c>
      <c r="J54" s="75">
        <v>182291393</v>
      </c>
    </row>
    <row r="55" spans="3:10" s="50" customFormat="1" ht="10.5" customHeight="1">
      <c r="D55" s="57" t="str">
        <f>D21</f>
        <v>老人保健</v>
      </c>
      <c r="E55" s="56"/>
      <c r="F55" s="58">
        <v>181722037</v>
      </c>
      <c r="G55" s="76">
        <v>175952564</v>
      </c>
      <c r="H55" s="76">
        <v>184604848.127</v>
      </c>
      <c r="I55" s="75">
        <v>182809765.85100001</v>
      </c>
      <c r="J55" s="75">
        <v>183830281</v>
      </c>
    </row>
    <row r="56" spans="3:10" s="50" customFormat="1" ht="10.5" customHeight="1">
      <c r="D56" s="57" t="str">
        <f>D22</f>
        <v>介護保険</v>
      </c>
      <c r="E56" s="56"/>
      <c r="F56" s="58" t="s">
        <v>8</v>
      </c>
      <c r="G56" s="76">
        <v>52357703</v>
      </c>
      <c r="H56" s="76">
        <v>66047331.789999999</v>
      </c>
      <c r="I56" s="75">
        <v>75501482.534999996</v>
      </c>
      <c r="J56" s="76">
        <v>84136215</v>
      </c>
    </row>
    <row r="57" spans="3:10" s="50" customFormat="1" ht="5.25" customHeight="1">
      <c r="D57" s="57"/>
      <c r="E57" s="56"/>
      <c r="F57" s="58"/>
      <c r="G57" s="76"/>
      <c r="H57" s="76"/>
      <c r="I57" s="75"/>
      <c r="J57" s="75"/>
    </row>
    <row r="58" spans="3:10" s="50" customFormat="1" ht="10.5" customHeight="1">
      <c r="D58" s="57" t="str">
        <f>D24</f>
        <v>母子寡婦福祉資金貸付金</v>
      </c>
      <c r="E58" s="56"/>
      <c r="F58" s="58">
        <v>536833</v>
      </c>
      <c r="G58" s="76">
        <v>510569</v>
      </c>
      <c r="H58" s="76">
        <v>492808.946</v>
      </c>
      <c r="I58" s="75">
        <v>495798.08199999999</v>
      </c>
      <c r="J58" s="75">
        <v>613799</v>
      </c>
    </row>
    <row r="59" spans="3:10" s="50" customFormat="1" ht="10.5" customHeight="1">
      <c r="D59" s="57" t="str">
        <f>D25</f>
        <v>農業共済事業</v>
      </c>
      <c r="E59" s="56"/>
      <c r="F59" s="58">
        <v>51688</v>
      </c>
      <c r="G59" s="76">
        <v>60367</v>
      </c>
      <c r="H59" s="76">
        <v>56947.656000000003</v>
      </c>
      <c r="I59" s="75">
        <v>55804.614000000001</v>
      </c>
      <c r="J59" s="75">
        <v>102302</v>
      </c>
    </row>
    <row r="60" spans="3:10" s="50" customFormat="1" ht="10.5" customHeight="1">
      <c r="D60" s="57" t="str">
        <f>D26</f>
        <v>市場及びと畜場</v>
      </c>
      <c r="E60" s="56"/>
      <c r="F60" s="58">
        <v>9297979</v>
      </c>
      <c r="G60" s="76">
        <v>13552392</v>
      </c>
      <c r="H60" s="76">
        <v>7146801.5240000002</v>
      </c>
      <c r="I60" s="75">
        <v>8518803.2050000001</v>
      </c>
      <c r="J60" s="76">
        <v>9930689</v>
      </c>
    </row>
    <row r="61" spans="3:10" s="50" customFormat="1" ht="10.5" customHeight="1">
      <c r="D61" s="57" t="str">
        <f>D27</f>
        <v>土地区画整理組合貸付金</v>
      </c>
      <c r="E61" s="56"/>
      <c r="F61" s="58">
        <v>778833</v>
      </c>
      <c r="G61" s="76">
        <v>531468</v>
      </c>
      <c r="H61" s="76">
        <v>1453200</v>
      </c>
      <c r="I61" s="75">
        <v>2338332</v>
      </c>
      <c r="J61" s="75">
        <v>150000</v>
      </c>
    </row>
    <row r="62" spans="3:10" s="50" customFormat="1" ht="10.5" customHeight="1">
      <c r="D62" s="57" t="str">
        <f>D28</f>
        <v>市街地再開発事業</v>
      </c>
      <c r="E62" s="56"/>
      <c r="F62" s="58">
        <v>11772125</v>
      </c>
      <c r="G62" s="76">
        <v>5558350</v>
      </c>
      <c r="H62" s="76">
        <v>6751660.9270000001</v>
      </c>
      <c r="I62" s="75">
        <v>3344273.9559999998</v>
      </c>
      <c r="J62" s="75">
        <v>4855418</v>
      </c>
    </row>
    <row r="63" spans="3:10" s="50" customFormat="1" ht="4.5" customHeight="1">
      <c r="D63" s="57"/>
      <c r="E63" s="56"/>
      <c r="F63" s="58"/>
      <c r="G63" s="76"/>
      <c r="H63" s="76"/>
      <c r="I63" s="75"/>
      <c r="J63" s="75"/>
    </row>
    <row r="64" spans="3:10" s="50" customFormat="1" ht="10.5" customHeight="1">
      <c r="D64" s="57" t="str">
        <f>D30</f>
        <v>墓地公園整備事業</v>
      </c>
      <c r="E64" s="56"/>
      <c r="F64" s="58">
        <v>2971848</v>
      </c>
      <c r="G64" s="76">
        <v>3173905</v>
      </c>
      <c r="H64" s="76">
        <v>2659678.713</v>
      </c>
      <c r="I64" s="75">
        <v>2460078.8560000001</v>
      </c>
      <c r="J64" s="75">
        <v>2182833</v>
      </c>
    </row>
    <row r="65" spans="1:10" s="50" customFormat="1" ht="10.5" customHeight="1">
      <c r="D65" s="57" t="str">
        <f>D31</f>
        <v>基金</v>
      </c>
      <c r="E65" s="56"/>
      <c r="F65" s="58">
        <v>59032406</v>
      </c>
      <c r="G65" s="76">
        <v>58407909</v>
      </c>
      <c r="H65" s="76">
        <v>69064651.901999995</v>
      </c>
      <c r="I65" s="75">
        <v>78641462.816</v>
      </c>
      <c r="J65" s="75">
        <v>131311963</v>
      </c>
    </row>
    <row r="66" spans="1:10" s="50" customFormat="1" ht="10.5" customHeight="1">
      <c r="D66" s="57" t="str">
        <f>D32</f>
        <v>調達</v>
      </c>
      <c r="E66" s="56"/>
      <c r="F66" s="58">
        <v>19118777</v>
      </c>
      <c r="G66" s="76">
        <v>17622421</v>
      </c>
      <c r="H66" s="76">
        <v>17134534.596999999</v>
      </c>
      <c r="I66" s="75">
        <v>19745189.438000001</v>
      </c>
      <c r="J66" s="75">
        <v>25044864</v>
      </c>
    </row>
    <row r="67" spans="1:10" s="50" customFormat="1" ht="10.5" customHeight="1">
      <c r="D67" s="57" t="str">
        <f>D33</f>
        <v>公債</v>
      </c>
      <c r="E67" s="56"/>
      <c r="F67" s="58">
        <v>500598460</v>
      </c>
      <c r="G67" s="76">
        <v>508039198</v>
      </c>
      <c r="H67" s="76">
        <v>565705936.19799995</v>
      </c>
      <c r="I67" s="75">
        <v>603933923.45000005</v>
      </c>
      <c r="J67" s="75">
        <v>659427047</v>
      </c>
    </row>
    <row r="68" spans="1:10" s="50" customFormat="1" ht="5.25" customHeight="1">
      <c r="E68" s="56"/>
      <c r="F68" s="73"/>
      <c r="G68" s="79"/>
      <c r="H68" s="79"/>
      <c r="I68" s="78"/>
      <c r="J68" s="77"/>
    </row>
    <row r="69" spans="1:10" s="50" customFormat="1" ht="10.5" customHeight="1">
      <c r="C69" s="169" t="str">
        <f>C35</f>
        <v>公営企業会計</v>
      </c>
      <c r="D69" s="169"/>
      <c r="E69" s="56"/>
      <c r="F69" s="58">
        <v>484629685</v>
      </c>
      <c r="G69" s="76">
        <v>494985011</v>
      </c>
      <c r="H69" s="76">
        <v>472209295.88599998</v>
      </c>
      <c r="I69" s="75">
        <v>480075163.59399998</v>
      </c>
      <c r="J69" s="75">
        <f>SUM(J71:J76)</f>
        <v>465677007</v>
      </c>
    </row>
    <row r="70" spans="1:10" s="50" customFormat="1" ht="5.25" customHeight="1">
      <c r="E70" s="56"/>
      <c r="F70" s="73"/>
      <c r="G70" s="79"/>
      <c r="H70" s="79"/>
      <c r="I70" s="78"/>
      <c r="J70" s="77"/>
    </row>
    <row r="71" spans="1:10" s="50" customFormat="1" ht="10.5" customHeight="1">
      <c r="D71" s="57" t="str">
        <f t="shared" ref="D71:D76" si="0">D37</f>
        <v>病院事業</v>
      </c>
      <c r="E71" s="56"/>
      <c r="F71" s="58">
        <v>24820707</v>
      </c>
      <c r="G71" s="76">
        <v>25577583</v>
      </c>
      <c r="H71" s="76">
        <v>25969613.186999999</v>
      </c>
      <c r="I71" s="75">
        <v>25616434.405999999</v>
      </c>
      <c r="J71" s="75">
        <f>24827769+1255928</f>
        <v>26083697</v>
      </c>
    </row>
    <row r="72" spans="1:10" s="50" customFormat="1" ht="10.5" customHeight="1">
      <c r="D72" s="57" t="str">
        <f t="shared" si="0"/>
        <v>水道事業</v>
      </c>
      <c r="E72" s="56"/>
      <c r="F72" s="58">
        <v>83060734</v>
      </c>
      <c r="G72" s="76">
        <v>86454440</v>
      </c>
      <c r="H72" s="76">
        <v>79634747.833999991</v>
      </c>
      <c r="I72" s="75">
        <v>84640048.903999999</v>
      </c>
      <c r="J72" s="75">
        <f>55613454+27248903</f>
        <v>82862357</v>
      </c>
    </row>
    <row r="73" spans="1:10" s="50" customFormat="1" ht="10.5" customHeight="1">
      <c r="D73" s="57" t="str">
        <f t="shared" si="0"/>
        <v>工業用水道事業</v>
      </c>
      <c r="E73" s="56"/>
      <c r="F73" s="58">
        <v>1449188</v>
      </c>
      <c r="G73" s="76">
        <v>1570733</v>
      </c>
      <c r="H73" s="76">
        <v>1669861.996</v>
      </c>
      <c r="I73" s="75">
        <v>1477375.057</v>
      </c>
      <c r="J73" s="75">
        <v>1607307</v>
      </c>
    </row>
    <row r="74" spans="1:10" s="50" customFormat="1" ht="10.5" customHeight="1">
      <c r="D74" s="57" t="str">
        <f t="shared" si="0"/>
        <v>下水道事業</v>
      </c>
      <c r="E74" s="56"/>
      <c r="F74" s="58">
        <v>147712866</v>
      </c>
      <c r="G74" s="76">
        <v>146537573</v>
      </c>
      <c r="H74" s="76">
        <v>142137923.96700001</v>
      </c>
      <c r="I74" s="75">
        <v>152131237.33899999</v>
      </c>
      <c r="J74" s="75">
        <f>81299117+75857393</f>
        <v>157156510</v>
      </c>
    </row>
    <row r="75" spans="1:10" s="50" customFormat="1" ht="10.5" customHeight="1">
      <c r="D75" s="57" t="str">
        <f t="shared" si="0"/>
        <v>自動車運送事業</v>
      </c>
      <c r="E75" s="56"/>
      <c r="F75" s="58">
        <v>45354266</v>
      </c>
      <c r="G75" s="76">
        <v>45435149</v>
      </c>
      <c r="H75" s="76">
        <v>42964523.365999997</v>
      </c>
      <c r="I75" s="75">
        <v>40001728.272</v>
      </c>
      <c r="J75" s="75">
        <f>33640749+4154058</f>
        <v>37794807</v>
      </c>
    </row>
    <row r="76" spans="1:10" s="50" customFormat="1" ht="10.5" customHeight="1">
      <c r="D76" s="57" t="str">
        <f t="shared" si="0"/>
        <v>高速度鉄道事業</v>
      </c>
      <c r="E76" s="56"/>
      <c r="F76" s="58">
        <v>182231924</v>
      </c>
      <c r="G76" s="76">
        <v>189409533</v>
      </c>
      <c r="H76" s="76">
        <v>179832625.53600001</v>
      </c>
      <c r="I76" s="75">
        <v>176208339.616</v>
      </c>
      <c r="J76" s="75">
        <f>94625415+65546914</f>
        <v>160172329</v>
      </c>
    </row>
    <row r="77" spans="1:10" s="50" customFormat="1" ht="5.25" customHeight="1">
      <c r="A77" s="52"/>
      <c r="B77" s="52"/>
      <c r="C77" s="52"/>
      <c r="D77" s="52"/>
      <c r="E77" s="54"/>
      <c r="F77" s="53"/>
      <c r="G77" s="52"/>
      <c r="H77" s="52"/>
      <c r="I77" s="52"/>
      <c r="J77" s="52"/>
    </row>
    <row r="78" spans="1:10" s="50" customFormat="1" ht="12" customHeight="1">
      <c r="A78" s="51" t="s">
        <v>65</v>
      </c>
      <c r="C78" s="51"/>
      <c r="D78" s="51"/>
      <c r="E78" s="51"/>
    </row>
    <row r="79" spans="1:10" s="50" customFormat="1" ht="12" customHeight="1">
      <c r="A79" s="51" t="s">
        <v>60</v>
      </c>
      <c r="C79" s="51"/>
      <c r="D79" s="51"/>
      <c r="E79" s="51"/>
    </row>
    <row r="80" spans="1:10" s="50" customFormat="1" ht="12" customHeight="1">
      <c r="A80" s="167" t="s">
        <v>64</v>
      </c>
      <c r="B80" s="167"/>
      <c r="C80" s="167"/>
      <c r="D80" s="167"/>
      <c r="E80" s="167"/>
      <c r="F80" s="167"/>
      <c r="G80" s="167"/>
      <c r="H80" s="167"/>
      <c r="I80" s="167"/>
      <c r="J80" s="167"/>
    </row>
  </sheetData>
  <mergeCells count="16">
    <mergeCell ref="H7:H8"/>
    <mergeCell ref="C35:D35"/>
    <mergeCell ref="G44:I44"/>
    <mergeCell ref="A7:E8"/>
    <mergeCell ref="F7:F8"/>
    <mergeCell ref="G7:G8"/>
    <mergeCell ref="G10:I10"/>
    <mergeCell ref="I7:I8"/>
    <mergeCell ref="A80:J80"/>
    <mergeCell ref="B12:D12"/>
    <mergeCell ref="C16:D16"/>
    <mergeCell ref="B46:D46"/>
    <mergeCell ref="C48:D48"/>
    <mergeCell ref="C14:D14"/>
    <mergeCell ref="C69:D69"/>
    <mergeCell ref="C50:D50"/>
  </mergeCells>
  <phoneticPr fontId="2"/>
  <pageMargins left="0.78740157480314965" right="0.78740157480314965" top="0.98425196850393704" bottom="0.74803149606299213" header="0.59055118110236227" footer="0.1181102362204724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showGridLines="0" zoomScale="125" zoomScaleNormal="125" workbookViewId="0"/>
  </sheetViews>
  <sheetFormatPr defaultColWidth="9" defaultRowHeight="12"/>
  <cols>
    <col min="1" max="1" width="0.90625" style="50" customWidth="1"/>
    <col min="2" max="2" width="1.08984375" style="50" customWidth="1"/>
    <col min="3" max="3" width="1.26953125" style="50" customWidth="1"/>
    <col min="4" max="4" width="22.26953125" style="50" customWidth="1"/>
    <col min="5" max="5" width="0.90625" style="50" customWidth="1"/>
    <col min="6" max="9" width="11.36328125" style="50" customWidth="1"/>
    <col min="10" max="10" width="11.6328125" style="50" customWidth="1"/>
    <col min="11" max="16384" width="9" style="49"/>
  </cols>
  <sheetData>
    <row r="1" spans="1:10" s="50" customFormat="1" ht="13">
      <c r="A1" s="71" t="s">
        <v>0</v>
      </c>
      <c r="B1" s="71"/>
      <c r="C1" s="71"/>
      <c r="D1" s="71"/>
      <c r="E1" s="71"/>
    </row>
    <row r="2" spans="1:10" s="50" customFormat="1" ht="8.25" customHeight="1"/>
    <row r="3" spans="1:10" s="50" customFormat="1" ht="13.5" customHeight="1">
      <c r="A3" s="70" t="s">
        <v>47</v>
      </c>
      <c r="B3" s="70"/>
      <c r="C3" s="70"/>
      <c r="D3" s="70"/>
      <c r="E3" s="70"/>
      <c r="F3" s="69"/>
      <c r="G3" s="69"/>
      <c r="H3" s="69"/>
      <c r="I3" s="69"/>
      <c r="J3" s="69"/>
    </row>
    <row r="4" spans="1:10" s="50" customFormat="1" ht="8.25" customHeight="1"/>
    <row r="5" spans="1:10" s="50" customFormat="1" ht="9" customHeight="1">
      <c r="A5" s="50" t="s">
        <v>1</v>
      </c>
      <c r="C5" s="64"/>
      <c r="D5" s="64"/>
      <c r="E5" s="51"/>
    </row>
    <row r="6" spans="1:10" s="50" customFormat="1" ht="1.5" customHeight="1"/>
    <row r="7" spans="1:10" s="50" customFormat="1" ht="10.5" customHeight="1">
      <c r="A7" s="172" t="s">
        <v>42</v>
      </c>
      <c r="B7" s="170"/>
      <c r="C7" s="170"/>
      <c r="D7" s="170"/>
      <c r="E7" s="170"/>
      <c r="F7" s="170" t="s">
        <v>71</v>
      </c>
      <c r="G7" s="170" t="s">
        <v>69</v>
      </c>
      <c r="H7" s="170" t="s">
        <v>62</v>
      </c>
      <c r="I7" s="170" t="s">
        <v>68</v>
      </c>
      <c r="J7" s="68" t="s">
        <v>70</v>
      </c>
    </row>
    <row r="8" spans="1:10" s="50" customFormat="1" ht="10.5" customHeight="1">
      <c r="A8" s="173"/>
      <c r="B8" s="171"/>
      <c r="C8" s="171"/>
      <c r="D8" s="171"/>
      <c r="E8" s="171"/>
      <c r="F8" s="171"/>
      <c r="G8" s="171"/>
      <c r="H8" s="171"/>
      <c r="I8" s="171"/>
      <c r="J8" s="67" t="s">
        <v>2</v>
      </c>
    </row>
    <row r="9" spans="1:10" s="50" customFormat="1" ht="5.25" customHeight="1">
      <c r="A9" s="66"/>
      <c r="B9" s="66"/>
      <c r="C9" s="66"/>
      <c r="D9" s="66"/>
      <c r="E9" s="65"/>
      <c r="G9" s="64"/>
    </row>
    <row r="10" spans="1:10" s="50" customFormat="1" ht="10.5" customHeight="1">
      <c r="E10" s="56"/>
      <c r="G10" s="174" t="s">
        <v>36</v>
      </c>
      <c r="H10" s="174"/>
      <c r="I10" s="174"/>
    </row>
    <row r="11" spans="1:10" s="50" customFormat="1" ht="5.25" customHeight="1">
      <c r="E11" s="56"/>
    </row>
    <row r="12" spans="1:10" s="50" customFormat="1" ht="10.5" customHeight="1">
      <c r="B12" s="168" t="s">
        <v>34</v>
      </c>
      <c r="C12" s="168"/>
      <c r="D12" s="168"/>
      <c r="E12" s="63"/>
      <c r="F12" s="74">
        <v>2502913844</v>
      </c>
      <c r="G12" s="74">
        <v>2512272246</v>
      </c>
      <c r="H12" s="74">
        <v>2512313176</v>
      </c>
      <c r="I12" s="60">
        <v>2639894597.408</v>
      </c>
      <c r="J12" s="60">
        <v>2662450488</v>
      </c>
    </row>
    <row r="13" spans="1:10" s="50" customFormat="1" ht="5.25" customHeight="1">
      <c r="E13" s="56"/>
      <c r="F13" s="73"/>
      <c r="G13" s="73"/>
      <c r="H13" s="73"/>
    </row>
    <row r="14" spans="1:10" s="50" customFormat="1" ht="10.5" customHeight="1">
      <c r="C14" s="169" t="s">
        <v>33</v>
      </c>
      <c r="D14" s="169"/>
      <c r="E14" s="56"/>
      <c r="F14" s="58">
        <v>1150552291</v>
      </c>
      <c r="G14" s="58">
        <v>1150381410</v>
      </c>
      <c r="H14" s="58">
        <v>1085952362</v>
      </c>
      <c r="I14" s="55">
        <v>1113493353.148</v>
      </c>
      <c r="J14" s="55">
        <v>1040802000</v>
      </c>
    </row>
    <row r="15" spans="1:10" s="50" customFormat="1" ht="5.25" customHeight="1">
      <c r="E15" s="56"/>
      <c r="F15" s="73"/>
      <c r="G15" s="73"/>
      <c r="H15" s="73"/>
    </row>
    <row r="16" spans="1:10" s="50" customFormat="1" ht="10.5" customHeight="1">
      <c r="C16" s="169" t="s">
        <v>32</v>
      </c>
      <c r="D16" s="169"/>
      <c r="E16" s="56"/>
      <c r="F16" s="58">
        <v>951520906</v>
      </c>
      <c r="G16" s="58">
        <v>965540512</v>
      </c>
      <c r="H16" s="58">
        <v>1028023495</v>
      </c>
      <c r="I16" s="55">
        <v>1131289508.7079999</v>
      </c>
      <c r="J16" s="55">
        <v>1228638526</v>
      </c>
    </row>
    <row r="17" spans="4:10" s="50" customFormat="1" ht="5.25" customHeight="1">
      <c r="E17" s="56"/>
      <c r="F17" s="73"/>
      <c r="G17" s="73"/>
      <c r="H17" s="73"/>
    </row>
    <row r="18" spans="4:10" s="50" customFormat="1" ht="10.5" customHeight="1">
      <c r="D18" s="57" t="s">
        <v>3</v>
      </c>
      <c r="E18" s="56"/>
      <c r="F18" s="58">
        <v>28665736</v>
      </c>
      <c r="G18" s="58">
        <v>28416140</v>
      </c>
      <c r="H18" s="58">
        <v>30794236</v>
      </c>
      <c r="I18" s="55">
        <v>40415691.486000001</v>
      </c>
      <c r="J18" s="55">
        <v>49930847</v>
      </c>
    </row>
    <row r="19" spans="4:10" s="50" customFormat="1" ht="10.5" customHeight="1">
      <c r="D19" s="57" t="s">
        <v>4</v>
      </c>
      <c r="E19" s="56"/>
      <c r="F19" s="58">
        <v>783494</v>
      </c>
      <c r="G19" s="58">
        <v>744411</v>
      </c>
      <c r="H19" s="58">
        <v>705136</v>
      </c>
      <c r="I19" s="55">
        <v>643655.16399999999</v>
      </c>
      <c r="J19" s="55">
        <v>655485</v>
      </c>
    </row>
    <row r="20" spans="4:10" s="50" customFormat="1" ht="10.5" customHeight="1">
      <c r="D20" s="57" t="s">
        <v>5</v>
      </c>
      <c r="E20" s="56"/>
      <c r="F20" s="58">
        <v>138837302</v>
      </c>
      <c r="G20" s="58">
        <v>148068212</v>
      </c>
      <c r="H20" s="58">
        <v>155832866</v>
      </c>
      <c r="I20" s="55">
        <v>164987442.81</v>
      </c>
      <c r="J20" s="55">
        <v>167436714</v>
      </c>
    </row>
    <row r="21" spans="4:10" s="50" customFormat="1" ht="10.5" customHeight="1">
      <c r="D21" s="57" t="s">
        <v>6</v>
      </c>
      <c r="E21" s="56"/>
      <c r="F21" s="58">
        <v>168768653</v>
      </c>
      <c r="G21" s="58">
        <v>181722037</v>
      </c>
      <c r="H21" s="58">
        <v>175952564</v>
      </c>
      <c r="I21" s="55">
        <v>184604848.127</v>
      </c>
      <c r="J21" s="55">
        <v>191204697</v>
      </c>
    </row>
    <row r="22" spans="4:10" s="50" customFormat="1" ht="10.5" customHeight="1">
      <c r="D22" s="57" t="s">
        <v>55</v>
      </c>
      <c r="E22" s="56"/>
      <c r="F22" s="58" t="s">
        <v>8</v>
      </c>
      <c r="G22" s="58" t="s">
        <v>8</v>
      </c>
      <c r="H22" s="58">
        <v>54975975</v>
      </c>
      <c r="I22" s="58">
        <v>69083725.187000006</v>
      </c>
      <c r="J22" s="58">
        <v>79444363</v>
      </c>
    </row>
    <row r="23" spans="4:10" s="50" customFormat="1" ht="4.5" customHeight="1">
      <c r="D23" s="57"/>
      <c r="E23" s="56"/>
      <c r="F23" s="58"/>
      <c r="G23" s="58"/>
      <c r="H23" s="58"/>
      <c r="I23" s="55"/>
      <c r="J23" s="55"/>
    </row>
    <row r="24" spans="4:10" s="50" customFormat="1" ht="10.5" customHeight="1">
      <c r="D24" s="57" t="s">
        <v>54</v>
      </c>
      <c r="E24" s="56"/>
      <c r="F24" s="58">
        <v>451441</v>
      </c>
      <c r="G24" s="58">
        <v>594925</v>
      </c>
      <c r="H24" s="58">
        <v>566542</v>
      </c>
      <c r="I24" s="55">
        <v>629950.28399999999</v>
      </c>
      <c r="J24" s="55">
        <v>634799</v>
      </c>
    </row>
    <row r="25" spans="4:10" s="50" customFormat="1" ht="10.5" customHeight="1">
      <c r="D25" s="57" t="s">
        <v>9</v>
      </c>
      <c r="E25" s="56"/>
      <c r="F25" s="58">
        <v>124296</v>
      </c>
      <c r="G25" s="58">
        <v>91038</v>
      </c>
      <c r="H25" s="58">
        <v>92763</v>
      </c>
      <c r="I25" s="55">
        <v>87715.869000000006</v>
      </c>
      <c r="J25" s="55">
        <v>94978</v>
      </c>
    </row>
    <row r="26" spans="4:10" s="50" customFormat="1" ht="10.5" customHeight="1">
      <c r="D26" s="57" t="s">
        <v>10</v>
      </c>
      <c r="E26" s="56"/>
      <c r="F26" s="58">
        <v>10556289</v>
      </c>
      <c r="G26" s="58">
        <v>9550604</v>
      </c>
      <c r="H26" s="58">
        <v>13697047</v>
      </c>
      <c r="I26" s="58">
        <v>7307017.6490000002</v>
      </c>
      <c r="J26" s="58">
        <v>8670529</v>
      </c>
    </row>
    <row r="27" spans="4:10" s="50" customFormat="1" ht="10.5" customHeight="1">
      <c r="D27" s="57" t="s">
        <v>12</v>
      </c>
      <c r="E27" s="56"/>
      <c r="F27" s="58">
        <v>1036333</v>
      </c>
      <c r="G27" s="58">
        <v>778833</v>
      </c>
      <c r="H27" s="58">
        <v>531468</v>
      </c>
      <c r="I27" s="55">
        <v>1453200</v>
      </c>
      <c r="J27" s="55">
        <v>2338332</v>
      </c>
    </row>
    <row r="28" spans="4:10" s="50" customFormat="1" ht="10.5" customHeight="1">
      <c r="D28" s="57" t="s">
        <v>13</v>
      </c>
      <c r="E28" s="56"/>
      <c r="F28" s="58">
        <v>20313357</v>
      </c>
      <c r="G28" s="58">
        <v>13793941</v>
      </c>
      <c r="H28" s="58">
        <v>7564666</v>
      </c>
      <c r="I28" s="55">
        <v>7436814.7199999997</v>
      </c>
      <c r="J28" s="55">
        <v>3186003</v>
      </c>
    </row>
    <row r="29" spans="4:10" s="50" customFormat="1" ht="4.5" customHeight="1">
      <c r="D29" s="57"/>
      <c r="E29" s="56"/>
      <c r="F29" s="58"/>
      <c r="G29" s="58"/>
      <c r="H29" s="58"/>
      <c r="I29" s="55"/>
      <c r="J29" s="55"/>
    </row>
    <row r="30" spans="4:10" s="50" customFormat="1" ht="10.5" customHeight="1">
      <c r="D30" s="57" t="s">
        <v>14</v>
      </c>
      <c r="E30" s="56"/>
      <c r="F30" s="58">
        <v>3041305</v>
      </c>
      <c r="G30" s="58">
        <v>2971848</v>
      </c>
      <c r="H30" s="58">
        <v>3173905</v>
      </c>
      <c r="I30" s="55">
        <v>2659678.713</v>
      </c>
      <c r="J30" s="55">
        <v>2503539</v>
      </c>
    </row>
    <row r="31" spans="4:10" s="50" customFormat="1" ht="10.5" customHeight="1">
      <c r="D31" s="57" t="s">
        <v>15</v>
      </c>
      <c r="E31" s="56"/>
      <c r="F31" s="58">
        <v>33678725</v>
      </c>
      <c r="G31" s="58">
        <v>59032406</v>
      </c>
      <c r="H31" s="58">
        <v>58407909</v>
      </c>
      <c r="I31" s="55">
        <v>69064651.901999995</v>
      </c>
      <c r="J31" s="55">
        <v>93718006</v>
      </c>
    </row>
    <row r="32" spans="4:10" s="50" customFormat="1" ht="10.5" customHeight="1">
      <c r="D32" s="57" t="s">
        <v>16</v>
      </c>
      <c r="E32" s="56"/>
      <c r="F32" s="58">
        <v>31984305</v>
      </c>
      <c r="G32" s="58">
        <v>19118777</v>
      </c>
      <c r="H32" s="58">
        <v>17622421</v>
      </c>
      <c r="I32" s="55">
        <v>17134534.596999999</v>
      </c>
      <c r="J32" s="55">
        <v>21033886</v>
      </c>
    </row>
    <row r="33" spans="2:10" s="50" customFormat="1" ht="10.5" customHeight="1">
      <c r="D33" s="57" t="s">
        <v>17</v>
      </c>
      <c r="E33" s="56"/>
      <c r="F33" s="58">
        <v>513279671</v>
      </c>
      <c r="G33" s="58">
        <v>500657341</v>
      </c>
      <c r="H33" s="58">
        <v>508105996</v>
      </c>
      <c r="I33" s="55">
        <v>565780582.20000005</v>
      </c>
      <c r="J33" s="55">
        <v>607786348</v>
      </c>
    </row>
    <row r="34" spans="2:10" s="50" customFormat="1" ht="5.25" customHeight="1">
      <c r="E34" s="56"/>
      <c r="F34" s="73"/>
      <c r="G34" s="73"/>
      <c r="H34" s="73"/>
    </row>
    <row r="35" spans="2:10" s="50" customFormat="1" ht="10.5" customHeight="1">
      <c r="C35" s="169" t="s">
        <v>29</v>
      </c>
      <c r="D35" s="169"/>
      <c r="E35" s="56"/>
      <c r="F35" s="58">
        <v>400840647</v>
      </c>
      <c r="G35" s="58">
        <v>396350323</v>
      </c>
      <c r="H35" s="58">
        <v>398337319</v>
      </c>
      <c r="I35" s="58">
        <v>395111735.55199999</v>
      </c>
      <c r="J35" s="55">
        <v>393009962</v>
      </c>
    </row>
    <row r="36" spans="2:10" s="50" customFormat="1" ht="5.25" customHeight="1">
      <c r="E36" s="56"/>
      <c r="F36" s="73"/>
      <c r="G36" s="73"/>
      <c r="H36" s="73"/>
    </row>
    <row r="37" spans="2:10" s="50" customFormat="1" ht="10.5" customHeight="1">
      <c r="D37" s="57" t="s">
        <v>18</v>
      </c>
      <c r="E37" s="56"/>
      <c r="F37" s="58">
        <v>23959431</v>
      </c>
      <c r="G37" s="58">
        <v>24445251</v>
      </c>
      <c r="H37" s="58">
        <v>24939345</v>
      </c>
      <c r="I37" s="58">
        <v>24872935.870000001</v>
      </c>
      <c r="J37" s="55">
        <v>25518759</v>
      </c>
    </row>
    <row r="38" spans="2:10" s="50" customFormat="1" ht="10.5" customHeight="1">
      <c r="D38" s="57" t="s">
        <v>19</v>
      </c>
      <c r="E38" s="56"/>
      <c r="F38" s="58">
        <v>69702142</v>
      </c>
      <c r="G38" s="58">
        <v>68461835</v>
      </c>
      <c r="H38" s="58">
        <v>69390320</v>
      </c>
      <c r="I38" s="58">
        <v>66096390.131999999</v>
      </c>
      <c r="J38" s="55">
        <v>70452386</v>
      </c>
    </row>
    <row r="39" spans="2:10" s="50" customFormat="1" ht="10.5" customHeight="1">
      <c r="D39" s="57" t="s">
        <v>20</v>
      </c>
      <c r="E39" s="56"/>
      <c r="F39" s="58">
        <v>1375174</v>
      </c>
      <c r="G39" s="58">
        <v>1245205</v>
      </c>
      <c r="H39" s="58">
        <v>1280871</v>
      </c>
      <c r="I39" s="58">
        <v>1262991.3459999999</v>
      </c>
      <c r="J39" s="55">
        <v>1259993</v>
      </c>
    </row>
    <row r="40" spans="2:10" s="50" customFormat="1" ht="10.5" customHeight="1">
      <c r="D40" s="57" t="s">
        <v>21</v>
      </c>
      <c r="E40" s="56"/>
      <c r="F40" s="58">
        <v>118580713</v>
      </c>
      <c r="G40" s="58">
        <v>117640220</v>
      </c>
      <c r="H40" s="58">
        <v>121082763</v>
      </c>
      <c r="I40" s="58">
        <v>122353060.405</v>
      </c>
      <c r="J40" s="55">
        <v>130575255</v>
      </c>
    </row>
    <row r="41" spans="2:10" s="50" customFormat="1" ht="10.5" customHeight="1">
      <c r="D41" s="57" t="s">
        <v>22</v>
      </c>
      <c r="E41" s="56"/>
      <c r="F41" s="58">
        <v>38640207</v>
      </c>
      <c r="G41" s="58">
        <v>36832638</v>
      </c>
      <c r="H41" s="58">
        <v>35750972</v>
      </c>
      <c r="I41" s="55">
        <v>35245655.939000003</v>
      </c>
      <c r="J41" s="55">
        <v>34126481</v>
      </c>
    </row>
    <row r="42" spans="2:10" s="50" customFormat="1" ht="10.5" customHeight="1">
      <c r="D42" s="57" t="s">
        <v>23</v>
      </c>
      <c r="E42" s="56"/>
      <c r="F42" s="58">
        <v>148582980</v>
      </c>
      <c r="G42" s="58">
        <v>147725174</v>
      </c>
      <c r="H42" s="58">
        <v>145893048</v>
      </c>
      <c r="I42" s="55">
        <v>145280701.86000001</v>
      </c>
      <c r="J42" s="55">
        <v>131077088</v>
      </c>
    </row>
    <row r="43" spans="2:10" s="50" customFormat="1" ht="5.25" customHeight="1">
      <c r="E43" s="56"/>
      <c r="F43" s="62"/>
      <c r="G43" s="62"/>
      <c r="H43" s="62"/>
      <c r="I43" s="62"/>
      <c r="J43" s="62"/>
    </row>
    <row r="44" spans="2:10" s="50" customFormat="1" ht="9.5">
      <c r="E44" s="56"/>
      <c r="F44" s="62"/>
      <c r="G44" s="174" t="s">
        <v>35</v>
      </c>
      <c r="H44" s="174"/>
      <c r="I44" s="174"/>
      <c r="J44" s="62"/>
    </row>
    <row r="45" spans="2:10" s="50" customFormat="1" ht="5.25" customHeight="1">
      <c r="E45" s="56"/>
      <c r="F45" s="62"/>
      <c r="G45" s="62"/>
      <c r="H45" s="62"/>
      <c r="I45" s="62"/>
      <c r="J45" s="62"/>
    </row>
    <row r="46" spans="2:10" s="50" customFormat="1" ht="9.5">
      <c r="B46" s="168" t="str">
        <f>B12</f>
        <v>総数</v>
      </c>
      <c r="C46" s="168"/>
      <c r="D46" s="168"/>
      <c r="E46" s="61"/>
      <c r="F46" s="74">
        <v>2573637357</v>
      </c>
      <c r="G46" s="74">
        <v>2589667394</v>
      </c>
      <c r="H46" s="74">
        <v>2596194436</v>
      </c>
      <c r="I46" s="60">
        <v>2701917132.8140001</v>
      </c>
      <c r="J46" s="60">
        <v>2766223679</v>
      </c>
    </row>
    <row r="47" spans="2:10" s="50" customFormat="1" ht="5.25" customHeight="1">
      <c r="E47" s="56"/>
      <c r="F47" s="73"/>
      <c r="G47" s="73"/>
      <c r="H47" s="73"/>
    </row>
    <row r="48" spans="2:10" s="50" customFormat="1" ht="10.5" customHeight="1">
      <c r="C48" s="169" t="str">
        <f>C14</f>
        <v>一般会計</v>
      </c>
      <c r="D48" s="169"/>
      <c r="E48" s="56"/>
      <c r="F48" s="58">
        <v>1135450808</v>
      </c>
      <c r="G48" s="58">
        <v>1143585396</v>
      </c>
      <c r="H48" s="58">
        <v>1079285929</v>
      </c>
      <c r="I48" s="55">
        <v>1103671530.1730001</v>
      </c>
      <c r="J48" s="55">
        <v>1040802000</v>
      </c>
    </row>
    <row r="49" spans="3:10" s="50" customFormat="1" ht="5.25" customHeight="1">
      <c r="E49" s="56"/>
      <c r="F49" s="73"/>
      <c r="G49" s="73"/>
      <c r="H49" s="73"/>
    </row>
    <row r="50" spans="3:10" s="50" customFormat="1" ht="10.5" customHeight="1">
      <c r="C50" s="169" t="str">
        <f>C16</f>
        <v>特別会計</v>
      </c>
      <c r="D50" s="169"/>
      <c r="E50" s="56"/>
      <c r="F50" s="58">
        <v>948824917</v>
      </c>
      <c r="G50" s="58">
        <v>961452313</v>
      </c>
      <c r="H50" s="58">
        <v>1021923495</v>
      </c>
      <c r="I50" s="58">
        <v>1126036306.7550001</v>
      </c>
      <c r="J50" s="55">
        <v>1228638526</v>
      </c>
    </row>
    <row r="51" spans="3:10" s="50" customFormat="1" ht="5.25" customHeight="1">
      <c r="E51" s="56"/>
      <c r="F51" s="73"/>
      <c r="G51" s="73"/>
      <c r="H51" s="73"/>
    </row>
    <row r="52" spans="3:10" s="50" customFormat="1" ht="10.5" customHeight="1">
      <c r="D52" s="57" t="str">
        <f>D18</f>
        <v>市立大学</v>
      </c>
      <c r="E52" s="56"/>
      <c r="F52" s="58">
        <v>28664902</v>
      </c>
      <c r="G52" s="58">
        <v>28415049</v>
      </c>
      <c r="H52" s="58">
        <v>30793462</v>
      </c>
      <c r="I52" s="55">
        <v>40414280.740000002</v>
      </c>
      <c r="J52" s="55">
        <v>49930847</v>
      </c>
    </row>
    <row r="53" spans="3:10" s="50" customFormat="1" ht="10.5" customHeight="1">
      <c r="D53" s="57" t="str">
        <f>D19</f>
        <v>交通災害共済事業　</v>
      </c>
      <c r="E53" s="56"/>
      <c r="F53" s="58">
        <v>537310</v>
      </c>
      <c r="G53" s="58">
        <v>509505</v>
      </c>
      <c r="H53" s="58">
        <v>514505</v>
      </c>
      <c r="I53" s="55">
        <v>502762.01299999998</v>
      </c>
      <c r="J53" s="55">
        <v>655485</v>
      </c>
    </row>
    <row r="54" spans="3:10" s="50" customFormat="1" ht="10.5" customHeight="1">
      <c r="D54" s="57" t="str">
        <f>D20</f>
        <v>国民健康保険</v>
      </c>
      <c r="E54" s="56"/>
      <c r="F54" s="58">
        <v>137587660</v>
      </c>
      <c r="G54" s="58">
        <v>146646773</v>
      </c>
      <c r="H54" s="58">
        <v>154848681</v>
      </c>
      <c r="I54" s="55">
        <v>164000863.62200001</v>
      </c>
      <c r="J54" s="55">
        <v>167436714</v>
      </c>
    </row>
    <row r="55" spans="3:10" s="50" customFormat="1" ht="10.5" customHeight="1">
      <c r="D55" s="57" t="str">
        <f>D21</f>
        <v>老人保健</v>
      </c>
      <c r="E55" s="56"/>
      <c r="F55" s="58">
        <v>168768653</v>
      </c>
      <c r="G55" s="58">
        <v>181722037</v>
      </c>
      <c r="H55" s="58">
        <v>175952564</v>
      </c>
      <c r="I55" s="55">
        <v>184604848.127</v>
      </c>
      <c r="J55" s="55">
        <v>191204697</v>
      </c>
    </row>
    <row r="56" spans="3:10" s="50" customFormat="1" ht="10.5" customHeight="1">
      <c r="D56" s="57" t="str">
        <f>D22</f>
        <v>介護保険</v>
      </c>
      <c r="E56" s="56"/>
      <c r="F56" s="58" t="s">
        <v>8</v>
      </c>
      <c r="G56" s="58" t="s">
        <v>8</v>
      </c>
      <c r="H56" s="58">
        <v>52357703</v>
      </c>
      <c r="I56" s="58">
        <v>66047331.789999999</v>
      </c>
      <c r="J56" s="58">
        <v>79444363</v>
      </c>
    </row>
    <row r="57" spans="3:10" s="50" customFormat="1" ht="5.25" customHeight="1">
      <c r="D57" s="57"/>
      <c r="E57" s="56"/>
      <c r="F57" s="58"/>
      <c r="G57" s="58"/>
      <c r="H57" s="58"/>
      <c r="I57" s="55"/>
      <c r="J57" s="55"/>
    </row>
    <row r="58" spans="3:10" s="50" customFormat="1" ht="10.5" customHeight="1">
      <c r="D58" s="57" t="str">
        <f>D24</f>
        <v>母子寡婦福祉資金貸付金</v>
      </c>
      <c r="E58" s="56"/>
      <c r="F58" s="58">
        <v>443653</v>
      </c>
      <c r="G58" s="58">
        <v>536833</v>
      </c>
      <c r="H58" s="58">
        <v>510569</v>
      </c>
      <c r="I58" s="55">
        <v>492808.946</v>
      </c>
      <c r="J58" s="55">
        <v>634799</v>
      </c>
    </row>
    <row r="59" spans="3:10" s="50" customFormat="1" ht="10.5" customHeight="1">
      <c r="D59" s="57" t="str">
        <f>D25</f>
        <v>農業共済事業</v>
      </c>
      <c r="E59" s="56"/>
      <c r="F59" s="58">
        <v>85769</v>
      </c>
      <c r="G59" s="58">
        <v>51688</v>
      </c>
      <c r="H59" s="58">
        <v>60367</v>
      </c>
      <c r="I59" s="55">
        <v>56947.656000000003</v>
      </c>
      <c r="J59" s="55">
        <v>94978</v>
      </c>
    </row>
    <row r="60" spans="3:10" s="50" customFormat="1" ht="10.5" customHeight="1">
      <c r="D60" s="57" t="str">
        <f>D26</f>
        <v>市場及びと畜場</v>
      </c>
      <c r="E60" s="56"/>
      <c r="F60" s="58">
        <v>10466637</v>
      </c>
      <c r="G60" s="58">
        <v>9297979</v>
      </c>
      <c r="H60" s="58">
        <v>13552392</v>
      </c>
      <c r="I60" s="58">
        <v>7146801.5240000002</v>
      </c>
      <c r="J60" s="58">
        <v>8670529</v>
      </c>
    </row>
    <row r="61" spans="3:10" s="50" customFormat="1" ht="10.5" customHeight="1">
      <c r="D61" s="57" t="str">
        <f>D27</f>
        <v>土地区画整理組合貸付金</v>
      </c>
      <c r="E61" s="56"/>
      <c r="F61" s="58">
        <v>1036333</v>
      </c>
      <c r="G61" s="58">
        <v>778833</v>
      </c>
      <c r="H61" s="58">
        <v>531468</v>
      </c>
      <c r="I61" s="55">
        <v>1453200</v>
      </c>
      <c r="J61" s="55">
        <v>2338332</v>
      </c>
    </row>
    <row r="62" spans="3:10" s="50" customFormat="1" ht="10.5" customHeight="1">
      <c r="D62" s="57" t="str">
        <f>D28</f>
        <v>市街地再開発事業</v>
      </c>
      <c r="E62" s="56"/>
      <c r="F62" s="58">
        <v>19318334</v>
      </c>
      <c r="G62" s="58">
        <v>11772125</v>
      </c>
      <c r="H62" s="58">
        <v>5558350</v>
      </c>
      <c r="I62" s="55">
        <v>6751660.9270000001</v>
      </c>
      <c r="J62" s="55">
        <v>3186003</v>
      </c>
    </row>
    <row r="63" spans="3:10" s="50" customFormat="1" ht="4.5" customHeight="1">
      <c r="D63" s="57"/>
      <c r="E63" s="56"/>
      <c r="F63" s="58"/>
      <c r="G63" s="58"/>
      <c r="H63" s="58"/>
      <c r="I63" s="55"/>
      <c r="J63" s="55"/>
    </row>
    <row r="64" spans="3:10" s="50" customFormat="1" ht="10.5" customHeight="1">
      <c r="D64" s="57" t="str">
        <f>D30</f>
        <v>墓地公園整備事業</v>
      </c>
      <c r="E64" s="56"/>
      <c r="F64" s="58">
        <v>3041305</v>
      </c>
      <c r="G64" s="58">
        <v>2971848</v>
      </c>
      <c r="H64" s="58">
        <v>3173905</v>
      </c>
      <c r="I64" s="55">
        <v>2659678.713</v>
      </c>
      <c r="J64" s="55">
        <v>2503539</v>
      </c>
    </row>
    <row r="65" spans="1:10" s="50" customFormat="1" ht="10.5" customHeight="1">
      <c r="D65" s="57" t="str">
        <f>D31</f>
        <v>基金</v>
      </c>
      <c r="E65" s="56"/>
      <c r="F65" s="58">
        <v>33678725</v>
      </c>
      <c r="G65" s="58">
        <v>59032406</v>
      </c>
      <c r="H65" s="58">
        <v>58407909</v>
      </c>
      <c r="I65" s="55">
        <v>69064651.901999995</v>
      </c>
      <c r="J65" s="55">
        <v>93718006</v>
      </c>
    </row>
    <row r="66" spans="1:10" s="50" customFormat="1" ht="10.5" customHeight="1">
      <c r="D66" s="57" t="str">
        <f>D32</f>
        <v>調達</v>
      </c>
      <c r="E66" s="56"/>
      <c r="F66" s="58">
        <v>31984305</v>
      </c>
      <c r="G66" s="58">
        <v>19118777</v>
      </c>
      <c r="H66" s="58">
        <v>17622421</v>
      </c>
      <c r="I66" s="55">
        <v>17134534.596999999</v>
      </c>
      <c r="J66" s="55">
        <v>21033886</v>
      </c>
    </row>
    <row r="67" spans="1:10" s="50" customFormat="1" ht="10.5" customHeight="1">
      <c r="D67" s="57" t="str">
        <f>D33</f>
        <v>公債</v>
      </c>
      <c r="E67" s="56"/>
      <c r="F67" s="58">
        <v>513211331</v>
      </c>
      <c r="G67" s="58">
        <v>500598460</v>
      </c>
      <c r="H67" s="58">
        <v>508039198</v>
      </c>
      <c r="I67" s="55">
        <v>565705936.19799995</v>
      </c>
      <c r="J67" s="55">
        <v>607786348</v>
      </c>
    </row>
    <row r="68" spans="1:10" s="50" customFormat="1" ht="5.25" customHeight="1">
      <c r="E68" s="56"/>
      <c r="F68" s="73"/>
      <c r="G68" s="73"/>
      <c r="H68" s="73"/>
    </row>
    <row r="69" spans="1:10" s="50" customFormat="1" ht="10.5" customHeight="1">
      <c r="C69" s="169" t="str">
        <f>C35</f>
        <v>公営企業会計</v>
      </c>
      <c r="D69" s="169"/>
      <c r="E69" s="56"/>
      <c r="F69" s="58">
        <v>489361631</v>
      </c>
      <c r="G69" s="58">
        <v>484629685</v>
      </c>
      <c r="H69" s="58">
        <v>494985011</v>
      </c>
      <c r="I69" s="58">
        <v>472209295.88599998</v>
      </c>
      <c r="J69" s="55">
        <v>496783153</v>
      </c>
    </row>
    <row r="70" spans="1:10" s="50" customFormat="1" ht="5.25" customHeight="1">
      <c r="E70" s="56"/>
      <c r="F70" s="73"/>
      <c r="G70" s="73"/>
      <c r="H70" s="73"/>
    </row>
    <row r="71" spans="1:10" s="50" customFormat="1" ht="10.5" customHeight="1">
      <c r="D71" s="57" t="str">
        <f t="shared" ref="D71:D76" si="0">D37</f>
        <v>病院事業</v>
      </c>
      <c r="E71" s="56"/>
      <c r="F71" s="58">
        <v>26084356</v>
      </c>
      <c r="G71" s="58">
        <v>24820707</v>
      </c>
      <c r="H71" s="58">
        <v>25577583</v>
      </c>
      <c r="I71" s="55">
        <v>25969613.186999999</v>
      </c>
      <c r="J71" s="55">
        <v>26483667</v>
      </c>
    </row>
    <row r="72" spans="1:10" s="50" customFormat="1" ht="10.5" customHeight="1">
      <c r="D72" s="57" t="str">
        <f t="shared" si="0"/>
        <v>水道事業</v>
      </c>
      <c r="E72" s="56"/>
      <c r="F72" s="58">
        <v>82699179</v>
      </c>
      <c r="G72" s="58">
        <v>83060734</v>
      </c>
      <c r="H72" s="58">
        <v>86454440</v>
      </c>
      <c r="I72" s="55">
        <v>79634747.833999991</v>
      </c>
      <c r="J72" s="55">
        <v>88846411</v>
      </c>
    </row>
    <row r="73" spans="1:10" s="50" customFormat="1" ht="10.5" customHeight="1">
      <c r="D73" s="57" t="str">
        <f t="shared" si="0"/>
        <v>工業用水道事業</v>
      </c>
      <c r="E73" s="56"/>
      <c r="F73" s="58">
        <v>1745625</v>
      </c>
      <c r="G73" s="58">
        <v>1449188</v>
      </c>
      <c r="H73" s="58">
        <v>1570733</v>
      </c>
      <c r="I73" s="55">
        <v>1669861.996</v>
      </c>
      <c r="J73" s="55">
        <v>1618321</v>
      </c>
    </row>
    <row r="74" spans="1:10" s="50" customFormat="1" ht="10.5" customHeight="1">
      <c r="D74" s="57" t="str">
        <f t="shared" si="0"/>
        <v>下水道事業</v>
      </c>
      <c r="E74" s="56"/>
      <c r="F74" s="58">
        <v>149239234</v>
      </c>
      <c r="G74" s="58">
        <v>147712866</v>
      </c>
      <c r="H74" s="58">
        <v>146537573</v>
      </c>
      <c r="I74" s="55">
        <v>142137923.96700001</v>
      </c>
      <c r="J74" s="55">
        <v>160008486</v>
      </c>
    </row>
    <row r="75" spans="1:10" s="50" customFormat="1" ht="10.5" customHeight="1">
      <c r="D75" s="57" t="str">
        <f t="shared" si="0"/>
        <v>自動車運送事業</v>
      </c>
      <c r="E75" s="56"/>
      <c r="F75" s="58">
        <v>45270004</v>
      </c>
      <c r="G75" s="58">
        <v>45354266</v>
      </c>
      <c r="H75" s="58">
        <v>45435149</v>
      </c>
      <c r="I75" s="55">
        <v>42964523.365999997</v>
      </c>
      <c r="J75" s="55">
        <v>42404767</v>
      </c>
    </row>
    <row r="76" spans="1:10" s="50" customFormat="1" ht="10.5" customHeight="1">
      <c r="D76" s="57" t="str">
        <f t="shared" si="0"/>
        <v>高速度鉄道事業</v>
      </c>
      <c r="E76" s="56"/>
      <c r="F76" s="58">
        <v>184323233</v>
      </c>
      <c r="G76" s="58">
        <v>182231924</v>
      </c>
      <c r="H76" s="58">
        <v>189409533</v>
      </c>
      <c r="I76" s="55">
        <v>179832625.53600001</v>
      </c>
      <c r="J76" s="55">
        <v>177421501</v>
      </c>
    </row>
    <row r="77" spans="1:10" s="50" customFormat="1" ht="5.25" customHeight="1">
      <c r="A77" s="52"/>
      <c r="B77" s="52"/>
      <c r="C77" s="52"/>
      <c r="D77" s="52"/>
      <c r="E77" s="54"/>
      <c r="F77" s="53"/>
      <c r="G77" s="52"/>
      <c r="H77" s="52"/>
      <c r="I77" s="52"/>
      <c r="J77" s="52"/>
    </row>
    <row r="78" spans="1:10" s="50" customFormat="1" ht="9.5">
      <c r="A78" s="51" t="s">
        <v>65</v>
      </c>
      <c r="C78" s="51"/>
      <c r="D78" s="51"/>
      <c r="E78" s="51"/>
    </row>
    <row r="79" spans="1:10" s="50" customFormat="1" ht="9.5">
      <c r="A79" s="51" t="s">
        <v>60</v>
      </c>
      <c r="C79" s="51"/>
      <c r="D79" s="51"/>
      <c r="E79" s="51"/>
    </row>
    <row r="80" spans="1:10" s="50" customFormat="1" ht="10.5" customHeight="1">
      <c r="A80" s="167" t="s">
        <v>59</v>
      </c>
      <c r="B80" s="167"/>
      <c r="C80" s="167"/>
      <c r="D80" s="167"/>
      <c r="E80" s="167"/>
      <c r="F80" s="167"/>
      <c r="G80" s="167"/>
      <c r="H80" s="167"/>
      <c r="I80" s="167"/>
      <c r="J80" s="167"/>
    </row>
  </sheetData>
  <mergeCells count="16">
    <mergeCell ref="H7:H8"/>
    <mergeCell ref="C35:D35"/>
    <mergeCell ref="G44:I44"/>
    <mergeCell ref="A7:E8"/>
    <mergeCell ref="F7:F8"/>
    <mergeCell ref="G7:G8"/>
    <mergeCell ref="G10:I10"/>
    <mergeCell ref="I7:I8"/>
    <mergeCell ref="A80:J80"/>
    <mergeCell ref="B12:D12"/>
    <mergeCell ref="C16:D16"/>
    <mergeCell ref="B46:D46"/>
    <mergeCell ref="C48:D48"/>
    <mergeCell ref="C14:D14"/>
    <mergeCell ref="C69:D69"/>
    <mergeCell ref="C50:D50"/>
  </mergeCells>
  <phoneticPr fontId="14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showGridLines="0" zoomScale="125" zoomScaleNormal="125" workbookViewId="0"/>
  </sheetViews>
  <sheetFormatPr defaultColWidth="9" defaultRowHeight="12"/>
  <cols>
    <col min="1" max="1" width="0.90625" style="50" customWidth="1"/>
    <col min="2" max="2" width="1.08984375" style="50" customWidth="1"/>
    <col min="3" max="3" width="1.26953125" style="50" customWidth="1"/>
    <col min="4" max="4" width="22.26953125" style="50" customWidth="1"/>
    <col min="5" max="5" width="0.90625" style="50" customWidth="1"/>
    <col min="6" max="9" width="11.36328125" style="50" customWidth="1"/>
    <col min="10" max="10" width="11.6328125" style="50" customWidth="1"/>
    <col min="11" max="16384" width="9" style="49"/>
  </cols>
  <sheetData>
    <row r="1" spans="1:10" s="50" customFormat="1" ht="13">
      <c r="A1" s="71" t="s">
        <v>0</v>
      </c>
      <c r="B1" s="71"/>
      <c r="C1" s="71"/>
      <c r="D1" s="71"/>
      <c r="E1" s="71"/>
    </row>
    <row r="2" spans="1:10" s="50" customFormat="1" ht="8.25" customHeight="1"/>
    <row r="3" spans="1:10" s="50" customFormat="1" ht="13.5" customHeight="1">
      <c r="A3" s="70" t="s">
        <v>63</v>
      </c>
      <c r="B3" s="70"/>
      <c r="C3" s="70"/>
      <c r="D3" s="70"/>
      <c r="E3" s="70"/>
      <c r="F3" s="69"/>
      <c r="G3" s="69"/>
      <c r="H3" s="69"/>
      <c r="I3" s="69"/>
      <c r="J3" s="69"/>
    </row>
    <row r="4" spans="1:10" s="50" customFormat="1" ht="8.25" customHeight="1"/>
    <row r="5" spans="1:10" s="50" customFormat="1" ht="9" customHeight="1">
      <c r="A5" s="50" t="s">
        <v>1</v>
      </c>
      <c r="C5" s="64"/>
      <c r="D5" s="64"/>
      <c r="E5" s="51"/>
    </row>
    <row r="6" spans="1:10" s="50" customFormat="1" ht="1.5" customHeight="1"/>
    <row r="7" spans="1:10" s="50" customFormat="1" ht="10.5" customHeight="1">
      <c r="A7" s="172" t="s">
        <v>42</v>
      </c>
      <c r="B7" s="170"/>
      <c r="C7" s="170"/>
      <c r="D7" s="170"/>
      <c r="E7" s="170"/>
      <c r="F7" s="170" t="s">
        <v>50</v>
      </c>
      <c r="G7" s="170" t="s">
        <v>58</v>
      </c>
      <c r="H7" s="170" t="s">
        <v>57</v>
      </c>
      <c r="I7" s="170" t="s">
        <v>62</v>
      </c>
      <c r="J7" s="68" t="s">
        <v>61</v>
      </c>
    </row>
    <row r="8" spans="1:10" s="50" customFormat="1" ht="10.5" customHeight="1">
      <c r="A8" s="173"/>
      <c r="B8" s="171"/>
      <c r="C8" s="171"/>
      <c r="D8" s="171"/>
      <c r="E8" s="171"/>
      <c r="F8" s="171"/>
      <c r="G8" s="171"/>
      <c r="H8" s="171"/>
      <c r="I8" s="171"/>
      <c r="J8" s="67" t="s">
        <v>2</v>
      </c>
    </row>
    <row r="9" spans="1:10" s="50" customFormat="1" ht="5.25" customHeight="1">
      <c r="A9" s="66"/>
      <c r="B9" s="66"/>
      <c r="C9" s="66"/>
      <c r="D9" s="66"/>
      <c r="E9" s="65"/>
      <c r="G9" s="64"/>
    </row>
    <row r="10" spans="1:10" s="50" customFormat="1" ht="10.5" customHeight="1">
      <c r="E10" s="56"/>
      <c r="G10" s="174" t="s">
        <v>36</v>
      </c>
      <c r="H10" s="174"/>
      <c r="I10" s="174"/>
    </row>
    <row r="11" spans="1:10" s="50" customFormat="1" ht="5.25" customHeight="1">
      <c r="E11" s="56"/>
    </row>
    <row r="12" spans="1:10" s="50" customFormat="1" ht="10.5" customHeight="1">
      <c r="B12" s="168" t="s">
        <v>34</v>
      </c>
      <c r="C12" s="168"/>
      <c r="D12" s="168"/>
      <c r="E12" s="63"/>
      <c r="F12" s="74">
        <v>2451141221.323</v>
      </c>
      <c r="G12" s="74">
        <v>2502913844</v>
      </c>
      <c r="H12" s="74">
        <v>2512272246</v>
      </c>
      <c r="I12" s="60">
        <v>2512313176</v>
      </c>
      <c r="J12" s="60">
        <v>2667702391</v>
      </c>
    </row>
    <row r="13" spans="1:10" s="50" customFormat="1" ht="5.25" customHeight="1">
      <c r="E13" s="56"/>
      <c r="F13" s="73"/>
      <c r="G13" s="73"/>
      <c r="H13" s="73"/>
    </row>
    <row r="14" spans="1:10" s="50" customFormat="1" ht="10.5" customHeight="1">
      <c r="C14" s="169" t="s">
        <v>33</v>
      </c>
      <c r="D14" s="169"/>
      <c r="E14" s="56"/>
      <c r="F14" s="58">
        <v>1099068825.5580001</v>
      </c>
      <c r="G14" s="58">
        <v>1150552291</v>
      </c>
      <c r="H14" s="58">
        <v>1150381410</v>
      </c>
      <c r="I14" s="55">
        <v>1085952362</v>
      </c>
      <c r="J14" s="55">
        <v>1109730000</v>
      </c>
    </row>
    <row r="15" spans="1:10" s="50" customFormat="1" ht="5.25" customHeight="1">
      <c r="E15" s="56"/>
      <c r="F15" s="73"/>
      <c r="G15" s="73"/>
      <c r="H15" s="73"/>
    </row>
    <row r="16" spans="1:10" s="50" customFormat="1" ht="10.5" customHeight="1">
      <c r="C16" s="169" t="s">
        <v>32</v>
      </c>
      <c r="D16" s="169"/>
      <c r="E16" s="56"/>
      <c r="F16" s="58">
        <v>929805084.22599995</v>
      </c>
      <c r="G16" s="58">
        <v>951520906</v>
      </c>
      <c r="H16" s="58">
        <v>965540512</v>
      </c>
      <c r="I16" s="55">
        <v>1028023495</v>
      </c>
      <c r="J16" s="55">
        <v>1153401999</v>
      </c>
    </row>
    <row r="17" spans="4:10" s="50" customFormat="1" ht="5.25" customHeight="1">
      <c r="E17" s="56"/>
      <c r="F17" s="73"/>
      <c r="G17" s="73"/>
      <c r="H17" s="73"/>
    </row>
    <row r="18" spans="4:10" s="50" customFormat="1" ht="10.5" customHeight="1">
      <c r="D18" s="57" t="s">
        <v>3</v>
      </c>
      <c r="E18" s="56"/>
      <c r="F18" s="58">
        <v>35608637.762999997</v>
      </c>
      <c r="G18" s="58">
        <v>28665736</v>
      </c>
      <c r="H18" s="58">
        <v>28416140</v>
      </c>
      <c r="I18" s="55">
        <v>30794236</v>
      </c>
      <c r="J18" s="55">
        <v>41953946</v>
      </c>
    </row>
    <row r="19" spans="4:10" s="50" customFormat="1" ht="10.5" customHeight="1">
      <c r="D19" s="57" t="s">
        <v>4</v>
      </c>
      <c r="E19" s="56"/>
      <c r="F19" s="58">
        <v>749232.02800000005</v>
      </c>
      <c r="G19" s="58">
        <v>783494</v>
      </c>
      <c r="H19" s="58">
        <v>744411</v>
      </c>
      <c r="I19" s="55">
        <v>705136</v>
      </c>
      <c r="J19" s="55">
        <v>753434</v>
      </c>
    </row>
    <row r="20" spans="4:10" s="50" customFormat="1" ht="10.5" customHeight="1">
      <c r="D20" s="57" t="s">
        <v>5</v>
      </c>
      <c r="E20" s="56"/>
      <c r="F20" s="58">
        <v>136206800.07800001</v>
      </c>
      <c r="G20" s="58">
        <v>138837302</v>
      </c>
      <c r="H20" s="58">
        <v>148068212</v>
      </c>
      <c r="I20" s="55">
        <v>155832866</v>
      </c>
      <c r="J20" s="55">
        <v>166073330</v>
      </c>
    </row>
    <row r="21" spans="4:10" s="50" customFormat="1" ht="10.5" customHeight="1">
      <c r="D21" s="57" t="s">
        <v>6</v>
      </c>
      <c r="E21" s="56"/>
      <c r="F21" s="58">
        <v>159849804.463</v>
      </c>
      <c r="G21" s="58">
        <v>168768653</v>
      </c>
      <c r="H21" s="58">
        <v>181722037</v>
      </c>
      <c r="I21" s="55">
        <v>175952564</v>
      </c>
      <c r="J21" s="55">
        <v>185325656</v>
      </c>
    </row>
    <row r="22" spans="4:10" s="50" customFormat="1" ht="10.5" customHeight="1">
      <c r="D22" s="57" t="s">
        <v>55</v>
      </c>
      <c r="E22" s="56"/>
      <c r="F22" s="58" t="s">
        <v>8</v>
      </c>
      <c r="G22" s="58" t="s">
        <v>8</v>
      </c>
      <c r="H22" s="58" t="s">
        <v>8</v>
      </c>
      <c r="I22" s="58">
        <v>54975975</v>
      </c>
      <c r="J22" s="58">
        <v>71773345</v>
      </c>
    </row>
    <row r="23" spans="4:10" s="50" customFormat="1" ht="4.5" customHeight="1">
      <c r="D23" s="57"/>
      <c r="E23" s="56"/>
      <c r="F23" s="58"/>
      <c r="G23" s="58"/>
      <c r="H23" s="58"/>
      <c r="I23" s="55"/>
      <c r="J23" s="55"/>
    </row>
    <row r="24" spans="4:10" s="50" customFormat="1" ht="10.5" customHeight="1">
      <c r="D24" s="57" t="s">
        <v>54</v>
      </c>
      <c r="E24" s="56"/>
      <c r="F24" s="58">
        <v>487367.24699999997</v>
      </c>
      <c r="G24" s="58">
        <v>451441</v>
      </c>
      <c r="H24" s="58">
        <v>594925</v>
      </c>
      <c r="I24" s="55">
        <v>566542</v>
      </c>
      <c r="J24" s="55">
        <v>600837</v>
      </c>
    </row>
    <row r="25" spans="4:10" s="50" customFormat="1" ht="10.5" customHeight="1">
      <c r="D25" s="57" t="s">
        <v>9</v>
      </c>
      <c r="E25" s="56"/>
      <c r="F25" s="58">
        <v>122635.78599999999</v>
      </c>
      <c r="G25" s="58">
        <v>124296</v>
      </c>
      <c r="H25" s="58">
        <v>91038</v>
      </c>
      <c r="I25" s="55">
        <v>92763</v>
      </c>
      <c r="J25" s="55">
        <v>92062</v>
      </c>
    </row>
    <row r="26" spans="4:10" s="50" customFormat="1" ht="10.5" customHeight="1">
      <c r="D26" s="57" t="s">
        <v>10</v>
      </c>
      <c r="E26" s="56"/>
      <c r="F26" s="58">
        <v>7812355.0489999996</v>
      </c>
      <c r="G26" s="58">
        <v>10556289</v>
      </c>
      <c r="H26" s="58">
        <v>9550604</v>
      </c>
      <c r="I26" s="58">
        <v>13697047</v>
      </c>
      <c r="J26" s="58">
        <v>7101053</v>
      </c>
    </row>
    <row r="27" spans="4:10" s="50" customFormat="1" ht="10.5" customHeight="1">
      <c r="D27" s="57" t="s">
        <v>12</v>
      </c>
      <c r="E27" s="56"/>
      <c r="F27" s="58">
        <v>1778959</v>
      </c>
      <c r="G27" s="58">
        <v>1036333</v>
      </c>
      <c r="H27" s="58">
        <v>778833</v>
      </c>
      <c r="I27" s="55">
        <v>531468</v>
      </c>
      <c r="J27" s="55">
        <v>1453200</v>
      </c>
    </row>
    <row r="28" spans="4:10" s="50" customFormat="1" ht="10.5" customHeight="1">
      <c r="D28" s="57" t="s">
        <v>13</v>
      </c>
      <c r="E28" s="56"/>
      <c r="F28" s="58">
        <v>10736410.785</v>
      </c>
      <c r="G28" s="58">
        <v>20313357</v>
      </c>
      <c r="H28" s="58">
        <v>13793941</v>
      </c>
      <c r="I28" s="55">
        <v>7564666</v>
      </c>
      <c r="J28" s="55">
        <v>10931765</v>
      </c>
    </row>
    <row r="29" spans="4:10" s="50" customFormat="1" ht="4.5" customHeight="1">
      <c r="D29" s="57"/>
      <c r="E29" s="56"/>
      <c r="F29" s="58"/>
      <c r="G29" s="58"/>
      <c r="H29" s="58"/>
      <c r="I29" s="55"/>
      <c r="J29" s="55"/>
    </row>
    <row r="30" spans="4:10" s="50" customFormat="1" ht="10.5" customHeight="1">
      <c r="D30" s="57" t="s">
        <v>14</v>
      </c>
      <c r="E30" s="56"/>
      <c r="F30" s="58">
        <v>3200908.3739999998</v>
      </c>
      <c r="G30" s="58">
        <v>3041305</v>
      </c>
      <c r="H30" s="58">
        <v>2971848</v>
      </c>
      <c r="I30" s="55">
        <v>3173905</v>
      </c>
      <c r="J30" s="55">
        <v>2690539</v>
      </c>
    </row>
    <row r="31" spans="4:10" s="50" customFormat="1" ht="10.5" customHeight="1">
      <c r="D31" s="57" t="s">
        <v>15</v>
      </c>
      <c r="E31" s="56"/>
      <c r="F31" s="58">
        <v>7768434.7769999998</v>
      </c>
      <c r="G31" s="58">
        <v>33678725</v>
      </c>
      <c r="H31" s="58">
        <v>59032406</v>
      </c>
      <c r="I31" s="55">
        <v>58407909</v>
      </c>
      <c r="J31" s="55">
        <v>80338236</v>
      </c>
    </row>
    <row r="32" spans="4:10" s="50" customFormat="1" ht="10.5" customHeight="1">
      <c r="D32" s="57" t="s">
        <v>16</v>
      </c>
      <c r="E32" s="56"/>
      <c r="F32" s="58">
        <v>27738689.765000001</v>
      </c>
      <c r="G32" s="58">
        <v>31984305</v>
      </c>
      <c r="H32" s="58">
        <v>19118777</v>
      </c>
      <c r="I32" s="55">
        <v>17622421</v>
      </c>
      <c r="J32" s="55">
        <v>19643118</v>
      </c>
    </row>
    <row r="33" spans="2:10" s="50" customFormat="1" ht="10.5" customHeight="1">
      <c r="D33" s="57" t="s">
        <v>17</v>
      </c>
      <c r="E33" s="56"/>
      <c r="F33" s="58">
        <v>537744849.11099994</v>
      </c>
      <c r="G33" s="58">
        <v>513279671</v>
      </c>
      <c r="H33" s="58">
        <v>500657341</v>
      </c>
      <c r="I33" s="55">
        <v>508105996</v>
      </c>
      <c r="J33" s="55">
        <v>564671478</v>
      </c>
    </row>
    <row r="34" spans="2:10" s="50" customFormat="1" ht="5.25" customHeight="1">
      <c r="E34" s="56"/>
      <c r="F34" s="73"/>
      <c r="G34" s="73"/>
      <c r="H34" s="73"/>
    </row>
    <row r="35" spans="2:10" s="50" customFormat="1" ht="10.5" customHeight="1">
      <c r="C35" s="169" t="s">
        <v>29</v>
      </c>
      <c r="D35" s="169"/>
      <c r="E35" s="56"/>
      <c r="F35" s="58">
        <v>422267311.53899997</v>
      </c>
      <c r="G35" s="58">
        <v>400840647</v>
      </c>
      <c r="H35" s="58">
        <v>396350323</v>
      </c>
      <c r="I35" s="55">
        <v>398337319</v>
      </c>
      <c r="J35" s="55">
        <v>404570392</v>
      </c>
    </row>
    <row r="36" spans="2:10" s="50" customFormat="1" ht="5.25" customHeight="1">
      <c r="E36" s="56"/>
      <c r="F36" s="73"/>
      <c r="G36" s="73"/>
      <c r="H36" s="73"/>
    </row>
    <row r="37" spans="2:10" s="50" customFormat="1" ht="10.5" customHeight="1">
      <c r="D37" s="57" t="s">
        <v>18</v>
      </c>
      <c r="E37" s="56"/>
      <c r="F37" s="58">
        <v>25482598.169</v>
      </c>
      <c r="G37" s="58">
        <v>23959431</v>
      </c>
      <c r="H37" s="58">
        <v>24445251</v>
      </c>
      <c r="I37" s="55">
        <v>24939345</v>
      </c>
      <c r="J37" s="55">
        <v>25683031</v>
      </c>
    </row>
    <row r="38" spans="2:10" s="50" customFormat="1" ht="10.5" customHeight="1">
      <c r="D38" s="57" t="s">
        <v>19</v>
      </c>
      <c r="E38" s="56"/>
      <c r="F38" s="58">
        <v>71695400.022</v>
      </c>
      <c r="G38" s="58">
        <v>69702142</v>
      </c>
      <c r="H38" s="58">
        <v>68461835</v>
      </c>
      <c r="I38" s="55">
        <v>69390320</v>
      </c>
      <c r="J38" s="55">
        <v>71710627</v>
      </c>
    </row>
    <row r="39" spans="2:10" s="50" customFormat="1" ht="10.5" customHeight="1">
      <c r="D39" s="57" t="s">
        <v>20</v>
      </c>
      <c r="E39" s="56"/>
      <c r="F39" s="58">
        <v>1355485.061</v>
      </c>
      <c r="G39" s="58">
        <v>1375174</v>
      </c>
      <c r="H39" s="58">
        <v>1245205</v>
      </c>
      <c r="I39" s="55">
        <v>1280871</v>
      </c>
      <c r="J39" s="55">
        <v>1302183</v>
      </c>
    </row>
    <row r="40" spans="2:10" s="50" customFormat="1" ht="10.5" customHeight="1">
      <c r="D40" s="57" t="s">
        <v>21</v>
      </c>
      <c r="E40" s="56"/>
      <c r="F40" s="58">
        <v>124471612.85699999</v>
      </c>
      <c r="G40" s="58">
        <v>118580713</v>
      </c>
      <c r="H40" s="58">
        <v>117640220</v>
      </c>
      <c r="I40" s="55">
        <v>121082763</v>
      </c>
      <c r="J40" s="55">
        <v>128810073</v>
      </c>
    </row>
    <row r="41" spans="2:10" s="50" customFormat="1" ht="10.5" customHeight="1">
      <c r="D41" s="57" t="s">
        <v>22</v>
      </c>
      <c r="E41" s="56"/>
      <c r="F41" s="58">
        <v>41269624.564999998</v>
      </c>
      <c r="G41" s="58">
        <v>38640207</v>
      </c>
      <c r="H41" s="58">
        <v>36832638</v>
      </c>
      <c r="I41" s="55">
        <v>35750972</v>
      </c>
      <c r="J41" s="55">
        <v>36331169</v>
      </c>
    </row>
    <row r="42" spans="2:10" s="50" customFormat="1" ht="10.5" customHeight="1">
      <c r="D42" s="57" t="s">
        <v>23</v>
      </c>
      <c r="E42" s="56"/>
      <c r="F42" s="58">
        <v>157221718.361</v>
      </c>
      <c r="G42" s="58">
        <v>148582980</v>
      </c>
      <c r="H42" s="58">
        <v>147725174</v>
      </c>
      <c r="I42" s="55">
        <v>145893048</v>
      </c>
      <c r="J42" s="55">
        <v>140733309</v>
      </c>
    </row>
    <row r="43" spans="2:10" s="50" customFormat="1" ht="5.25" customHeight="1">
      <c r="E43" s="56"/>
      <c r="F43" s="62"/>
      <c r="G43" s="62"/>
      <c r="H43" s="62"/>
      <c r="I43" s="62"/>
      <c r="J43" s="62"/>
    </row>
    <row r="44" spans="2:10" s="50" customFormat="1" ht="9.5">
      <c r="E44" s="56"/>
      <c r="F44" s="62"/>
      <c r="G44" s="174" t="s">
        <v>35</v>
      </c>
      <c r="H44" s="174"/>
      <c r="I44" s="174"/>
      <c r="J44" s="62"/>
    </row>
    <row r="45" spans="2:10" s="50" customFormat="1" ht="5.25" customHeight="1">
      <c r="E45" s="56"/>
      <c r="F45" s="62"/>
      <c r="G45" s="62"/>
      <c r="H45" s="62"/>
      <c r="I45" s="62"/>
      <c r="J45" s="62"/>
    </row>
    <row r="46" spans="2:10" s="50" customFormat="1" ht="9.5">
      <c r="B46" s="168" t="s">
        <v>34</v>
      </c>
      <c r="C46" s="168"/>
      <c r="D46" s="168"/>
      <c r="E46" s="61"/>
      <c r="F46" s="74">
        <v>2514686361.1700001</v>
      </c>
      <c r="G46" s="74">
        <v>2573637357</v>
      </c>
      <c r="H46" s="74">
        <v>2589667394</v>
      </c>
      <c r="I46" s="60">
        <v>2596194436</v>
      </c>
      <c r="J46" s="60">
        <v>2761493893</v>
      </c>
    </row>
    <row r="47" spans="2:10" s="50" customFormat="1" ht="5.25" customHeight="1">
      <c r="E47" s="56"/>
      <c r="F47" s="73"/>
      <c r="G47" s="73"/>
      <c r="H47" s="73"/>
    </row>
    <row r="48" spans="2:10" s="50" customFormat="1" ht="10.5" customHeight="1">
      <c r="C48" s="169" t="s">
        <v>33</v>
      </c>
      <c r="D48" s="169"/>
      <c r="E48" s="56"/>
      <c r="F48" s="58">
        <v>1095306633.931</v>
      </c>
      <c r="G48" s="58">
        <v>1135450808</v>
      </c>
      <c r="H48" s="58">
        <v>1143585396</v>
      </c>
      <c r="I48" s="55">
        <v>1079285929</v>
      </c>
      <c r="J48" s="55">
        <v>1109730000</v>
      </c>
    </row>
    <row r="49" spans="3:10" s="50" customFormat="1" ht="5.25" customHeight="1">
      <c r="E49" s="56"/>
      <c r="F49" s="73"/>
      <c r="G49" s="73"/>
      <c r="H49" s="73"/>
    </row>
    <row r="50" spans="3:10" s="50" customFormat="1" ht="10.5" customHeight="1">
      <c r="C50" s="169" t="s">
        <v>32</v>
      </c>
      <c r="D50" s="169"/>
      <c r="E50" s="56"/>
      <c r="F50" s="58">
        <v>921316167.51499999</v>
      </c>
      <c r="G50" s="58">
        <v>948824917</v>
      </c>
      <c r="H50" s="58">
        <v>961452313</v>
      </c>
      <c r="I50" s="55">
        <v>1021923495</v>
      </c>
      <c r="J50" s="55">
        <v>1153401999</v>
      </c>
    </row>
    <row r="51" spans="3:10" s="50" customFormat="1" ht="5.25" customHeight="1">
      <c r="E51" s="56"/>
      <c r="F51" s="73"/>
      <c r="G51" s="73"/>
      <c r="H51" s="73"/>
    </row>
    <row r="52" spans="3:10" s="50" customFormat="1" ht="10.5" customHeight="1">
      <c r="D52" s="57" t="s">
        <v>3</v>
      </c>
      <c r="E52" s="56"/>
      <c r="F52" s="58">
        <v>34304049.394000001</v>
      </c>
      <c r="G52" s="58">
        <v>28664902</v>
      </c>
      <c r="H52" s="58">
        <v>28415049</v>
      </c>
      <c r="I52" s="55">
        <v>30793462</v>
      </c>
      <c r="J52" s="55">
        <v>41953946</v>
      </c>
    </row>
    <row r="53" spans="3:10" s="50" customFormat="1" ht="10.5" customHeight="1">
      <c r="D53" s="57" t="s">
        <v>4</v>
      </c>
      <c r="E53" s="56"/>
      <c r="F53" s="58">
        <v>475434.91399999999</v>
      </c>
      <c r="G53" s="58">
        <v>537310</v>
      </c>
      <c r="H53" s="58">
        <v>509505</v>
      </c>
      <c r="I53" s="55">
        <v>514505</v>
      </c>
      <c r="J53" s="55">
        <v>753434</v>
      </c>
    </row>
    <row r="54" spans="3:10" s="50" customFormat="1" ht="10.5" customHeight="1">
      <c r="D54" s="57" t="s">
        <v>5</v>
      </c>
      <c r="E54" s="56"/>
      <c r="F54" s="58">
        <v>130888464.477</v>
      </c>
      <c r="G54" s="58">
        <v>137587660</v>
      </c>
      <c r="H54" s="58">
        <v>146646773</v>
      </c>
      <c r="I54" s="55">
        <v>154848681</v>
      </c>
      <c r="J54" s="55">
        <v>166073330</v>
      </c>
    </row>
    <row r="55" spans="3:10" s="50" customFormat="1" ht="10.5" customHeight="1">
      <c r="D55" s="57" t="s">
        <v>6</v>
      </c>
      <c r="E55" s="56"/>
      <c r="F55" s="58">
        <v>159849804.463</v>
      </c>
      <c r="G55" s="58">
        <v>168768653</v>
      </c>
      <c r="H55" s="58">
        <v>181722037</v>
      </c>
      <c r="I55" s="55">
        <v>175952564</v>
      </c>
      <c r="J55" s="55">
        <v>185325656</v>
      </c>
    </row>
    <row r="56" spans="3:10" s="50" customFormat="1" ht="10.5" customHeight="1">
      <c r="D56" s="57" t="s">
        <v>55</v>
      </c>
      <c r="E56" s="56"/>
      <c r="F56" s="58" t="s">
        <v>8</v>
      </c>
      <c r="G56" s="58" t="s">
        <v>8</v>
      </c>
      <c r="H56" s="58" t="s">
        <v>8</v>
      </c>
      <c r="I56" s="58">
        <v>52357703</v>
      </c>
      <c r="J56" s="58">
        <v>71773345</v>
      </c>
    </row>
    <row r="57" spans="3:10" s="50" customFormat="1" ht="5.25" customHeight="1">
      <c r="D57" s="57"/>
      <c r="E57" s="56"/>
      <c r="F57" s="58"/>
      <c r="G57" s="58"/>
      <c r="H57" s="58"/>
      <c r="I57" s="55"/>
      <c r="J57" s="55"/>
    </row>
    <row r="58" spans="3:10" s="50" customFormat="1" ht="10.5" customHeight="1">
      <c r="D58" s="57" t="s">
        <v>54</v>
      </c>
      <c r="E58" s="56"/>
      <c r="F58" s="58">
        <v>395913.58</v>
      </c>
      <c r="G58" s="58">
        <v>443653</v>
      </c>
      <c r="H58" s="58">
        <v>536833</v>
      </c>
      <c r="I58" s="55">
        <v>510569</v>
      </c>
      <c r="J58" s="55">
        <v>600837</v>
      </c>
    </row>
    <row r="59" spans="3:10" s="50" customFormat="1" ht="10.5" customHeight="1">
      <c r="D59" s="57" t="s">
        <v>9</v>
      </c>
      <c r="E59" s="56"/>
      <c r="F59" s="58">
        <v>80213.539999999994</v>
      </c>
      <c r="G59" s="58">
        <v>85769</v>
      </c>
      <c r="H59" s="58">
        <v>51688</v>
      </c>
      <c r="I59" s="55">
        <v>60367</v>
      </c>
      <c r="J59" s="55">
        <v>92062</v>
      </c>
    </row>
    <row r="60" spans="3:10" s="50" customFormat="1" ht="10.5" customHeight="1">
      <c r="D60" s="57" t="s">
        <v>10</v>
      </c>
      <c r="E60" s="56"/>
      <c r="F60" s="58">
        <v>7811602.6490000002</v>
      </c>
      <c r="G60" s="58">
        <v>10466637</v>
      </c>
      <c r="H60" s="58">
        <v>9297979</v>
      </c>
      <c r="I60" s="58">
        <v>13552392</v>
      </c>
      <c r="J60" s="58">
        <v>7101053</v>
      </c>
    </row>
    <row r="61" spans="3:10" s="50" customFormat="1" ht="10.5" customHeight="1">
      <c r="D61" s="57" t="s">
        <v>12</v>
      </c>
      <c r="E61" s="56"/>
      <c r="F61" s="58">
        <v>1778959</v>
      </c>
      <c r="G61" s="58">
        <v>1036333</v>
      </c>
      <c r="H61" s="58">
        <v>778833</v>
      </c>
      <c r="I61" s="55">
        <v>531468</v>
      </c>
      <c r="J61" s="55">
        <v>1453200</v>
      </c>
    </row>
    <row r="62" spans="3:10" s="50" customFormat="1" ht="10.5" customHeight="1">
      <c r="D62" s="57" t="s">
        <v>13</v>
      </c>
      <c r="E62" s="56"/>
      <c r="F62" s="58">
        <v>9357932.7850000001</v>
      </c>
      <c r="G62" s="58">
        <v>19318334</v>
      </c>
      <c r="H62" s="58">
        <v>11772125</v>
      </c>
      <c r="I62" s="55">
        <v>5558350</v>
      </c>
      <c r="J62" s="55">
        <v>10931765</v>
      </c>
    </row>
    <row r="63" spans="3:10" s="50" customFormat="1" ht="4.5" customHeight="1">
      <c r="D63" s="57"/>
      <c r="E63" s="56"/>
      <c r="F63" s="58"/>
      <c r="G63" s="58"/>
      <c r="H63" s="58"/>
      <c r="I63" s="55"/>
      <c r="J63" s="55"/>
    </row>
    <row r="64" spans="3:10" s="50" customFormat="1" ht="10.5" customHeight="1">
      <c r="D64" s="57" t="s">
        <v>14</v>
      </c>
      <c r="E64" s="56"/>
      <c r="F64" s="58">
        <v>3200908.3739999998</v>
      </c>
      <c r="G64" s="58">
        <v>3041305</v>
      </c>
      <c r="H64" s="58">
        <v>2971848</v>
      </c>
      <c r="I64" s="55">
        <v>3173905</v>
      </c>
      <c r="J64" s="55">
        <v>2690539</v>
      </c>
    </row>
    <row r="65" spans="1:10" s="50" customFormat="1" ht="10.5" customHeight="1">
      <c r="D65" s="57" t="s">
        <v>15</v>
      </c>
      <c r="E65" s="56"/>
      <c r="F65" s="58">
        <v>7768434.7769999998</v>
      </c>
      <c r="G65" s="58">
        <v>33678725</v>
      </c>
      <c r="H65" s="58">
        <v>59032406</v>
      </c>
      <c r="I65" s="55">
        <v>58407909</v>
      </c>
      <c r="J65" s="55">
        <v>80338236</v>
      </c>
    </row>
    <row r="66" spans="1:10" s="50" customFormat="1" ht="10.5" customHeight="1">
      <c r="D66" s="57" t="s">
        <v>16</v>
      </c>
      <c r="E66" s="56"/>
      <c r="F66" s="58">
        <v>27738689.765000001</v>
      </c>
      <c r="G66" s="58">
        <v>31984305</v>
      </c>
      <c r="H66" s="58">
        <v>19118777</v>
      </c>
      <c r="I66" s="55">
        <v>17622421</v>
      </c>
      <c r="J66" s="55">
        <v>19643118</v>
      </c>
    </row>
    <row r="67" spans="1:10" s="50" customFormat="1" ht="10.5" customHeight="1">
      <c r="D67" s="57" t="s">
        <v>17</v>
      </c>
      <c r="E67" s="56"/>
      <c r="F67" s="58">
        <v>537665759.79700005</v>
      </c>
      <c r="G67" s="58">
        <v>513211331</v>
      </c>
      <c r="H67" s="58">
        <v>500598460</v>
      </c>
      <c r="I67" s="55">
        <v>508039198</v>
      </c>
      <c r="J67" s="55">
        <v>564671478</v>
      </c>
    </row>
    <row r="68" spans="1:10" s="50" customFormat="1" ht="5.25" customHeight="1">
      <c r="E68" s="56"/>
      <c r="F68" s="73"/>
      <c r="G68" s="73"/>
      <c r="H68" s="73"/>
    </row>
    <row r="69" spans="1:10" s="50" customFormat="1" ht="10.5" customHeight="1">
      <c r="C69" s="169" t="s">
        <v>29</v>
      </c>
      <c r="D69" s="169"/>
      <c r="E69" s="56"/>
      <c r="F69" s="58">
        <v>498063559.72399998</v>
      </c>
      <c r="G69" s="58">
        <v>489361631</v>
      </c>
      <c r="H69" s="58">
        <v>484629685</v>
      </c>
      <c r="I69" s="55">
        <v>494985011</v>
      </c>
      <c r="J69" s="55">
        <v>498361894</v>
      </c>
    </row>
    <row r="70" spans="1:10" s="50" customFormat="1" ht="5.25" customHeight="1">
      <c r="E70" s="56"/>
      <c r="F70" s="73"/>
      <c r="G70" s="73"/>
      <c r="H70" s="73"/>
    </row>
    <row r="71" spans="1:10" s="50" customFormat="1" ht="10.5" customHeight="1">
      <c r="D71" s="57" t="s">
        <v>18</v>
      </c>
      <c r="E71" s="56"/>
      <c r="F71" s="58">
        <v>27835288.293000001</v>
      </c>
      <c r="G71" s="58">
        <v>26084356</v>
      </c>
      <c r="H71" s="58">
        <v>24820707</v>
      </c>
      <c r="I71" s="55">
        <v>25577583</v>
      </c>
      <c r="J71" s="55">
        <v>26641797</v>
      </c>
    </row>
    <row r="72" spans="1:10" s="50" customFormat="1" ht="10.5" customHeight="1">
      <c r="D72" s="57" t="s">
        <v>19</v>
      </c>
      <c r="E72" s="56"/>
      <c r="F72" s="58">
        <v>84941240.782000005</v>
      </c>
      <c r="G72" s="58">
        <v>82699179</v>
      </c>
      <c r="H72" s="58">
        <v>83060734</v>
      </c>
      <c r="I72" s="55">
        <v>86454440</v>
      </c>
      <c r="J72" s="55">
        <v>86196247</v>
      </c>
    </row>
    <row r="73" spans="1:10" s="50" customFormat="1" ht="10.5" customHeight="1">
      <c r="D73" s="57" t="s">
        <v>20</v>
      </c>
      <c r="E73" s="56"/>
      <c r="F73" s="58">
        <v>1553959.567</v>
      </c>
      <c r="G73" s="58">
        <v>1745625</v>
      </c>
      <c r="H73" s="58">
        <v>1449188</v>
      </c>
      <c r="I73" s="55">
        <v>1570733</v>
      </c>
      <c r="J73" s="55">
        <v>1652518</v>
      </c>
    </row>
    <row r="74" spans="1:10" s="50" customFormat="1" ht="10.5" customHeight="1">
      <c r="D74" s="57" t="s">
        <v>21</v>
      </c>
      <c r="E74" s="56"/>
      <c r="F74" s="58">
        <v>149124595.12400001</v>
      </c>
      <c r="G74" s="58">
        <v>149239234</v>
      </c>
      <c r="H74" s="58">
        <v>147712866</v>
      </c>
      <c r="I74" s="55">
        <v>146537573</v>
      </c>
      <c r="J74" s="55">
        <v>153069676</v>
      </c>
    </row>
    <row r="75" spans="1:10" s="50" customFormat="1" ht="10.5" customHeight="1">
      <c r="D75" s="57" t="s">
        <v>22</v>
      </c>
      <c r="E75" s="56"/>
      <c r="F75" s="58">
        <v>50045627.241999999</v>
      </c>
      <c r="G75" s="58">
        <v>45270004</v>
      </c>
      <c r="H75" s="58">
        <v>45354266</v>
      </c>
      <c r="I75" s="55">
        <v>45435149</v>
      </c>
      <c r="J75" s="55">
        <v>45837711</v>
      </c>
    </row>
    <row r="76" spans="1:10" s="50" customFormat="1" ht="10.5" customHeight="1">
      <c r="D76" s="57" t="s">
        <v>23</v>
      </c>
      <c r="E76" s="56"/>
      <c r="F76" s="58">
        <v>184562848.71599999</v>
      </c>
      <c r="G76" s="58">
        <v>184323233</v>
      </c>
      <c r="H76" s="58">
        <v>182231924</v>
      </c>
      <c r="I76" s="55">
        <v>189409533</v>
      </c>
      <c r="J76" s="55">
        <v>184963945</v>
      </c>
    </row>
    <row r="77" spans="1:10" s="50" customFormat="1" ht="5.25" customHeight="1">
      <c r="A77" s="52"/>
      <c r="B77" s="52"/>
      <c r="C77" s="52"/>
      <c r="D77" s="52"/>
      <c r="E77" s="54"/>
      <c r="F77" s="53"/>
      <c r="G77" s="52"/>
      <c r="H77" s="52"/>
      <c r="I77" s="52"/>
      <c r="J77" s="52"/>
    </row>
    <row r="78" spans="1:10" s="50" customFormat="1" ht="9.5">
      <c r="A78" s="51" t="s">
        <v>24</v>
      </c>
      <c r="C78" s="51"/>
      <c r="D78" s="51"/>
      <c r="E78" s="51"/>
    </row>
    <row r="79" spans="1:10" s="50" customFormat="1" ht="9.5">
      <c r="A79" s="51" t="s">
        <v>60</v>
      </c>
      <c r="C79" s="51"/>
      <c r="D79" s="51"/>
      <c r="E79" s="51"/>
    </row>
    <row r="80" spans="1:10" s="50" customFormat="1" ht="10.5" customHeight="1">
      <c r="A80" s="167" t="s">
        <v>59</v>
      </c>
      <c r="B80" s="167"/>
      <c r="C80" s="167"/>
      <c r="D80" s="167"/>
      <c r="E80" s="167"/>
      <c r="F80" s="167"/>
      <c r="G80" s="167"/>
      <c r="H80" s="167"/>
      <c r="I80" s="167"/>
      <c r="J80" s="167"/>
    </row>
  </sheetData>
  <mergeCells count="16">
    <mergeCell ref="A80:J80"/>
    <mergeCell ref="B12:D12"/>
    <mergeCell ref="C16:D16"/>
    <mergeCell ref="B46:D46"/>
    <mergeCell ref="C48:D48"/>
    <mergeCell ref="C14:D14"/>
    <mergeCell ref="C69:D69"/>
    <mergeCell ref="C50:D50"/>
    <mergeCell ref="I7:I8"/>
    <mergeCell ref="H7:H8"/>
    <mergeCell ref="C35:D35"/>
    <mergeCell ref="G44:I44"/>
    <mergeCell ref="A7:E8"/>
    <mergeCell ref="F7:F8"/>
    <mergeCell ref="G7:G8"/>
    <mergeCell ref="G10:I10"/>
  </mergeCells>
  <phoneticPr fontId="2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showGridLines="0" zoomScale="125" zoomScaleNormal="125" workbookViewId="0"/>
  </sheetViews>
  <sheetFormatPr defaultColWidth="9" defaultRowHeight="12"/>
  <cols>
    <col min="1" max="1" width="0.90625" style="50" customWidth="1"/>
    <col min="2" max="2" width="1.08984375" style="50" customWidth="1"/>
    <col min="3" max="3" width="1.26953125" style="50" customWidth="1"/>
    <col min="4" max="4" width="22.26953125" style="50" customWidth="1"/>
    <col min="5" max="5" width="0.90625" style="50" customWidth="1"/>
    <col min="6" max="9" width="11.36328125" style="50" customWidth="1"/>
    <col min="10" max="10" width="11.6328125" style="50" customWidth="1"/>
    <col min="11" max="11" width="10.90625" style="49" bestFit="1" customWidth="1"/>
    <col min="12" max="16384" width="9" style="49"/>
  </cols>
  <sheetData>
    <row r="1" spans="1:11" s="50" customFormat="1" ht="13">
      <c r="A1" s="71" t="s">
        <v>0</v>
      </c>
      <c r="B1" s="71"/>
      <c r="C1" s="71"/>
      <c r="D1" s="71"/>
      <c r="E1" s="71"/>
    </row>
    <row r="2" spans="1:11" s="50" customFormat="1" ht="8.25" customHeight="1"/>
    <row r="3" spans="1:11" s="50" customFormat="1" ht="13.5" customHeight="1">
      <c r="A3" s="70" t="s">
        <v>47</v>
      </c>
      <c r="B3" s="70"/>
      <c r="C3" s="70"/>
      <c r="D3" s="70"/>
      <c r="E3" s="70"/>
      <c r="F3" s="69"/>
      <c r="G3" s="69"/>
      <c r="H3" s="69"/>
      <c r="I3" s="69"/>
      <c r="J3" s="69"/>
    </row>
    <row r="4" spans="1:11" s="50" customFormat="1" ht="8.25" customHeight="1"/>
    <row r="5" spans="1:11" s="50" customFormat="1" ht="9" customHeight="1">
      <c r="A5" s="50" t="s">
        <v>1</v>
      </c>
      <c r="C5" s="64"/>
      <c r="D5" s="64"/>
      <c r="E5" s="51"/>
    </row>
    <row r="6" spans="1:11" s="50" customFormat="1" ht="1.5" customHeight="1"/>
    <row r="7" spans="1:11" s="50" customFormat="1" ht="10.5" customHeight="1">
      <c r="A7" s="172" t="s">
        <v>42</v>
      </c>
      <c r="B7" s="170"/>
      <c r="C7" s="170"/>
      <c r="D7" s="170"/>
      <c r="E7" s="170"/>
      <c r="F7" s="170" t="s">
        <v>38</v>
      </c>
      <c r="G7" s="170" t="s">
        <v>50</v>
      </c>
      <c r="H7" s="170" t="s">
        <v>58</v>
      </c>
      <c r="I7" s="170" t="s">
        <v>57</v>
      </c>
      <c r="J7" s="68" t="s">
        <v>56</v>
      </c>
    </row>
    <row r="8" spans="1:11" s="50" customFormat="1" ht="10.5" customHeight="1">
      <c r="A8" s="173"/>
      <c r="B8" s="171"/>
      <c r="C8" s="171"/>
      <c r="D8" s="171"/>
      <c r="E8" s="171"/>
      <c r="F8" s="171"/>
      <c r="G8" s="171"/>
      <c r="H8" s="171"/>
      <c r="I8" s="171"/>
      <c r="J8" s="67" t="s">
        <v>2</v>
      </c>
    </row>
    <row r="9" spans="1:11" s="50" customFormat="1" ht="5.25" customHeight="1">
      <c r="A9" s="66"/>
      <c r="B9" s="66"/>
      <c r="C9" s="66"/>
      <c r="D9" s="66"/>
      <c r="E9" s="65"/>
      <c r="G9" s="64"/>
    </row>
    <row r="10" spans="1:11" s="50" customFormat="1" ht="10.5" customHeight="1">
      <c r="E10" s="56"/>
      <c r="G10" s="174" t="s">
        <v>36</v>
      </c>
      <c r="H10" s="174"/>
      <c r="I10" s="174"/>
    </row>
    <row r="11" spans="1:11" s="50" customFormat="1" ht="5.25" customHeight="1">
      <c r="E11" s="56"/>
    </row>
    <row r="12" spans="1:11" s="50" customFormat="1" ht="10.5" customHeight="1">
      <c r="B12" s="168" t="s">
        <v>34</v>
      </c>
      <c r="C12" s="168"/>
      <c r="D12" s="168"/>
      <c r="E12" s="63"/>
      <c r="F12" s="60">
        <v>2530281733.8260002</v>
      </c>
      <c r="G12" s="60">
        <v>2451141221.323</v>
      </c>
      <c r="H12" s="60">
        <v>2502913844</v>
      </c>
      <c r="I12" s="60">
        <v>2512272246</v>
      </c>
      <c r="J12" s="60">
        <v>2548280504</v>
      </c>
    </row>
    <row r="13" spans="1:11" s="50" customFormat="1" ht="5.25" customHeight="1">
      <c r="E13" s="56"/>
    </row>
    <row r="14" spans="1:11" s="50" customFormat="1" ht="10.5" customHeight="1">
      <c r="C14" s="169" t="s">
        <v>33</v>
      </c>
      <c r="D14" s="169"/>
      <c r="E14" s="56"/>
      <c r="F14" s="55">
        <v>1141262553.964</v>
      </c>
      <c r="G14" s="55">
        <v>1099068825.5580001</v>
      </c>
      <c r="H14" s="55">
        <v>1150552291</v>
      </c>
      <c r="I14" s="55">
        <v>1150381410</v>
      </c>
      <c r="J14" s="55">
        <v>1075708000</v>
      </c>
    </row>
    <row r="15" spans="1:11" s="50" customFormat="1" ht="5.25" customHeight="1">
      <c r="E15" s="56"/>
    </row>
    <row r="16" spans="1:11" s="50" customFormat="1" ht="10.5" customHeight="1">
      <c r="C16" s="169" t="s">
        <v>32</v>
      </c>
      <c r="D16" s="169"/>
      <c r="E16" s="56"/>
      <c r="F16" s="55">
        <v>972828151.176</v>
      </c>
      <c r="G16" s="55">
        <v>929805084.22599995</v>
      </c>
      <c r="H16" s="55">
        <v>951520906</v>
      </c>
      <c r="I16" s="55">
        <v>965540512</v>
      </c>
      <c r="J16" s="55">
        <v>1063868121</v>
      </c>
      <c r="K16" s="72"/>
    </row>
    <row r="17" spans="4:10" s="50" customFormat="1" ht="5.25" customHeight="1">
      <c r="E17" s="56"/>
    </row>
    <row r="18" spans="4:10" s="50" customFormat="1" ht="10.5" customHeight="1">
      <c r="D18" s="57" t="s">
        <v>3</v>
      </c>
      <c r="E18" s="56"/>
      <c r="F18" s="55">
        <v>32048338.368999999</v>
      </c>
      <c r="G18" s="55">
        <v>35608637.762999997</v>
      </c>
      <c r="H18" s="55">
        <v>28665736</v>
      </c>
      <c r="I18" s="55">
        <v>28416140</v>
      </c>
      <c r="J18" s="55">
        <v>32493640</v>
      </c>
    </row>
    <row r="19" spans="4:10" s="50" customFormat="1" ht="10.5" customHeight="1">
      <c r="D19" s="57" t="s">
        <v>4</v>
      </c>
      <c r="E19" s="56"/>
      <c r="F19" s="55">
        <v>868573.45200000005</v>
      </c>
      <c r="G19" s="55">
        <v>749232.02800000005</v>
      </c>
      <c r="H19" s="55">
        <v>783494</v>
      </c>
      <c r="I19" s="55">
        <v>744411</v>
      </c>
      <c r="J19" s="55">
        <v>756981</v>
      </c>
    </row>
    <row r="20" spans="4:10" s="50" customFormat="1" ht="10.5" customHeight="1">
      <c r="D20" s="57" t="s">
        <v>5</v>
      </c>
      <c r="E20" s="56"/>
      <c r="F20" s="55">
        <v>134542210.83399999</v>
      </c>
      <c r="G20" s="55">
        <v>136206800.07800001</v>
      </c>
      <c r="H20" s="55">
        <v>138837302</v>
      </c>
      <c r="I20" s="55">
        <v>148068212</v>
      </c>
      <c r="J20" s="55">
        <v>156609251</v>
      </c>
    </row>
    <row r="21" spans="4:10" s="50" customFormat="1" ht="10.5" customHeight="1">
      <c r="D21" s="57" t="s">
        <v>6</v>
      </c>
      <c r="E21" s="56"/>
      <c r="F21" s="55">
        <v>153676176.86700001</v>
      </c>
      <c r="G21" s="55">
        <v>159849804.463</v>
      </c>
      <c r="H21" s="55">
        <v>168768653</v>
      </c>
      <c r="I21" s="55">
        <v>181722037</v>
      </c>
      <c r="J21" s="55">
        <v>175251114</v>
      </c>
    </row>
    <row r="22" spans="4:10" s="50" customFormat="1" ht="10.5" customHeight="1">
      <c r="D22" s="57" t="s">
        <v>55</v>
      </c>
      <c r="E22" s="56"/>
      <c r="F22" s="58" t="s">
        <v>8</v>
      </c>
      <c r="G22" s="58" t="s">
        <v>8</v>
      </c>
      <c r="H22" s="58" t="s">
        <v>8</v>
      </c>
      <c r="I22" s="58" t="s">
        <v>8</v>
      </c>
      <c r="J22" s="58">
        <v>62652673</v>
      </c>
    </row>
    <row r="23" spans="4:10" s="50" customFormat="1" ht="4.5" customHeight="1">
      <c r="D23" s="57"/>
      <c r="E23" s="56"/>
      <c r="F23" s="55"/>
      <c r="G23" s="55"/>
      <c r="H23" s="55"/>
      <c r="I23" s="55"/>
      <c r="J23" s="55"/>
    </row>
    <row r="24" spans="4:10" s="50" customFormat="1" ht="10.5" customHeight="1">
      <c r="D24" s="57" t="s">
        <v>54</v>
      </c>
      <c r="E24" s="56"/>
      <c r="F24" s="55">
        <v>457988.821</v>
      </c>
      <c r="G24" s="55">
        <v>487367.24699999997</v>
      </c>
      <c r="H24" s="55">
        <v>451441</v>
      </c>
      <c r="I24" s="55">
        <v>594925</v>
      </c>
      <c r="J24" s="55">
        <v>559952</v>
      </c>
    </row>
    <row r="25" spans="4:10" s="50" customFormat="1" ht="10.5" customHeight="1">
      <c r="D25" s="57" t="s">
        <v>9</v>
      </c>
      <c r="E25" s="56"/>
      <c r="F25" s="55">
        <v>122175.22100000001</v>
      </c>
      <c r="G25" s="55">
        <v>122635.78599999999</v>
      </c>
      <c r="H25" s="55">
        <v>124296</v>
      </c>
      <c r="I25" s="55">
        <v>91038</v>
      </c>
      <c r="J25" s="55">
        <v>106298</v>
      </c>
    </row>
    <row r="26" spans="4:10" s="50" customFormat="1" ht="10.5" customHeight="1">
      <c r="D26" s="57" t="s">
        <v>10</v>
      </c>
      <c r="E26" s="56"/>
      <c r="F26" s="55">
        <v>15596701.861</v>
      </c>
      <c r="G26" s="55">
        <v>7812355.0489999996</v>
      </c>
      <c r="H26" s="58">
        <v>10556289</v>
      </c>
      <c r="I26" s="58">
        <v>9550604</v>
      </c>
      <c r="J26" s="58">
        <v>9725883</v>
      </c>
    </row>
    <row r="27" spans="4:10" s="50" customFormat="1" ht="10.5" customHeight="1">
      <c r="D27" s="57" t="s">
        <v>11</v>
      </c>
      <c r="E27" s="56"/>
      <c r="F27" s="55">
        <v>102980.344</v>
      </c>
      <c r="G27" s="58" t="s">
        <v>8</v>
      </c>
      <c r="H27" s="58" t="s">
        <v>8</v>
      </c>
      <c r="I27" s="58" t="s">
        <v>8</v>
      </c>
      <c r="J27" s="58" t="s">
        <v>8</v>
      </c>
    </row>
    <row r="28" spans="4:10" s="50" customFormat="1" ht="10.5" customHeight="1">
      <c r="D28" s="57" t="s">
        <v>12</v>
      </c>
      <c r="E28" s="56"/>
      <c r="F28" s="55">
        <v>1032916</v>
      </c>
      <c r="G28" s="55">
        <v>1778959</v>
      </c>
      <c r="H28" s="55">
        <v>1036333</v>
      </c>
      <c r="I28" s="55">
        <v>778833</v>
      </c>
      <c r="J28" s="55">
        <v>531468</v>
      </c>
    </row>
    <row r="29" spans="4:10" s="50" customFormat="1" ht="4.5" customHeight="1">
      <c r="D29" s="57"/>
      <c r="E29" s="56"/>
      <c r="F29" s="55"/>
      <c r="G29" s="55"/>
      <c r="H29" s="55"/>
      <c r="I29" s="55"/>
      <c r="J29" s="55"/>
    </row>
    <row r="30" spans="4:10" s="50" customFormat="1" ht="10.5" customHeight="1">
      <c r="D30" s="57" t="s">
        <v>13</v>
      </c>
      <c r="E30" s="56"/>
      <c r="F30" s="55">
        <v>2541687.051</v>
      </c>
      <c r="G30" s="55">
        <v>10736410.785</v>
      </c>
      <c r="H30" s="55">
        <v>20313357</v>
      </c>
      <c r="I30" s="55">
        <v>13793941</v>
      </c>
      <c r="J30" s="55">
        <v>8624565</v>
      </c>
    </row>
    <row r="31" spans="4:10" s="50" customFormat="1" ht="10.5" customHeight="1">
      <c r="D31" s="57" t="s">
        <v>14</v>
      </c>
      <c r="E31" s="56"/>
      <c r="F31" s="55">
        <v>3598571.0690000001</v>
      </c>
      <c r="G31" s="55">
        <v>3200908.3739999998</v>
      </c>
      <c r="H31" s="55">
        <v>3041305</v>
      </c>
      <c r="I31" s="55">
        <v>2971848</v>
      </c>
      <c r="J31" s="55">
        <v>3201297</v>
      </c>
    </row>
    <row r="32" spans="4:10" s="50" customFormat="1" ht="10.5" customHeight="1">
      <c r="D32" s="57" t="s">
        <v>15</v>
      </c>
      <c r="E32" s="56"/>
      <c r="F32" s="55">
        <v>21743262.280999999</v>
      </c>
      <c r="G32" s="55">
        <v>7768434.7769999998</v>
      </c>
      <c r="H32" s="55">
        <v>33678725</v>
      </c>
      <c r="I32" s="55">
        <v>59032406</v>
      </c>
      <c r="J32" s="55">
        <v>76743255</v>
      </c>
    </row>
    <row r="33" spans="2:11" s="50" customFormat="1" ht="10.5" customHeight="1">
      <c r="D33" s="57" t="s">
        <v>16</v>
      </c>
      <c r="E33" s="56"/>
      <c r="F33" s="55">
        <v>28410078.863000002</v>
      </c>
      <c r="G33" s="55">
        <v>27738689.765000001</v>
      </c>
      <c r="H33" s="55">
        <v>31984305</v>
      </c>
      <c r="I33" s="55">
        <v>19118777</v>
      </c>
      <c r="J33" s="55">
        <v>17633566</v>
      </c>
    </row>
    <row r="34" spans="2:11" s="50" customFormat="1" ht="10.5" customHeight="1">
      <c r="D34" s="57" t="s">
        <v>17</v>
      </c>
      <c r="E34" s="56"/>
      <c r="F34" s="55">
        <v>578086490.14300001</v>
      </c>
      <c r="G34" s="55">
        <v>537744849.11099994</v>
      </c>
      <c r="H34" s="55">
        <v>513279671</v>
      </c>
      <c r="I34" s="55">
        <v>500657341</v>
      </c>
      <c r="J34" s="55">
        <v>518978178</v>
      </c>
    </row>
    <row r="35" spans="2:11" s="50" customFormat="1" ht="5.25" customHeight="1">
      <c r="E35" s="56"/>
    </row>
    <row r="36" spans="2:11" s="50" customFormat="1" ht="10.5" customHeight="1">
      <c r="C36" s="169" t="s">
        <v>29</v>
      </c>
      <c r="D36" s="169"/>
      <c r="E36" s="56"/>
      <c r="F36" s="55">
        <v>416191028.68599999</v>
      </c>
      <c r="G36" s="55">
        <v>422267311.53899997</v>
      </c>
      <c r="H36" s="55">
        <v>400840647</v>
      </c>
      <c r="I36" s="55">
        <v>396350323</v>
      </c>
      <c r="J36" s="55">
        <v>408704383</v>
      </c>
      <c r="K36" s="72"/>
    </row>
    <row r="37" spans="2:11" s="50" customFormat="1" ht="5.25" customHeight="1">
      <c r="E37" s="56"/>
    </row>
    <row r="38" spans="2:11" s="50" customFormat="1" ht="10.5" customHeight="1">
      <c r="D38" s="57" t="s">
        <v>18</v>
      </c>
      <c r="E38" s="56"/>
      <c r="F38" s="55">
        <v>25616175.260000002</v>
      </c>
      <c r="G38" s="55">
        <v>25482598.169</v>
      </c>
      <c r="H38" s="55">
        <v>23959431</v>
      </c>
      <c r="I38" s="55">
        <v>24445251</v>
      </c>
      <c r="J38" s="55">
        <v>25352920</v>
      </c>
    </row>
    <row r="39" spans="2:11" s="50" customFormat="1" ht="10.5" customHeight="1">
      <c r="D39" s="57" t="s">
        <v>19</v>
      </c>
      <c r="E39" s="56"/>
      <c r="F39" s="55">
        <v>69273686.560000002</v>
      </c>
      <c r="G39" s="55">
        <v>71695400.022</v>
      </c>
      <c r="H39" s="55">
        <v>69702142</v>
      </c>
      <c r="I39" s="55">
        <v>68461835</v>
      </c>
      <c r="J39" s="55">
        <v>71387729</v>
      </c>
    </row>
    <row r="40" spans="2:11" s="50" customFormat="1" ht="10.5" customHeight="1">
      <c r="D40" s="57" t="s">
        <v>20</v>
      </c>
      <c r="E40" s="56"/>
      <c r="F40" s="55">
        <v>1464094.4850000001</v>
      </c>
      <c r="G40" s="55">
        <v>1355485.061</v>
      </c>
      <c r="H40" s="55">
        <v>1375174</v>
      </c>
      <c r="I40" s="55">
        <v>1245205</v>
      </c>
      <c r="J40" s="55">
        <v>1309775</v>
      </c>
    </row>
    <row r="41" spans="2:11" s="50" customFormat="1" ht="10.5" customHeight="1">
      <c r="D41" s="57" t="s">
        <v>21</v>
      </c>
      <c r="E41" s="56"/>
      <c r="F41" s="55">
        <v>122031474.936</v>
      </c>
      <c r="G41" s="55">
        <v>124471612.85699999</v>
      </c>
      <c r="H41" s="55">
        <v>118580713</v>
      </c>
      <c r="I41" s="55">
        <v>117640220</v>
      </c>
      <c r="J41" s="55">
        <v>125998336</v>
      </c>
    </row>
    <row r="42" spans="2:11" s="50" customFormat="1" ht="10.5" customHeight="1">
      <c r="D42" s="57" t="s">
        <v>22</v>
      </c>
      <c r="E42" s="56"/>
      <c r="F42" s="55">
        <v>42921651.990000002</v>
      </c>
      <c r="G42" s="55">
        <v>41269624.564999998</v>
      </c>
      <c r="H42" s="55">
        <v>38640207</v>
      </c>
      <c r="I42" s="55">
        <v>36832638</v>
      </c>
      <c r="J42" s="55">
        <v>37472290</v>
      </c>
    </row>
    <row r="43" spans="2:11" s="50" customFormat="1" ht="10.5" customHeight="1">
      <c r="D43" s="57" t="s">
        <v>23</v>
      </c>
      <c r="E43" s="56"/>
      <c r="F43" s="55">
        <v>154883945.45500001</v>
      </c>
      <c r="G43" s="55">
        <v>157221718.361</v>
      </c>
      <c r="H43" s="55">
        <v>148582980</v>
      </c>
      <c r="I43" s="55">
        <v>147725174</v>
      </c>
      <c r="J43" s="55">
        <v>147183333</v>
      </c>
    </row>
    <row r="44" spans="2:11" s="50" customFormat="1" ht="5.25" customHeight="1">
      <c r="E44" s="56"/>
      <c r="F44" s="62"/>
      <c r="G44" s="62"/>
      <c r="H44" s="62"/>
      <c r="I44" s="62"/>
      <c r="J44" s="62"/>
    </row>
    <row r="45" spans="2:11" s="50" customFormat="1" ht="9.5">
      <c r="E45" s="56"/>
      <c r="F45" s="62"/>
      <c r="G45" s="174" t="s">
        <v>35</v>
      </c>
      <c r="H45" s="174"/>
      <c r="I45" s="174"/>
      <c r="J45" s="62"/>
    </row>
    <row r="46" spans="2:11" s="50" customFormat="1" ht="5.25" customHeight="1">
      <c r="E46" s="56"/>
      <c r="F46" s="62"/>
      <c r="G46" s="62"/>
      <c r="H46" s="62"/>
      <c r="I46" s="62"/>
      <c r="J46" s="62"/>
    </row>
    <row r="47" spans="2:11" s="50" customFormat="1" ht="9.5">
      <c r="B47" s="168" t="s">
        <v>34</v>
      </c>
      <c r="C47" s="168"/>
      <c r="D47" s="168"/>
      <c r="E47" s="61"/>
      <c r="F47" s="60">
        <v>2593989097.8449998</v>
      </c>
      <c r="G47" s="60">
        <v>2514686361.1700001</v>
      </c>
      <c r="H47" s="60">
        <v>2573637357</v>
      </c>
      <c r="I47" s="60">
        <v>2589667394</v>
      </c>
      <c r="J47" s="60">
        <v>2643539260</v>
      </c>
    </row>
    <row r="48" spans="2:11" s="50" customFormat="1" ht="5.25" customHeight="1">
      <c r="E48" s="56"/>
    </row>
    <row r="49" spans="3:10" s="50" customFormat="1" ht="10.5" customHeight="1">
      <c r="C49" s="169" t="s">
        <v>33</v>
      </c>
      <c r="D49" s="169"/>
      <c r="E49" s="56"/>
      <c r="F49" s="55">
        <v>1138156537.8610001</v>
      </c>
      <c r="G49" s="55">
        <v>1095306633.931</v>
      </c>
      <c r="H49" s="55">
        <v>1135450808</v>
      </c>
      <c r="I49" s="55">
        <v>1143585396</v>
      </c>
      <c r="J49" s="55">
        <v>1075708000</v>
      </c>
    </row>
    <row r="50" spans="3:10" s="50" customFormat="1" ht="5.25" customHeight="1">
      <c r="E50" s="56"/>
    </row>
    <row r="51" spans="3:10" s="50" customFormat="1" ht="10.5" customHeight="1">
      <c r="C51" s="169" t="s">
        <v>32</v>
      </c>
      <c r="D51" s="169"/>
      <c r="E51" s="56"/>
      <c r="F51" s="55">
        <v>965416017.57700002</v>
      </c>
      <c r="G51" s="55">
        <v>921316167.51499999</v>
      </c>
      <c r="H51" s="55">
        <v>948824917</v>
      </c>
      <c r="I51" s="55">
        <v>961452313</v>
      </c>
      <c r="J51" s="55">
        <v>1063868121</v>
      </c>
    </row>
    <row r="52" spans="3:10" s="50" customFormat="1" ht="5.25" customHeight="1">
      <c r="E52" s="56"/>
    </row>
    <row r="53" spans="3:10" s="50" customFormat="1" ht="10.5" customHeight="1">
      <c r="D53" s="57" t="s">
        <v>3</v>
      </c>
      <c r="E53" s="56"/>
      <c r="F53" s="55">
        <v>29914962.623</v>
      </c>
      <c r="G53" s="55">
        <v>34304049.394000001</v>
      </c>
      <c r="H53" s="55">
        <v>28664902</v>
      </c>
      <c r="I53" s="55">
        <v>28415049</v>
      </c>
      <c r="J53" s="55">
        <v>32493640</v>
      </c>
    </row>
    <row r="54" spans="3:10" s="50" customFormat="1" ht="10.5" customHeight="1">
      <c r="D54" s="57" t="s">
        <v>4</v>
      </c>
      <c r="E54" s="56"/>
      <c r="F54" s="55">
        <v>639334.17500000005</v>
      </c>
      <c r="G54" s="55">
        <v>475434.91399999999</v>
      </c>
      <c r="H54" s="55">
        <v>537310</v>
      </c>
      <c r="I54" s="55">
        <v>509505</v>
      </c>
      <c r="J54" s="55">
        <v>756981</v>
      </c>
    </row>
    <row r="55" spans="3:10" s="50" customFormat="1" ht="10.5" customHeight="1">
      <c r="D55" s="57" t="s">
        <v>5</v>
      </c>
      <c r="E55" s="56"/>
      <c r="F55" s="55">
        <v>130192720.13500001</v>
      </c>
      <c r="G55" s="55">
        <v>130888464.477</v>
      </c>
      <c r="H55" s="55">
        <v>137587660</v>
      </c>
      <c r="I55" s="55">
        <v>146646773</v>
      </c>
      <c r="J55" s="55">
        <v>156609251</v>
      </c>
    </row>
    <row r="56" spans="3:10" s="50" customFormat="1" ht="10.5" customHeight="1">
      <c r="D56" s="57" t="s">
        <v>6</v>
      </c>
      <c r="E56" s="56"/>
      <c r="F56" s="55">
        <v>153676176.86700001</v>
      </c>
      <c r="G56" s="55">
        <v>159849804.463</v>
      </c>
      <c r="H56" s="55">
        <v>168768653</v>
      </c>
      <c r="I56" s="55">
        <v>181722037</v>
      </c>
      <c r="J56" s="55">
        <v>175251114</v>
      </c>
    </row>
    <row r="57" spans="3:10" s="50" customFormat="1" ht="10.5" customHeight="1">
      <c r="D57" s="57" t="s">
        <v>55</v>
      </c>
      <c r="E57" s="56"/>
      <c r="F57" s="58" t="s">
        <v>8</v>
      </c>
      <c r="G57" s="58" t="s">
        <v>8</v>
      </c>
      <c r="H57" s="58" t="s">
        <v>8</v>
      </c>
      <c r="I57" s="58" t="s">
        <v>8</v>
      </c>
      <c r="J57" s="58">
        <v>62652673</v>
      </c>
    </row>
    <row r="58" spans="3:10" s="50" customFormat="1" ht="5.25" customHeight="1">
      <c r="D58" s="57"/>
      <c r="E58" s="56"/>
      <c r="F58" s="55"/>
      <c r="G58" s="55"/>
      <c r="H58" s="55"/>
      <c r="I58" s="55"/>
      <c r="J58" s="55"/>
    </row>
    <row r="59" spans="3:10" s="50" customFormat="1" ht="10.5" customHeight="1">
      <c r="D59" s="57" t="s">
        <v>54</v>
      </c>
      <c r="E59" s="56"/>
      <c r="F59" s="55">
        <v>387517.72</v>
      </c>
      <c r="G59" s="55">
        <v>395913.58</v>
      </c>
      <c r="H59" s="55">
        <v>443653</v>
      </c>
      <c r="I59" s="55">
        <v>536833</v>
      </c>
      <c r="J59" s="55">
        <v>559952</v>
      </c>
    </row>
    <row r="60" spans="3:10" s="50" customFormat="1" ht="10.5" customHeight="1">
      <c r="D60" s="57" t="s">
        <v>9</v>
      </c>
      <c r="E60" s="56"/>
      <c r="F60" s="55">
        <v>78755.312000000005</v>
      </c>
      <c r="G60" s="55">
        <v>80213.539999999994</v>
      </c>
      <c r="H60" s="55">
        <v>85769</v>
      </c>
      <c r="I60" s="55">
        <v>51688</v>
      </c>
      <c r="J60" s="55">
        <v>106298</v>
      </c>
    </row>
    <row r="61" spans="3:10" s="50" customFormat="1" ht="10.5" customHeight="1">
      <c r="D61" s="57" t="s">
        <v>10</v>
      </c>
      <c r="E61" s="56"/>
      <c r="F61" s="55">
        <v>15185585.861</v>
      </c>
      <c r="G61" s="55">
        <v>7811602.6490000002</v>
      </c>
      <c r="H61" s="58">
        <v>10466637</v>
      </c>
      <c r="I61" s="58">
        <v>9297979</v>
      </c>
      <c r="J61" s="58">
        <v>9725883</v>
      </c>
    </row>
    <row r="62" spans="3:10" s="50" customFormat="1" ht="10.5" customHeight="1">
      <c r="D62" s="57" t="s">
        <v>11</v>
      </c>
      <c r="E62" s="56"/>
      <c r="F62" s="55">
        <v>102980.344</v>
      </c>
      <c r="G62" s="58" t="s">
        <v>8</v>
      </c>
      <c r="H62" s="58" t="s">
        <v>8</v>
      </c>
      <c r="I62" s="58" t="s">
        <v>8</v>
      </c>
      <c r="J62" s="58" t="s">
        <v>8</v>
      </c>
    </row>
    <row r="63" spans="3:10" s="50" customFormat="1" ht="10.5" customHeight="1">
      <c r="D63" s="57" t="s">
        <v>12</v>
      </c>
      <c r="E63" s="56"/>
      <c r="F63" s="55">
        <v>1032916</v>
      </c>
      <c r="G63" s="55">
        <v>1778959</v>
      </c>
      <c r="H63" s="55">
        <v>1036333</v>
      </c>
      <c r="I63" s="55">
        <v>778833</v>
      </c>
      <c r="J63" s="55">
        <v>531468</v>
      </c>
    </row>
    <row r="64" spans="3:10" s="50" customFormat="1" ht="4.5" customHeight="1">
      <c r="D64" s="57"/>
      <c r="E64" s="56"/>
      <c r="F64" s="55"/>
      <c r="G64" s="55"/>
      <c r="H64" s="55"/>
      <c r="I64" s="55"/>
      <c r="J64" s="55"/>
    </row>
    <row r="65" spans="1:10" s="50" customFormat="1" ht="10.5" customHeight="1">
      <c r="D65" s="57" t="s">
        <v>13</v>
      </c>
      <c r="E65" s="56"/>
      <c r="F65" s="55">
        <v>2424267.051</v>
      </c>
      <c r="G65" s="55">
        <v>9357932.7850000001</v>
      </c>
      <c r="H65" s="55">
        <v>19318334</v>
      </c>
      <c r="I65" s="55">
        <v>11772125</v>
      </c>
      <c r="J65" s="55">
        <v>8624565</v>
      </c>
    </row>
    <row r="66" spans="1:10" s="50" customFormat="1" ht="10.5" customHeight="1">
      <c r="D66" s="57" t="s">
        <v>14</v>
      </c>
      <c r="E66" s="56"/>
      <c r="F66" s="55">
        <v>3598571.0690000001</v>
      </c>
      <c r="G66" s="55">
        <v>3200908.3739999998</v>
      </c>
      <c r="H66" s="55">
        <v>3041305</v>
      </c>
      <c r="I66" s="55">
        <v>2971848</v>
      </c>
      <c r="J66" s="55">
        <v>3201297</v>
      </c>
    </row>
    <row r="67" spans="1:10" s="50" customFormat="1" ht="10.5" customHeight="1">
      <c r="D67" s="57" t="s">
        <v>15</v>
      </c>
      <c r="E67" s="56"/>
      <c r="F67" s="55">
        <v>21743262.280999999</v>
      </c>
      <c r="G67" s="55">
        <v>7768434.7769999998</v>
      </c>
      <c r="H67" s="55">
        <v>33678725</v>
      </c>
      <c r="I67" s="55">
        <v>59032406</v>
      </c>
      <c r="J67" s="55">
        <v>76743255</v>
      </c>
    </row>
    <row r="68" spans="1:10" s="50" customFormat="1" ht="10.5" customHeight="1">
      <c r="D68" s="57" t="s">
        <v>16</v>
      </c>
      <c r="E68" s="56"/>
      <c r="F68" s="55">
        <v>28410078.863000002</v>
      </c>
      <c r="G68" s="55">
        <v>27738689.765000001</v>
      </c>
      <c r="H68" s="55">
        <v>31984305</v>
      </c>
      <c r="I68" s="55">
        <v>19118777</v>
      </c>
      <c r="J68" s="55">
        <v>17633566</v>
      </c>
    </row>
    <row r="69" spans="1:10" s="50" customFormat="1" ht="10.5" customHeight="1">
      <c r="D69" s="57" t="s">
        <v>17</v>
      </c>
      <c r="E69" s="56"/>
      <c r="F69" s="55">
        <v>578028889.27600002</v>
      </c>
      <c r="G69" s="55">
        <v>537665759.79700005</v>
      </c>
      <c r="H69" s="55">
        <v>513211331</v>
      </c>
      <c r="I69" s="55">
        <v>500598460</v>
      </c>
      <c r="J69" s="55">
        <v>518978178</v>
      </c>
    </row>
    <row r="70" spans="1:10" s="50" customFormat="1" ht="5.25" customHeight="1">
      <c r="E70" s="56"/>
    </row>
    <row r="71" spans="1:10" s="50" customFormat="1" ht="10.5" customHeight="1">
      <c r="C71" s="169" t="s">
        <v>29</v>
      </c>
      <c r="D71" s="169"/>
      <c r="E71" s="56"/>
      <c r="F71" s="55">
        <v>490416542.40700001</v>
      </c>
      <c r="G71" s="55">
        <v>498063559.72399998</v>
      </c>
      <c r="H71" s="55">
        <v>489361631</v>
      </c>
      <c r="I71" s="55">
        <v>484629685</v>
      </c>
      <c r="J71" s="55">
        <v>503963139</v>
      </c>
    </row>
    <row r="72" spans="1:10" s="50" customFormat="1" ht="5.25" customHeight="1">
      <c r="E72" s="56"/>
    </row>
    <row r="73" spans="1:10" s="50" customFormat="1" ht="10.5" customHeight="1">
      <c r="D73" s="57" t="s">
        <v>18</v>
      </c>
      <c r="E73" s="56"/>
      <c r="F73" s="55">
        <v>27191159.559</v>
      </c>
      <c r="G73" s="55">
        <v>27835288.293000001</v>
      </c>
      <c r="H73" s="55">
        <v>26084356</v>
      </c>
      <c r="I73" s="55">
        <v>24820707</v>
      </c>
      <c r="J73" s="55">
        <v>26073271</v>
      </c>
    </row>
    <row r="74" spans="1:10" s="50" customFormat="1" ht="10.5" customHeight="1">
      <c r="D74" s="57" t="s">
        <v>19</v>
      </c>
      <c r="E74" s="56"/>
      <c r="F74" s="55">
        <v>82365641.079999998</v>
      </c>
      <c r="G74" s="55">
        <v>84941240.782000005</v>
      </c>
      <c r="H74" s="55">
        <v>82699179</v>
      </c>
      <c r="I74" s="55">
        <v>83060734</v>
      </c>
      <c r="J74" s="55">
        <v>89100736</v>
      </c>
    </row>
    <row r="75" spans="1:10" s="50" customFormat="1" ht="10.5" customHeight="1">
      <c r="D75" s="57" t="s">
        <v>20</v>
      </c>
      <c r="E75" s="56"/>
      <c r="F75" s="55">
        <v>1686353.6310000001</v>
      </c>
      <c r="G75" s="55">
        <v>1553959.567</v>
      </c>
      <c r="H75" s="55">
        <v>1745625</v>
      </c>
      <c r="I75" s="55">
        <v>1449188</v>
      </c>
      <c r="J75" s="55">
        <v>1646491</v>
      </c>
    </row>
    <row r="76" spans="1:10" s="50" customFormat="1" ht="10.5" customHeight="1">
      <c r="D76" s="57" t="s">
        <v>21</v>
      </c>
      <c r="E76" s="56"/>
      <c r="F76" s="55">
        <v>143531217.359</v>
      </c>
      <c r="G76" s="55">
        <v>149124595.12400001</v>
      </c>
      <c r="H76" s="55">
        <v>149239234</v>
      </c>
      <c r="I76" s="55">
        <v>147712866</v>
      </c>
      <c r="J76" s="55">
        <v>148995162</v>
      </c>
    </row>
    <row r="77" spans="1:10" s="50" customFormat="1" ht="10.5" customHeight="1">
      <c r="D77" s="57" t="s">
        <v>22</v>
      </c>
      <c r="E77" s="56"/>
      <c r="F77" s="55">
        <v>49667706.325000003</v>
      </c>
      <c r="G77" s="55">
        <v>50045627.241999999</v>
      </c>
      <c r="H77" s="55">
        <v>45270004</v>
      </c>
      <c r="I77" s="55">
        <v>45354266</v>
      </c>
      <c r="J77" s="55">
        <v>47861028</v>
      </c>
    </row>
    <row r="78" spans="1:10" s="50" customFormat="1" ht="10.5" customHeight="1">
      <c r="D78" s="57" t="s">
        <v>23</v>
      </c>
      <c r="E78" s="56"/>
      <c r="F78" s="55">
        <v>185974464.45300001</v>
      </c>
      <c r="G78" s="55">
        <v>184562848.71599999</v>
      </c>
      <c r="H78" s="55">
        <v>184323233</v>
      </c>
      <c r="I78" s="55">
        <v>182231924</v>
      </c>
      <c r="J78" s="55">
        <v>190286451</v>
      </c>
    </row>
    <row r="79" spans="1:10" s="50" customFormat="1" ht="5.25" customHeight="1">
      <c r="A79" s="52"/>
      <c r="B79" s="52"/>
      <c r="C79" s="52"/>
      <c r="D79" s="52"/>
      <c r="E79" s="54"/>
      <c r="F79" s="53"/>
      <c r="G79" s="52"/>
      <c r="H79" s="52"/>
      <c r="I79" s="52"/>
      <c r="J79" s="52"/>
    </row>
    <row r="80" spans="1:10" s="50" customFormat="1" ht="9.5">
      <c r="A80" s="51" t="s">
        <v>24</v>
      </c>
      <c r="C80" s="51"/>
      <c r="D80" s="51"/>
      <c r="E80" s="51"/>
    </row>
    <row r="81" spans="1:10" s="50" customFormat="1" ht="9.5">
      <c r="A81" s="51" t="s">
        <v>44</v>
      </c>
      <c r="C81" s="51"/>
      <c r="D81" s="51"/>
      <c r="E81" s="51"/>
    </row>
    <row r="82" spans="1:10" s="50" customFormat="1" ht="9.5">
      <c r="A82" s="51" t="s">
        <v>53</v>
      </c>
      <c r="C82" s="51"/>
      <c r="D82" s="51"/>
      <c r="E82" s="51"/>
    </row>
    <row r="83" spans="1:10" s="50" customFormat="1" ht="10.5" customHeight="1">
      <c r="A83" s="167" t="s">
        <v>52</v>
      </c>
      <c r="B83" s="167"/>
      <c r="C83" s="167"/>
      <c r="D83" s="167"/>
      <c r="E83" s="167"/>
      <c r="F83" s="167"/>
      <c r="G83" s="167"/>
      <c r="H83" s="167"/>
      <c r="I83" s="167"/>
      <c r="J83" s="167"/>
    </row>
  </sheetData>
  <mergeCells count="16">
    <mergeCell ref="A83:J83"/>
    <mergeCell ref="B12:D12"/>
    <mergeCell ref="C16:D16"/>
    <mergeCell ref="B47:D47"/>
    <mergeCell ref="C49:D49"/>
    <mergeCell ref="C14:D14"/>
    <mergeCell ref="C71:D71"/>
    <mergeCell ref="C51:D51"/>
    <mergeCell ref="I7:I8"/>
    <mergeCell ref="H7:H8"/>
    <mergeCell ref="C36:D36"/>
    <mergeCell ref="G45:I45"/>
    <mergeCell ref="A7:E8"/>
    <mergeCell ref="F7:F8"/>
    <mergeCell ref="G7:G8"/>
    <mergeCell ref="G10:I10"/>
  </mergeCells>
  <phoneticPr fontId="2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showGridLines="0" zoomScale="125" zoomScaleNormal="125" workbookViewId="0"/>
  </sheetViews>
  <sheetFormatPr defaultColWidth="9" defaultRowHeight="12"/>
  <cols>
    <col min="1" max="1" width="0.90625" style="50" customWidth="1"/>
    <col min="2" max="2" width="1.08984375" style="50" customWidth="1"/>
    <col min="3" max="3" width="1.26953125" style="50" customWidth="1"/>
    <col min="4" max="4" width="22.26953125" style="50" customWidth="1"/>
    <col min="5" max="5" width="0.90625" style="50" customWidth="1"/>
    <col min="6" max="9" width="11.36328125" style="50" customWidth="1"/>
    <col min="10" max="10" width="11.6328125" style="50" customWidth="1"/>
    <col min="11" max="11" width="10.90625" style="49" bestFit="1" customWidth="1"/>
    <col min="12" max="16384" width="9" style="49"/>
  </cols>
  <sheetData>
    <row r="1" spans="1:11" s="50" customFormat="1" ht="13">
      <c r="A1" s="71" t="s">
        <v>0</v>
      </c>
      <c r="B1" s="71"/>
      <c r="C1" s="71"/>
      <c r="D1" s="71"/>
      <c r="E1" s="71"/>
    </row>
    <row r="2" spans="1:11" s="50" customFormat="1" ht="8.25" customHeight="1"/>
    <row r="3" spans="1:11" s="50" customFormat="1" ht="13.5" customHeight="1">
      <c r="A3" s="70" t="s">
        <v>47</v>
      </c>
      <c r="B3" s="70"/>
      <c r="C3" s="70"/>
      <c r="D3" s="70"/>
      <c r="E3" s="70"/>
      <c r="F3" s="69"/>
      <c r="G3" s="69"/>
      <c r="H3" s="69"/>
      <c r="I3" s="69"/>
      <c r="J3" s="69"/>
    </row>
    <row r="4" spans="1:11" s="50" customFormat="1" ht="8.25" customHeight="1"/>
    <row r="5" spans="1:11" s="50" customFormat="1" ht="9" customHeight="1">
      <c r="A5" s="50" t="s">
        <v>1</v>
      </c>
      <c r="C5" s="64"/>
      <c r="D5" s="64"/>
      <c r="E5" s="51"/>
    </row>
    <row r="6" spans="1:11" s="50" customFormat="1" ht="1.5" customHeight="1"/>
    <row r="7" spans="1:11" s="50" customFormat="1" ht="10.5" customHeight="1">
      <c r="A7" s="172" t="s">
        <v>42</v>
      </c>
      <c r="B7" s="170"/>
      <c r="C7" s="170"/>
      <c r="D7" s="170"/>
      <c r="E7" s="170"/>
      <c r="F7" s="170" t="s">
        <v>51</v>
      </c>
      <c r="G7" s="170" t="s">
        <v>38</v>
      </c>
      <c r="H7" s="170" t="s">
        <v>50</v>
      </c>
      <c r="I7" s="170" t="s">
        <v>49</v>
      </c>
      <c r="J7" s="68" t="s">
        <v>48</v>
      </c>
    </row>
    <row r="8" spans="1:11" s="50" customFormat="1" ht="10.5" customHeight="1">
      <c r="A8" s="173"/>
      <c r="B8" s="171"/>
      <c r="C8" s="171"/>
      <c r="D8" s="171"/>
      <c r="E8" s="171"/>
      <c r="F8" s="171"/>
      <c r="G8" s="171"/>
      <c r="H8" s="171"/>
      <c r="I8" s="171"/>
      <c r="J8" s="67" t="s">
        <v>2</v>
      </c>
    </row>
    <row r="9" spans="1:11" s="50" customFormat="1" ht="8.25" customHeight="1">
      <c r="A9" s="66"/>
      <c r="B9" s="66"/>
      <c r="C9" s="66"/>
      <c r="D9" s="66"/>
      <c r="E9" s="65"/>
      <c r="G9" s="64"/>
    </row>
    <row r="10" spans="1:11" s="50" customFormat="1" ht="11.25" customHeight="1">
      <c r="E10" s="56"/>
      <c r="G10" s="174" t="s">
        <v>36</v>
      </c>
      <c r="H10" s="174"/>
      <c r="I10" s="174"/>
    </row>
    <row r="11" spans="1:11" s="50" customFormat="1" ht="8.25" customHeight="1">
      <c r="E11" s="56"/>
    </row>
    <row r="12" spans="1:11" s="50" customFormat="1" ht="9.5">
      <c r="B12" s="168" t="s">
        <v>34</v>
      </c>
      <c r="C12" s="168"/>
      <c r="D12" s="168"/>
      <c r="E12" s="63"/>
      <c r="F12" s="60">
        <v>2536623692</v>
      </c>
      <c r="G12" s="60">
        <v>2530281733.8260002</v>
      </c>
      <c r="H12" s="60">
        <v>2451141221.323</v>
      </c>
      <c r="I12" s="60">
        <v>2502913844.3270001</v>
      </c>
      <c r="J12" s="60">
        <v>2501744040</v>
      </c>
    </row>
    <row r="13" spans="1:11" s="50" customFormat="1" ht="8.25" customHeight="1">
      <c r="E13" s="56"/>
    </row>
    <row r="14" spans="1:11" s="50" customFormat="1" ht="10.5" customHeight="1">
      <c r="C14" s="169" t="s">
        <v>33</v>
      </c>
      <c r="D14" s="169"/>
      <c r="E14" s="56"/>
      <c r="F14" s="55">
        <v>1130636579</v>
      </c>
      <c r="G14" s="55">
        <v>1141262553.964</v>
      </c>
      <c r="H14" s="55">
        <v>1099068825.5580001</v>
      </c>
      <c r="I14" s="55">
        <v>1150552290.8729999</v>
      </c>
      <c r="J14" s="55">
        <v>1096405000</v>
      </c>
    </row>
    <row r="15" spans="1:11" s="50" customFormat="1" ht="8.25" customHeight="1">
      <c r="E15" s="56"/>
    </row>
    <row r="16" spans="1:11" s="50" customFormat="1" ht="10.5" customHeight="1">
      <c r="C16" s="169" t="s">
        <v>32</v>
      </c>
      <c r="D16" s="169"/>
      <c r="E16" s="56"/>
      <c r="F16" s="55">
        <v>1011462464</v>
      </c>
      <c r="G16" s="55">
        <v>972828151.176</v>
      </c>
      <c r="H16" s="55">
        <v>929805084.22599995</v>
      </c>
      <c r="I16" s="55">
        <v>951520906.35399997</v>
      </c>
      <c r="J16" s="55">
        <v>991826242</v>
      </c>
      <c r="K16" s="72"/>
    </row>
    <row r="17" spans="4:10" s="50" customFormat="1" ht="7.5" customHeight="1">
      <c r="E17" s="56"/>
    </row>
    <row r="18" spans="4:10" s="50" customFormat="1" ht="10.5" customHeight="1">
      <c r="D18" s="57" t="s">
        <v>3</v>
      </c>
      <c r="E18" s="56"/>
      <c r="F18" s="55">
        <v>43578608</v>
      </c>
      <c r="G18" s="55">
        <v>32048338.368999999</v>
      </c>
      <c r="H18" s="55">
        <v>35608637.762999997</v>
      </c>
      <c r="I18" s="55">
        <v>28665736.037</v>
      </c>
      <c r="J18" s="55">
        <v>30113292</v>
      </c>
    </row>
    <row r="19" spans="4:10" s="50" customFormat="1" ht="10.5" customHeight="1">
      <c r="D19" s="57" t="s">
        <v>4</v>
      </c>
      <c r="E19" s="56"/>
      <c r="F19" s="55">
        <v>842226</v>
      </c>
      <c r="G19" s="55">
        <v>868573.45200000005</v>
      </c>
      <c r="H19" s="55">
        <v>749232.02800000005</v>
      </c>
      <c r="I19" s="55">
        <v>783494.255</v>
      </c>
      <c r="J19" s="55">
        <v>806028</v>
      </c>
    </row>
    <row r="20" spans="4:10" s="50" customFormat="1" ht="10.5" customHeight="1">
      <c r="D20" s="57" t="s">
        <v>5</v>
      </c>
      <c r="E20" s="56"/>
      <c r="F20" s="55">
        <v>127035576</v>
      </c>
      <c r="G20" s="55">
        <v>134542210.83399999</v>
      </c>
      <c r="H20" s="55">
        <v>136206800.07800001</v>
      </c>
      <c r="I20" s="55">
        <v>138837301.574</v>
      </c>
      <c r="J20" s="55">
        <v>145909696</v>
      </c>
    </row>
    <row r="21" spans="4:10" s="50" customFormat="1" ht="10.5" customHeight="1">
      <c r="D21" s="57" t="s">
        <v>6</v>
      </c>
      <c r="E21" s="56"/>
      <c r="F21" s="55">
        <v>144722256</v>
      </c>
      <c r="G21" s="55">
        <v>153676176.86700001</v>
      </c>
      <c r="H21" s="55">
        <v>159849804.463</v>
      </c>
      <c r="I21" s="55">
        <v>168768652.68900001</v>
      </c>
      <c r="J21" s="55">
        <v>176850793</v>
      </c>
    </row>
    <row r="22" spans="4:10" s="50" customFormat="1" ht="10.5" customHeight="1">
      <c r="D22" s="59" t="s">
        <v>45</v>
      </c>
      <c r="E22" s="56"/>
      <c r="F22" s="58">
        <v>400425</v>
      </c>
      <c r="G22" s="58">
        <v>457988.821</v>
      </c>
      <c r="H22" s="58">
        <v>487367.24699999997</v>
      </c>
      <c r="I22" s="58">
        <v>451440.71899999998</v>
      </c>
      <c r="J22" s="58">
        <v>580404</v>
      </c>
    </row>
    <row r="23" spans="4:10" s="50" customFormat="1" ht="4.5" customHeight="1">
      <c r="E23" s="56"/>
      <c r="F23" s="55"/>
      <c r="G23" s="55"/>
      <c r="H23" s="55"/>
      <c r="I23" s="55"/>
      <c r="J23" s="55"/>
    </row>
    <row r="24" spans="4:10" s="50" customFormat="1" ht="10.5" customHeight="1">
      <c r="D24" s="57" t="s">
        <v>9</v>
      </c>
      <c r="E24" s="56"/>
      <c r="F24" s="55">
        <v>122353</v>
      </c>
      <c r="G24" s="55">
        <v>122175.22100000001</v>
      </c>
      <c r="H24" s="55">
        <v>122635.78599999999</v>
      </c>
      <c r="I24" s="55">
        <v>124295.834</v>
      </c>
      <c r="J24" s="55">
        <v>116203</v>
      </c>
    </row>
    <row r="25" spans="4:10" s="50" customFormat="1" ht="10.5" customHeight="1">
      <c r="D25" s="57" t="s">
        <v>10</v>
      </c>
      <c r="E25" s="56"/>
      <c r="F25" s="55">
        <v>12486294</v>
      </c>
      <c r="G25" s="55">
        <v>15596701.861</v>
      </c>
      <c r="H25" s="55">
        <v>7812355.0489999996</v>
      </c>
      <c r="I25" s="55">
        <v>10556289.43</v>
      </c>
      <c r="J25" s="55">
        <v>11337949</v>
      </c>
    </row>
    <row r="26" spans="4:10" s="50" customFormat="1" ht="10.5" customHeight="1">
      <c r="D26" s="57" t="s">
        <v>11</v>
      </c>
      <c r="E26" s="56"/>
      <c r="F26" s="55">
        <v>510925</v>
      </c>
      <c r="G26" s="55">
        <v>102980.344</v>
      </c>
      <c r="H26" s="58" t="s">
        <v>8</v>
      </c>
      <c r="I26" s="58" t="s">
        <v>8</v>
      </c>
      <c r="J26" s="58" t="s">
        <v>8</v>
      </c>
    </row>
    <row r="27" spans="4:10" s="50" customFormat="1" ht="10.5" customHeight="1">
      <c r="D27" s="57" t="s">
        <v>12</v>
      </c>
      <c r="E27" s="56"/>
      <c r="F27" s="55">
        <v>1055582</v>
      </c>
      <c r="G27" s="55">
        <v>1032916</v>
      </c>
      <c r="H27" s="55">
        <v>1778959</v>
      </c>
      <c r="I27" s="55">
        <v>1036333</v>
      </c>
      <c r="J27" s="55">
        <v>357666</v>
      </c>
    </row>
    <row r="28" spans="4:10" s="50" customFormat="1" ht="10.5" customHeight="1">
      <c r="D28" s="57" t="s">
        <v>13</v>
      </c>
      <c r="E28" s="56"/>
      <c r="F28" s="55">
        <v>3016781</v>
      </c>
      <c r="G28" s="55">
        <v>2541687.051</v>
      </c>
      <c r="H28" s="55">
        <v>10736410.785</v>
      </c>
      <c r="I28" s="55">
        <v>20313356.671999998</v>
      </c>
      <c r="J28" s="55">
        <v>14813726</v>
      </c>
    </row>
    <row r="29" spans="4:10" s="50" customFormat="1" ht="4.5" customHeight="1">
      <c r="D29" s="57"/>
      <c r="E29" s="56"/>
      <c r="F29" s="55"/>
      <c r="G29" s="55"/>
      <c r="H29" s="55"/>
      <c r="I29" s="55"/>
      <c r="J29" s="55"/>
    </row>
    <row r="30" spans="4:10" s="50" customFormat="1" ht="10.5" customHeight="1">
      <c r="D30" s="57" t="s">
        <v>14</v>
      </c>
      <c r="E30" s="56"/>
      <c r="F30" s="55">
        <v>3581829</v>
      </c>
      <c r="G30" s="55">
        <v>3598571.0690000001</v>
      </c>
      <c r="H30" s="55">
        <v>3200908.3739999998</v>
      </c>
      <c r="I30" s="55">
        <v>3041304.75</v>
      </c>
      <c r="J30" s="55">
        <v>2998361</v>
      </c>
    </row>
    <row r="31" spans="4:10" s="50" customFormat="1" ht="10.5" customHeight="1">
      <c r="D31" s="57" t="s">
        <v>15</v>
      </c>
      <c r="E31" s="56"/>
      <c r="F31" s="55">
        <v>25106927</v>
      </c>
      <c r="G31" s="55">
        <v>21743262.280999999</v>
      </c>
      <c r="H31" s="55">
        <v>7768434.7769999998</v>
      </c>
      <c r="I31" s="55">
        <v>33678725.497000001</v>
      </c>
      <c r="J31" s="55">
        <v>69502862</v>
      </c>
    </row>
    <row r="32" spans="4:10" s="50" customFormat="1" ht="10.5" customHeight="1">
      <c r="D32" s="57" t="s">
        <v>16</v>
      </c>
      <c r="E32" s="56"/>
      <c r="F32" s="55">
        <v>46125027</v>
      </c>
      <c r="G32" s="55">
        <v>28410078.863000002</v>
      </c>
      <c r="H32" s="55">
        <v>27738689.765000001</v>
      </c>
      <c r="I32" s="55">
        <v>31984305.353999998</v>
      </c>
      <c r="J32" s="55">
        <v>24418962</v>
      </c>
    </row>
    <row r="33" spans="2:11" s="50" customFormat="1" ht="10.5" customHeight="1">
      <c r="D33" s="57" t="s">
        <v>17</v>
      </c>
      <c r="E33" s="56"/>
      <c r="F33" s="55">
        <v>602877655</v>
      </c>
      <c r="G33" s="55">
        <v>578086490.14300001</v>
      </c>
      <c r="H33" s="55">
        <v>537744849.11099994</v>
      </c>
      <c r="I33" s="55">
        <v>513279670.54299998</v>
      </c>
      <c r="J33" s="55">
        <v>514020300</v>
      </c>
    </row>
    <row r="34" spans="2:11" s="50" customFormat="1" ht="8.25" customHeight="1">
      <c r="E34" s="56"/>
    </row>
    <row r="35" spans="2:11" s="50" customFormat="1" ht="10.5" customHeight="1">
      <c r="C35" s="169" t="s">
        <v>29</v>
      </c>
      <c r="D35" s="169"/>
      <c r="E35" s="56"/>
      <c r="F35" s="55">
        <v>394524648</v>
      </c>
      <c r="G35" s="55">
        <v>416191028.68599999</v>
      </c>
      <c r="H35" s="55">
        <v>422267311.53899997</v>
      </c>
      <c r="I35" s="55">
        <v>400840647.10000002</v>
      </c>
      <c r="J35" s="55">
        <v>413512798</v>
      </c>
      <c r="K35" s="72"/>
    </row>
    <row r="36" spans="2:11" s="50" customFormat="1" ht="7.5" customHeight="1">
      <c r="E36" s="56"/>
    </row>
    <row r="37" spans="2:11" s="50" customFormat="1" ht="10.5" customHeight="1">
      <c r="D37" s="57" t="s">
        <v>18</v>
      </c>
      <c r="E37" s="56"/>
      <c r="F37" s="55">
        <v>25355276</v>
      </c>
      <c r="G37" s="55">
        <v>25616175.260000002</v>
      </c>
      <c r="H37" s="55">
        <v>25482598.169</v>
      </c>
      <c r="I37" s="55">
        <v>23959430.875999998</v>
      </c>
      <c r="J37" s="55">
        <v>25001896</v>
      </c>
    </row>
    <row r="38" spans="2:11" s="50" customFormat="1" ht="10.5" customHeight="1">
      <c r="D38" s="57" t="s">
        <v>19</v>
      </c>
      <c r="E38" s="56"/>
      <c r="F38" s="55">
        <v>62579923</v>
      </c>
      <c r="G38" s="55">
        <v>69273686.560000002</v>
      </c>
      <c r="H38" s="55">
        <v>71695400.022</v>
      </c>
      <c r="I38" s="55">
        <v>69702142.453999996</v>
      </c>
      <c r="J38" s="55">
        <v>72190505</v>
      </c>
    </row>
    <row r="39" spans="2:11" s="50" customFormat="1" ht="10.5" customHeight="1">
      <c r="D39" s="57" t="s">
        <v>20</v>
      </c>
      <c r="E39" s="56"/>
      <c r="F39" s="55">
        <v>1407187</v>
      </c>
      <c r="G39" s="55">
        <v>1464094.4850000001</v>
      </c>
      <c r="H39" s="55">
        <v>1355485.061</v>
      </c>
      <c r="I39" s="55">
        <v>1375173.676</v>
      </c>
      <c r="J39" s="55">
        <v>1346296</v>
      </c>
    </row>
    <row r="40" spans="2:11" s="50" customFormat="1" ht="10.5" customHeight="1">
      <c r="D40" s="57" t="s">
        <v>21</v>
      </c>
      <c r="E40" s="56"/>
      <c r="F40" s="55">
        <v>121882592</v>
      </c>
      <c r="G40" s="55">
        <v>122031474.936</v>
      </c>
      <c r="H40" s="55">
        <v>124471612.85699999</v>
      </c>
      <c r="I40" s="55">
        <v>118580712.652</v>
      </c>
      <c r="J40" s="55">
        <v>121544576</v>
      </c>
    </row>
    <row r="41" spans="2:11" s="50" customFormat="1" ht="10.5" customHeight="1">
      <c r="D41" s="57" t="s">
        <v>22</v>
      </c>
      <c r="E41" s="56"/>
      <c r="F41" s="55">
        <v>42170025</v>
      </c>
      <c r="G41" s="55">
        <v>42921651.990000002</v>
      </c>
      <c r="H41" s="55">
        <v>41269624.564999998</v>
      </c>
      <c r="I41" s="55">
        <v>38640207.369000003</v>
      </c>
      <c r="J41" s="55">
        <v>39121806</v>
      </c>
    </row>
    <row r="42" spans="2:11" s="50" customFormat="1" ht="10.5" customHeight="1">
      <c r="D42" s="57" t="s">
        <v>23</v>
      </c>
      <c r="E42" s="56"/>
      <c r="F42" s="55">
        <v>141129645</v>
      </c>
      <c r="G42" s="55">
        <v>154883945.45500001</v>
      </c>
      <c r="H42" s="55">
        <v>157221718.361</v>
      </c>
      <c r="I42" s="55">
        <v>148582980.07300001</v>
      </c>
      <c r="J42" s="55">
        <v>154307719</v>
      </c>
    </row>
    <row r="43" spans="2:11" s="50" customFormat="1" ht="8.25" customHeight="1">
      <c r="E43" s="56"/>
      <c r="F43" s="62"/>
      <c r="G43" s="62"/>
      <c r="H43" s="62"/>
      <c r="I43" s="62"/>
      <c r="J43" s="62"/>
    </row>
    <row r="44" spans="2:11" s="50" customFormat="1" ht="9.5">
      <c r="E44" s="56"/>
      <c r="F44" s="62"/>
      <c r="G44" s="174" t="s">
        <v>35</v>
      </c>
      <c r="H44" s="174"/>
      <c r="I44" s="174"/>
      <c r="J44" s="62"/>
    </row>
    <row r="45" spans="2:11" s="50" customFormat="1" ht="8.25" customHeight="1">
      <c r="E45" s="56"/>
      <c r="F45" s="62"/>
      <c r="G45" s="62"/>
      <c r="H45" s="62"/>
      <c r="I45" s="62"/>
      <c r="J45" s="62"/>
    </row>
    <row r="46" spans="2:11" s="50" customFormat="1" ht="9.5">
      <c r="B46" s="168" t="s">
        <v>34</v>
      </c>
      <c r="C46" s="168"/>
      <c r="D46" s="168"/>
      <c r="E46" s="61"/>
      <c r="F46" s="60">
        <v>2611650704</v>
      </c>
      <c r="G46" s="60">
        <v>2593989097.8449998</v>
      </c>
      <c r="H46" s="60">
        <v>2514686361.1700001</v>
      </c>
      <c r="I46" s="60">
        <v>2573637356.6849999</v>
      </c>
      <c r="J46" s="60">
        <v>2591620791</v>
      </c>
    </row>
    <row r="47" spans="2:11" s="50" customFormat="1" ht="8.25" customHeight="1">
      <c r="E47" s="56"/>
    </row>
    <row r="48" spans="2:11" s="50" customFormat="1" ht="10.5" customHeight="1">
      <c r="C48" s="169" t="s">
        <v>33</v>
      </c>
      <c r="D48" s="169"/>
      <c r="E48" s="56"/>
      <c r="F48" s="55">
        <v>1126240825</v>
      </c>
      <c r="G48" s="55">
        <v>1138156537.8610001</v>
      </c>
      <c r="H48" s="55">
        <v>1095306633.931</v>
      </c>
      <c r="I48" s="55">
        <v>1135450808.0869999</v>
      </c>
      <c r="J48" s="55">
        <v>1096405000</v>
      </c>
    </row>
    <row r="49" spans="3:10" s="50" customFormat="1" ht="8.25" customHeight="1">
      <c r="E49" s="56"/>
    </row>
    <row r="50" spans="3:10" s="50" customFormat="1" ht="10.5" customHeight="1">
      <c r="C50" s="169" t="s">
        <v>32</v>
      </c>
      <c r="D50" s="169"/>
      <c r="E50" s="56"/>
      <c r="F50" s="55">
        <v>1005817671</v>
      </c>
      <c r="G50" s="55">
        <v>965416017.57700002</v>
      </c>
      <c r="H50" s="55">
        <v>921316167.51499999</v>
      </c>
      <c r="I50" s="55">
        <v>948824917.29799998</v>
      </c>
      <c r="J50" s="55">
        <v>991826242</v>
      </c>
    </row>
    <row r="51" spans="3:10" s="50" customFormat="1" ht="7.5" customHeight="1">
      <c r="E51" s="56"/>
    </row>
    <row r="52" spans="3:10" s="50" customFormat="1" ht="10.5" customHeight="1">
      <c r="D52" s="57" t="s">
        <v>3</v>
      </c>
      <c r="E52" s="56"/>
      <c r="F52" s="55">
        <v>41975823</v>
      </c>
      <c r="G52" s="55">
        <v>29914962.623</v>
      </c>
      <c r="H52" s="55">
        <v>34304049.394000001</v>
      </c>
      <c r="I52" s="55">
        <v>28664902.068</v>
      </c>
      <c r="J52" s="55">
        <v>30113292</v>
      </c>
    </row>
    <row r="53" spans="3:10" s="50" customFormat="1" ht="10.5" customHeight="1">
      <c r="D53" s="57" t="s">
        <v>4</v>
      </c>
      <c r="E53" s="56"/>
      <c r="F53" s="55">
        <v>510801</v>
      </c>
      <c r="G53" s="55">
        <v>639334.17500000005</v>
      </c>
      <c r="H53" s="55">
        <v>475434.91399999999</v>
      </c>
      <c r="I53" s="55">
        <v>537309.728</v>
      </c>
      <c r="J53" s="55">
        <v>806028</v>
      </c>
    </row>
    <row r="54" spans="3:10" s="50" customFormat="1" ht="10.5" customHeight="1">
      <c r="D54" s="57" t="s">
        <v>5</v>
      </c>
      <c r="E54" s="56"/>
      <c r="F54" s="55">
        <v>124012838</v>
      </c>
      <c r="G54" s="55">
        <v>130192720.13500001</v>
      </c>
      <c r="H54" s="55">
        <v>130888464.477</v>
      </c>
      <c r="I54" s="55">
        <v>137587660.33899999</v>
      </c>
      <c r="J54" s="55">
        <v>145909696</v>
      </c>
    </row>
    <row r="55" spans="3:10" s="50" customFormat="1" ht="10.5" customHeight="1">
      <c r="D55" s="57" t="s">
        <v>6</v>
      </c>
      <c r="E55" s="56"/>
      <c r="F55" s="55">
        <v>144722256</v>
      </c>
      <c r="G55" s="55">
        <v>153676176.86700001</v>
      </c>
      <c r="H55" s="55">
        <v>159849804.463</v>
      </c>
      <c r="I55" s="55">
        <v>168768652.68900001</v>
      </c>
      <c r="J55" s="55">
        <v>176850793</v>
      </c>
    </row>
    <row r="56" spans="3:10" s="50" customFormat="1" ht="10.5" customHeight="1">
      <c r="D56" s="59" t="s">
        <v>45</v>
      </c>
      <c r="E56" s="56"/>
      <c r="F56" s="58">
        <v>365873</v>
      </c>
      <c r="G56" s="58">
        <v>387517.72</v>
      </c>
      <c r="H56" s="58">
        <v>395913.58</v>
      </c>
      <c r="I56" s="58">
        <v>443652.788</v>
      </c>
      <c r="J56" s="58">
        <v>580404</v>
      </c>
    </row>
    <row r="57" spans="3:10" s="50" customFormat="1" ht="5.25" customHeight="1">
      <c r="D57" s="57"/>
      <c r="E57" s="56"/>
      <c r="F57" s="55"/>
      <c r="G57" s="55"/>
      <c r="H57" s="55"/>
      <c r="I57" s="55"/>
      <c r="J57" s="55"/>
    </row>
    <row r="58" spans="3:10" s="50" customFormat="1" ht="10.5" customHeight="1">
      <c r="D58" s="57" t="s">
        <v>9</v>
      </c>
      <c r="E58" s="56"/>
      <c r="F58" s="55">
        <v>79978</v>
      </c>
      <c r="G58" s="55">
        <v>78755.312000000005</v>
      </c>
      <c r="H58" s="55">
        <v>80213.539999999994</v>
      </c>
      <c r="I58" s="55">
        <v>85769.270999999993</v>
      </c>
      <c r="J58" s="55">
        <v>116203</v>
      </c>
    </row>
    <row r="59" spans="3:10" s="50" customFormat="1" ht="10.5" customHeight="1">
      <c r="D59" s="57" t="s">
        <v>10</v>
      </c>
      <c r="E59" s="56"/>
      <c r="F59" s="55">
        <v>12303337</v>
      </c>
      <c r="G59" s="55">
        <v>15185585.861</v>
      </c>
      <c r="H59" s="55">
        <v>7811602.6490000002</v>
      </c>
      <c r="I59" s="55">
        <v>10466637.02</v>
      </c>
      <c r="J59" s="55">
        <v>11337949</v>
      </c>
    </row>
    <row r="60" spans="3:10" s="50" customFormat="1" ht="10.5" customHeight="1">
      <c r="D60" s="57" t="s">
        <v>11</v>
      </c>
      <c r="E60" s="56"/>
      <c r="F60" s="55">
        <v>510925</v>
      </c>
      <c r="G60" s="55">
        <v>102980.344</v>
      </c>
      <c r="H60" s="58" t="s">
        <v>8</v>
      </c>
      <c r="I60" s="58" t="s">
        <v>8</v>
      </c>
      <c r="J60" s="58" t="s">
        <v>8</v>
      </c>
    </row>
    <row r="61" spans="3:10" s="50" customFormat="1" ht="10.5" customHeight="1">
      <c r="D61" s="57" t="s">
        <v>12</v>
      </c>
      <c r="E61" s="56"/>
      <c r="F61" s="55">
        <v>901582</v>
      </c>
      <c r="G61" s="55">
        <v>1032916</v>
      </c>
      <c r="H61" s="55">
        <v>1778959</v>
      </c>
      <c r="I61" s="55">
        <v>1036333</v>
      </c>
      <c r="J61" s="55">
        <v>357666</v>
      </c>
    </row>
    <row r="62" spans="3:10" s="50" customFormat="1" ht="10.5" customHeight="1">
      <c r="D62" s="57" t="s">
        <v>13</v>
      </c>
      <c r="E62" s="56"/>
      <c r="F62" s="55">
        <v>2817125</v>
      </c>
      <c r="G62" s="55">
        <v>2424267.051</v>
      </c>
      <c r="H62" s="55">
        <v>9357932.7850000001</v>
      </c>
      <c r="I62" s="55">
        <v>19318333.943</v>
      </c>
      <c r="J62" s="55">
        <v>14813726</v>
      </c>
    </row>
    <row r="63" spans="3:10" s="50" customFormat="1" ht="4.5" customHeight="1">
      <c r="D63" s="57"/>
      <c r="E63" s="56"/>
      <c r="F63" s="55"/>
      <c r="G63" s="55"/>
      <c r="H63" s="55"/>
      <c r="I63" s="55"/>
      <c r="J63" s="55"/>
    </row>
    <row r="64" spans="3:10" s="50" customFormat="1" ht="10.5" customHeight="1">
      <c r="D64" s="57" t="s">
        <v>14</v>
      </c>
      <c r="E64" s="56"/>
      <c r="F64" s="55">
        <v>3581829</v>
      </c>
      <c r="G64" s="55">
        <v>3598571.0690000001</v>
      </c>
      <c r="H64" s="55">
        <v>3200908.3739999998</v>
      </c>
      <c r="I64" s="55">
        <v>3041304.75</v>
      </c>
      <c r="J64" s="55">
        <v>2998361</v>
      </c>
    </row>
    <row r="65" spans="1:10" s="50" customFormat="1" ht="10.5" customHeight="1">
      <c r="D65" s="57" t="s">
        <v>15</v>
      </c>
      <c r="E65" s="56"/>
      <c r="F65" s="55">
        <v>25106927</v>
      </c>
      <c r="G65" s="55">
        <v>21743262.280999999</v>
      </c>
      <c r="H65" s="55">
        <v>7768434.7769999998</v>
      </c>
      <c r="I65" s="55">
        <v>33678725.497000001</v>
      </c>
      <c r="J65" s="55">
        <v>69502862</v>
      </c>
    </row>
    <row r="66" spans="1:10" s="50" customFormat="1" ht="10.5" customHeight="1">
      <c r="D66" s="57" t="s">
        <v>16</v>
      </c>
      <c r="E66" s="56"/>
      <c r="F66" s="55">
        <v>46125027</v>
      </c>
      <c r="G66" s="55">
        <v>28410078.863000002</v>
      </c>
      <c r="H66" s="55">
        <v>27738689.765000001</v>
      </c>
      <c r="I66" s="55">
        <v>31984305.353999998</v>
      </c>
      <c r="J66" s="55">
        <v>24418962</v>
      </c>
    </row>
    <row r="67" spans="1:10" s="50" customFormat="1" ht="10.5" customHeight="1">
      <c r="D67" s="57" t="s">
        <v>17</v>
      </c>
      <c r="E67" s="56"/>
      <c r="F67" s="55">
        <v>602803349</v>
      </c>
      <c r="G67" s="55">
        <v>578028889.27600002</v>
      </c>
      <c r="H67" s="55">
        <v>537665759.79700005</v>
      </c>
      <c r="I67" s="55">
        <v>513211330.85100001</v>
      </c>
      <c r="J67" s="55">
        <v>514020300</v>
      </c>
    </row>
    <row r="68" spans="1:10" s="50" customFormat="1" ht="8.25" customHeight="1">
      <c r="E68" s="56"/>
    </row>
    <row r="69" spans="1:10" s="50" customFormat="1" ht="10.5" customHeight="1">
      <c r="C69" s="169" t="s">
        <v>29</v>
      </c>
      <c r="D69" s="169"/>
      <c r="E69" s="56"/>
      <c r="F69" s="55">
        <v>479592208</v>
      </c>
      <c r="G69" s="55">
        <v>490416542.40700001</v>
      </c>
      <c r="H69" s="55">
        <v>498063559.72399998</v>
      </c>
      <c r="I69" s="55">
        <v>489361631.30000001</v>
      </c>
      <c r="J69" s="55">
        <v>503389549</v>
      </c>
    </row>
    <row r="70" spans="1:10" s="50" customFormat="1" ht="7.5" customHeight="1">
      <c r="E70" s="56"/>
    </row>
    <row r="71" spans="1:10" s="50" customFormat="1" ht="10.5" customHeight="1">
      <c r="D71" s="57" t="s">
        <v>18</v>
      </c>
      <c r="E71" s="56"/>
      <c r="F71" s="55">
        <v>26735672</v>
      </c>
      <c r="G71" s="55">
        <v>27191159.559</v>
      </c>
      <c r="H71" s="55">
        <v>27835288.293000001</v>
      </c>
      <c r="I71" s="55">
        <v>26084355.725000001</v>
      </c>
      <c r="J71" s="55">
        <v>25633655</v>
      </c>
    </row>
    <row r="72" spans="1:10" s="50" customFormat="1" ht="10.5" customHeight="1">
      <c r="D72" s="57" t="s">
        <v>19</v>
      </c>
      <c r="E72" s="56"/>
      <c r="F72" s="55">
        <v>76361035</v>
      </c>
      <c r="G72" s="55">
        <v>82365641.079999998</v>
      </c>
      <c r="H72" s="55">
        <v>84941240.782000005</v>
      </c>
      <c r="I72" s="55">
        <v>82699178.802000001</v>
      </c>
      <c r="J72" s="55">
        <v>89643025</v>
      </c>
    </row>
    <row r="73" spans="1:10" s="50" customFormat="1" ht="10.5" customHeight="1">
      <c r="D73" s="57" t="s">
        <v>20</v>
      </c>
      <c r="E73" s="56"/>
      <c r="F73" s="55">
        <v>1718776</v>
      </c>
      <c r="G73" s="55">
        <v>1686353.6310000001</v>
      </c>
      <c r="H73" s="55">
        <v>1553959.567</v>
      </c>
      <c r="I73" s="55">
        <v>1745625.34</v>
      </c>
      <c r="J73" s="55">
        <v>1735245</v>
      </c>
    </row>
    <row r="74" spans="1:10" s="50" customFormat="1" ht="10.5" customHeight="1">
      <c r="D74" s="57" t="s">
        <v>21</v>
      </c>
      <c r="E74" s="56"/>
      <c r="F74" s="55">
        <v>147790967</v>
      </c>
      <c r="G74" s="55">
        <v>143531217.359</v>
      </c>
      <c r="H74" s="55">
        <v>149124595.12400001</v>
      </c>
      <c r="I74" s="55">
        <v>149239234.43399999</v>
      </c>
      <c r="J74" s="55">
        <v>149782562</v>
      </c>
    </row>
    <row r="75" spans="1:10" s="50" customFormat="1" ht="10.5" customHeight="1">
      <c r="D75" s="57" t="s">
        <v>22</v>
      </c>
      <c r="E75" s="56"/>
      <c r="F75" s="55">
        <v>47521155</v>
      </c>
      <c r="G75" s="55">
        <v>49667706.325000003</v>
      </c>
      <c r="H75" s="55">
        <v>50045627.241999999</v>
      </c>
      <c r="I75" s="55">
        <v>45270004.472999997</v>
      </c>
      <c r="J75" s="55">
        <v>48157640</v>
      </c>
    </row>
    <row r="76" spans="1:10" s="50" customFormat="1" ht="10.5" customHeight="1">
      <c r="D76" s="57" t="s">
        <v>23</v>
      </c>
      <c r="E76" s="56"/>
      <c r="F76" s="55">
        <v>179464603</v>
      </c>
      <c r="G76" s="55">
        <v>185974464.45300001</v>
      </c>
      <c r="H76" s="55">
        <v>184562848.71599999</v>
      </c>
      <c r="I76" s="55">
        <v>184323232.52599999</v>
      </c>
      <c r="J76" s="55">
        <v>188437422</v>
      </c>
    </row>
    <row r="77" spans="1:10" s="50" customFormat="1" ht="5.25" customHeight="1">
      <c r="A77" s="52"/>
      <c r="B77" s="52"/>
      <c r="C77" s="52"/>
      <c r="D77" s="52"/>
      <c r="E77" s="54"/>
      <c r="F77" s="53"/>
      <c r="G77" s="52"/>
      <c r="H77" s="52"/>
      <c r="I77" s="52"/>
      <c r="J77" s="52"/>
    </row>
    <row r="78" spans="1:10" s="50" customFormat="1" ht="9.5">
      <c r="A78" s="51" t="s">
        <v>24</v>
      </c>
      <c r="C78" s="51"/>
      <c r="D78" s="51"/>
      <c r="E78" s="51"/>
    </row>
    <row r="79" spans="1:10" s="50" customFormat="1" ht="9.5">
      <c r="A79" s="51" t="s">
        <v>44</v>
      </c>
      <c r="C79" s="51"/>
      <c r="D79" s="51"/>
      <c r="E79" s="51"/>
    </row>
    <row r="80" spans="1:10" s="50" customFormat="1" ht="9.5">
      <c r="A80" s="50" t="s">
        <v>26</v>
      </c>
      <c r="E80" s="51"/>
    </row>
  </sheetData>
  <mergeCells count="15">
    <mergeCell ref="C69:D69"/>
    <mergeCell ref="C50:D50"/>
    <mergeCell ref="I7:I8"/>
    <mergeCell ref="H7:H8"/>
    <mergeCell ref="C35:D35"/>
    <mergeCell ref="G44:I44"/>
    <mergeCell ref="A7:E8"/>
    <mergeCell ref="F7:F8"/>
    <mergeCell ref="G7:G8"/>
    <mergeCell ref="G10:I10"/>
    <mergeCell ref="B12:D12"/>
    <mergeCell ref="C16:D16"/>
    <mergeCell ref="B46:D46"/>
    <mergeCell ref="C48:D48"/>
    <mergeCell ref="C14:D14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showGridLines="0" zoomScale="125" zoomScaleNormal="125" workbookViewId="0"/>
  </sheetViews>
  <sheetFormatPr defaultColWidth="9" defaultRowHeight="12"/>
  <cols>
    <col min="1" max="1" width="0.90625" style="50" customWidth="1"/>
    <col min="2" max="2" width="1.08984375" style="50" customWidth="1"/>
    <col min="3" max="3" width="1.26953125" style="50" customWidth="1"/>
    <col min="4" max="4" width="22.26953125" style="50" customWidth="1"/>
    <col min="5" max="5" width="0.90625" style="50" customWidth="1"/>
    <col min="6" max="9" width="11.36328125" style="50" customWidth="1"/>
    <col min="10" max="10" width="11.6328125" style="50" customWidth="1"/>
    <col min="11" max="16384" width="9" style="49"/>
  </cols>
  <sheetData>
    <row r="1" spans="1:10" s="50" customFormat="1" ht="13">
      <c r="A1" s="71" t="s">
        <v>0</v>
      </c>
      <c r="B1" s="71"/>
      <c r="C1" s="71"/>
      <c r="D1" s="71"/>
      <c r="E1" s="71"/>
    </row>
    <row r="2" spans="1:10" s="50" customFormat="1" ht="8.25" customHeight="1"/>
    <row r="3" spans="1:10" s="50" customFormat="1" ht="13.5" customHeight="1">
      <c r="A3" s="70" t="s">
        <v>47</v>
      </c>
      <c r="B3" s="70"/>
      <c r="C3" s="70"/>
      <c r="D3" s="70"/>
      <c r="E3" s="70"/>
      <c r="F3" s="69"/>
      <c r="G3" s="69"/>
      <c r="H3" s="69"/>
      <c r="I3" s="69"/>
      <c r="J3" s="69"/>
    </row>
    <row r="4" spans="1:10" s="50" customFormat="1" ht="8.25" customHeight="1"/>
    <row r="5" spans="1:10" s="50" customFormat="1" ht="9" customHeight="1">
      <c r="A5" s="50" t="s">
        <v>1</v>
      </c>
      <c r="C5" s="64"/>
      <c r="D5" s="64"/>
      <c r="E5" s="51"/>
    </row>
    <row r="6" spans="1:10" s="50" customFormat="1" ht="1.5" customHeight="1"/>
    <row r="7" spans="1:10" s="50" customFormat="1" ht="10.5" customHeight="1">
      <c r="A7" s="172" t="s">
        <v>42</v>
      </c>
      <c r="B7" s="170"/>
      <c r="C7" s="170"/>
      <c r="D7" s="170"/>
      <c r="E7" s="170"/>
      <c r="F7" s="170" t="s">
        <v>40</v>
      </c>
      <c r="G7" s="170" t="s">
        <v>39</v>
      </c>
      <c r="H7" s="170" t="s">
        <v>38</v>
      </c>
      <c r="I7" s="170" t="s">
        <v>37</v>
      </c>
      <c r="J7" s="68" t="s">
        <v>46</v>
      </c>
    </row>
    <row r="8" spans="1:10" s="50" customFormat="1" ht="10.5" customHeight="1">
      <c r="A8" s="173"/>
      <c r="B8" s="171"/>
      <c r="C8" s="171"/>
      <c r="D8" s="171"/>
      <c r="E8" s="171"/>
      <c r="F8" s="171"/>
      <c r="G8" s="171"/>
      <c r="H8" s="171"/>
      <c r="I8" s="171"/>
      <c r="J8" s="67" t="s">
        <v>2</v>
      </c>
    </row>
    <row r="9" spans="1:10" s="50" customFormat="1" ht="8.25" customHeight="1">
      <c r="A9" s="66"/>
      <c r="B9" s="66"/>
      <c r="C9" s="66"/>
      <c r="D9" s="66"/>
      <c r="E9" s="65"/>
      <c r="G9" s="64"/>
    </row>
    <row r="10" spans="1:10" s="50" customFormat="1" ht="11.25" customHeight="1">
      <c r="E10" s="56"/>
      <c r="G10" s="174" t="s">
        <v>36</v>
      </c>
      <c r="H10" s="174"/>
      <c r="I10" s="174"/>
    </row>
    <row r="11" spans="1:10" s="50" customFormat="1" ht="8.25" customHeight="1">
      <c r="E11" s="56"/>
    </row>
    <row r="12" spans="1:10" s="50" customFormat="1" ht="9.5">
      <c r="B12" s="168" t="s">
        <v>34</v>
      </c>
      <c r="C12" s="168"/>
      <c r="D12" s="168"/>
      <c r="E12" s="63"/>
      <c r="F12" s="60">
        <v>2334540990</v>
      </c>
      <c r="G12" s="60">
        <v>2536623692</v>
      </c>
      <c r="H12" s="60">
        <v>2530281733.8260002</v>
      </c>
      <c r="I12" s="60">
        <v>2451141221.323</v>
      </c>
      <c r="J12" s="60">
        <v>2402409039</v>
      </c>
    </row>
    <row r="13" spans="1:10" s="50" customFormat="1" ht="8.25" customHeight="1">
      <c r="E13" s="56"/>
    </row>
    <row r="14" spans="1:10" s="50" customFormat="1" ht="10.5" customHeight="1">
      <c r="C14" s="169" t="s">
        <v>33</v>
      </c>
      <c r="D14" s="169"/>
      <c r="E14" s="56"/>
      <c r="F14" s="55">
        <v>1051651948</v>
      </c>
      <c r="G14" s="55">
        <v>1130636579</v>
      </c>
      <c r="H14" s="55">
        <v>1141262553.964</v>
      </c>
      <c r="I14" s="55">
        <v>1099068825.5580001</v>
      </c>
      <c r="J14" s="55">
        <v>1088057000</v>
      </c>
    </row>
    <row r="15" spans="1:10" s="50" customFormat="1" ht="8.25" customHeight="1">
      <c r="E15" s="56"/>
    </row>
    <row r="16" spans="1:10" s="50" customFormat="1" ht="10.5" customHeight="1">
      <c r="C16" s="169" t="s">
        <v>32</v>
      </c>
      <c r="D16" s="169"/>
      <c r="E16" s="56"/>
      <c r="F16" s="55">
        <v>901578583</v>
      </c>
      <c r="G16" s="55">
        <v>1011462464</v>
      </c>
      <c r="H16" s="55">
        <v>972828151.176</v>
      </c>
      <c r="I16" s="55">
        <v>929805084.22599995</v>
      </c>
      <c r="J16" s="55">
        <v>898877862</v>
      </c>
    </row>
    <row r="17" spans="4:10" s="50" customFormat="1" ht="7.5" customHeight="1">
      <c r="E17" s="56"/>
    </row>
    <row r="18" spans="4:10" s="50" customFormat="1" ht="10.5" customHeight="1">
      <c r="D18" s="57" t="s">
        <v>3</v>
      </c>
      <c r="E18" s="56"/>
      <c r="F18" s="55">
        <v>32715393</v>
      </c>
      <c r="G18" s="55">
        <v>43578608</v>
      </c>
      <c r="H18" s="55">
        <v>32048338.368999999</v>
      </c>
      <c r="I18" s="55">
        <v>35608637.762999997</v>
      </c>
      <c r="J18" s="55">
        <v>30654528</v>
      </c>
    </row>
    <row r="19" spans="4:10" s="50" customFormat="1" ht="10.5" customHeight="1">
      <c r="D19" s="57" t="s">
        <v>4</v>
      </c>
      <c r="E19" s="56"/>
      <c r="F19" s="55">
        <v>791229</v>
      </c>
      <c r="G19" s="55">
        <v>842226</v>
      </c>
      <c r="H19" s="55">
        <v>868573.45200000005</v>
      </c>
      <c r="I19" s="55">
        <v>749232.02800000005</v>
      </c>
      <c r="J19" s="55">
        <v>804267</v>
      </c>
    </row>
    <row r="20" spans="4:10" s="50" customFormat="1" ht="10.5" customHeight="1">
      <c r="D20" s="57" t="s">
        <v>5</v>
      </c>
      <c r="E20" s="56"/>
      <c r="F20" s="55">
        <v>121436512</v>
      </c>
      <c r="G20" s="55">
        <v>127035576</v>
      </c>
      <c r="H20" s="55">
        <v>134542210.83399999</v>
      </c>
      <c r="I20" s="55">
        <v>136206800.07800001</v>
      </c>
      <c r="J20" s="55">
        <v>139025124</v>
      </c>
    </row>
    <row r="21" spans="4:10" s="50" customFormat="1" ht="10.5" customHeight="1">
      <c r="D21" s="57" t="s">
        <v>6</v>
      </c>
      <c r="E21" s="56"/>
      <c r="F21" s="55">
        <v>137080828</v>
      </c>
      <c r="G21" s="55">
        <v>144722256</v>
      </c>
      <c r="H21" s="55">
        <v>153676176.86700001</v>
      </c>
      <c r="I21" s="55">
        <v>159849804.463</v>
      </c>
      <c r="J21" s="55">
        <v>162694651</v>
      </c>
    </row>
    <row r="22" spans="4:10" s="50" customFormat="1" ht="10.5" customHeight="1">
      <c r="D22" s="59" t="s">
        <v>45</v>
      </c>
      <c r="E22" s="56"/>
      <c r="F22" s="58">
        <v>377369</v>
      </c>
      <c r="G22" s="58">
        <v>400425</v>
      </c>
      <c r="H22" s="58">
        <v>457988.821</v>
      </c>
      <c r="I22" s="58">
        <v>487367.24699999997</v>
      </c>
      <c r="J22" s="58">
        <v>458472</v>
      </c>
    </row>
    <row r="23" spans="4:10" s="50" customFormat="1" ht="4.5" customHeight="1">
      <c r="E23" s="56"/>
      <c r="F23" s="55"/>
      <c r="G23" s="55"/>
      <c r="H23" s="55"/>
      <c r="I23" s="55"/>
      <c r="J23" s="55"/>
    </row>
    <row r="24" spans="4:10" s="50" customFormat="1" ht="10.5" customHeight="1">
      <c r="D24" s="57" t="s">
        <v>9</v>
      </c>
      <c r="E24" s="56"/>
      <c r="F24" s="55">
        <v>123930</v>
      </c>
      <c r="G24" s="55">
        <v>122353</v>
      </c>
      <c r="H24" s="55">
        <v>122175.22100000001</v>
      </c>
      <c r="I24" s="55">
        <v>122635.78599999999</v>
      </c>
      <c r="J24" s="55">
        <v>139300</v>
      </c>
    </row>
    <row r="25" spans="4:10" s="50" customFormat="1" ht="10.5" customHeight="1">
      <c r="D25" s="57" t="s">
        <v>10</v>
      </c>
      <c r="E25" s="56"/>
      <c r="F25" s="55">
        <v>9196271</v>
      </c>
      <c r="G25" s="55">
        <v>12486294</v>
      </c>
      <c r="H25" s="55">
        <v>15596701.861</v>
      </c>
      <c r="I25" s="55">
        <v>7812355.0489999996</v>
      </c>
      <c r="J25" s="55">
        <v>10635652</v>
      </c>
    </row>
    <row r="26" spans="4:10" s="50" customFormat="1" ht="10.5" customHeight="1">
      <c r="D26" s="57" t="s">
        <v>11</v>
      </c>
      <c r="E26" s="56"/>
      <c r="F26" s="55">
        <v>729579</v>
      </c>
      <c r="G26" s="55">
        <v>510925</v>
      </c>
      <c r="H26" s="55">
        <v>102980.344</v>
      </c>
      <c r="I26" s="58" t="s">
        <v>8</v>
      </c>
      <c r="J26" s="58" t="s">
        <v>8</v>
      </c>
    </row>
    <row r="27" spans="4:10" s="50" customFormat="1" ht="10.5" customHeight="1">
      <c r="D27" s="57" t="s">
        <v>12</v>
      </c>
      <c r="E27" s="56"/>
      <c r="F27" s="55">
        <v>1273336</v>
      </c>
      <c r="G27" s="55">
        <v>1055582</v>
      </c>
      <c r="H27" s="55">
        <v>1032916</v>
      </c>
      <c r="I27" s="55">
        <v>1778959</v>
      </c>
      <c r="J27" s="55">
        <v>881333</v>
      </c>
    </row>
    <row r="28" spans="4:10" s="50" customFormat="1" ht="10.5" customHeight="1">
      <c r="D28" s="57" t="s">
        <v>13</v>
      </c>
      <c r="E28" s="56"/>
      <c r="F28" s="55">
        <v>5486692</v>
      </c>
      <c r="G28" s="55">
        <v>3016781</v>
      </c>
      <c r="H28" s="55">
        <v>2541687.051</v>
      </c>
      <c r="I28" s="55">
        <v>10736410.785</v>
      </c>
      <c r="J28" s="55">
        <v>17670299</v>
      </c>
    </row>
    <row r="29" spans="4:10" s="50" customFormat="1" ht="4.5" customHeight="1">
      <c r="D29" s="57"/>
      <c r="E29" s="56"/>
      <c r="F29" s="55"/>
      <c r="G29" s="55"/>
      <c r="H29" s="55"/>
      <c r="I29" s="55"/>
      <c r="J29" s="55"/>
    </row>
    <row r="30" spans="4:10" s="50" customFormat="1" ht="10.5" customHeight="1">
      <c r="D30" s="57" t="s">
        <v>14</v>
      </c>
      <c r="E30" s="56"/>
      <c r="F30" s="55">
        <v>3542330</v>
      </c>
      <c r="G30" s="55">
        <v>3581829</v>
      </c>
      <c r="H30" s="55">
        <v>3598571.0690000001</v>
      </c>
      <c r="I30" s="55">
        <v>3200908.3739999998</v>
      </c>
      <c r="J30" s="55">
        <v>3091414</v>
      </c>
    </row>
    <row r="31" spans="4:10" s="50" customFormat="1" ht="10.5" customHeight="1">
      <c r="D31" s="57" t="s">
        <v>15</v>
      </c>
      <c r="E31" s="56"/>
      <c r="F31" s="55">
        <v>25121716</v>
      </c>
      <c r="G31" s="55">
        <v>25106927</v>
      </c>
      <c r="H31" s="55">
        <v>21743262.280999999</v>
      </c>
      <c r="I31" s="55">
        <v>7768434.7769999998</v>
      </c>
      <c r="J31" s="55">
        <v>24269087</v>
      </c>
    </row>
    <row r="32" spans="4:10" s="50" customFormat="1" ht="10.5" customHeight="1">
      <c r="D32" s="57" t="s">
        <v>16</v>
      </c>
      <c r="E32" s="56"/>
      <c r="F32" s="55">
        <v>31996772</v>
      </c>
      <c r="G32" s="55">
        <v>46125027</v>
      </c>
      <c r="H32" s="55">
        <v>28410078.863000002</v>
      </c>
      <c r="I32" s="55">
        <v>27738689.765000001</v>
      </c>
      <c r="J32" s="55">
        <v>23795329</v>
      </c>
    </row>
    <row r="33" spans="2:10" s="50" customFormat="1" ht="10.5" customHeight="1">
      <c r="D33" s="57" t="s">
        <v>17</v>
      </c>
      <c r="E33" s="56"/>
      <c r="F33" s="55">
        <v>531706625</v>
      </c>
      <c r="G33" s="55">
        <v>602877655</v>
      </c>
      <c r="H33" s="55">
        <v>578086490.14300001</v>
      </c>
      <c r="I33" s="55">
        <v>537744849.11099994</v>
      </c>
      <c r="J33" s="55">
        <v>484758406</v>
      </c>
    </row>
    <row r="34" spans="2:10" s="50" customFormat="1" ht="8.25" customHeight="1">
      <c r="E34" s="56"/>
    </row>
    <row r="35" spans="2:10" s="50" customFormat="1" ht="10.5" customHeight="1">
      <c r="C35" s="169" t="s">
        <v>29</v>
      </c>
      <c r="D35" s="169"/>
      <c r="E35" s="56"/>
      <c r="F35" s="55">
        <v>381310459</v>
      </c>
      <c r="G35" s="55">
        <v>394524648</v>
      </c>
      <c r="H35" s="55">
        <v>416191028.68599999</v>
      </c>
      <c r="I35" s="55">
        <v>422267311.53899997</v>
      </c>
      <c r="J35" s="55">
        <v>415474177</v>
      </c>
    </row>
    <row r="36" spans="2:10" s="50" customFormat="1" ht="7.5" customHeight="1">
      <c r="E36" s="56"/>
    </row>
    <row r="37" spans="2:10" s="50" customFormat="1" ht="10.5" customHeight="1">
      <c r="D37" s="57" t="s">
        <v>18</v>
      </c>
      <c r="E37" s="56"/>
      <c r="F37" s="55">
        <v>24440771</v>
      </c>
      <c r="G37" s="55">
        <v>25355276</v>
      </c>
      <c r="H37" s="55">
        <v>25616175.260000002</v>
      </c>
      <c r="I37" s="55">
        <v>25482598.169</v>
      </c>
      <c r="J37" s="55">
        <v>26808064</v>
      </c>
    </row>
    <row r="38" spans="2:10" s="50" customFormat="1" ht="10.5" customHeight="1">
      <c r="D38" s="57" t="s">
        <v>19</v>
      </c>
      <c r="E38" s="56"/>
      <c r="F38" s="55">
        <v>60795164</v>
      </c>
      <c r="G38" s="55">
        <v>62579923</v>
      </c>
      <c r="H38" s="55">
        <v>69273686.560000002</v>
      </c>
      <c r="I38" s="55">
        <v>71695400.022</v>
      </c>
      <c r="J38" s="55">
        <v>72824789</v>
      </c>
    </row>
    <row r="39" spans="2:10" s="50" customFormat="1" ht="10.5" customHeight="1">
      <c r="D39" s="57" t="s">
        <v>20</v>
      </c>
      <c r="E39" s="56"/>
      <c r="F39" s="55">
        <v>1055856</v>
      </c>
      <c r="G39" s="55">
        <v>1407187</v>
      </c>
      <c r="H39" s="55">
        <v>1464094.4850000001</v>
      </c>
      <c r="I39" s="55">
        <v>1355485.061</v>
      </c>
      <c r="J39" s="55">
        <v>1447826</v>
      </c>
    </row>
    <row r="40" spans="2:10" s="50" customFormat="1" ht="10.5" customHeight="1">
      <c r="D40" s="57" t="s">
        <v>21</v>
      </c>
      <c r="E40" s="56"/>
      <c r="F40" s="55">
        <v>121211204</v>
      </c>
      <c r="G40" s="55">
        <v>121882592</v>
      </c>
      <c r="H40" s="55">
        <v>122031474.936</v>
      </c>
      <c r="I40" s="55">
        <v>124471612.85699999</v>
      </c>
      <c r="J40" s="55">
        <v>123737296</v>
      </c>
    </row>
    <row r="41" spans="2:10" s="50" customFormat="1" ht="10.5" customHeight="1">
      <c r="D41" s="57" t="s">
        <v>22</v>
      </c>
      <c r="E41" s="56"/>
      <c r="F41" s="55">
        <v>43352260</v>
      </c>
      <c r="G41" s="55">
        <v>42170025</v>
      </c>
      <c r="H41" s="55">
        <v>42921651.990000002</v>
      </c>
      <c r="I41" s="55">
        <v>41269625</v>
      </c>
      <c r="J41" s="55">
        <v>40432016</v>
      </c>
    </row>
    <row r="42" spans="2:10" s="50" customFormat="1" ht="10.5" customHeight="1">
      <c r="D42" s="57" t="s">
        <v>23</v>
      </c>
      <c r="E42" s="56"/>
      <c r="F42" s="55">
        <v>130455205</v>
      </c>
      <c r="G42" s="55">
        <v>141129645</v>
      </c>
      <c r="H42" s="55">
        <v>154883945.45500001</v>
      </c>
      <c r="I42" s="55">
        <v>157221718.361</v>
      </c>
      <c r="J42" s="55">
        <v>150224186</v>
      </c>
    </row>
    <row r="43" spans="2:10" s="50" customFormat="1" ht="8.25" customHeight="1">
      <c r="E43" s="56"/>
      <c r="F43" s="62"/>
      <c r="G43" s="62"/>
      <c r="H43" s="62"/>
      <c r="I43" s="62"/>
      <c r="J43" s="62"/>
    </row>
    <row r="44" spans="2:10" s="50" customFormat="1" ht="9.5">
      <c r="E44" s="56"/>
      <c r="F44" s="62"/>
      <c r="G44" s="174" t="s">
        <v>35</v>
      </c>
      <c r="H44" s="174"/>
      <c r="I44" s="174"/>
      <c r="J44" s="62"/>
    </row>
    <row r="45" spans="2:10" s="50" customFormat="1" ht="8.25" customHeight="1">
      <c r="E45" s="56"/>
      <c r="F45" s="62"/>
      <c r="G45" s="62"/>
      <c r="H45" s="62"/>
      <c r="I45" s="62"/>
      <c r="J45" s="62"/>
    </row>
    <row r="46" spans="2:10" s="50" customFormat="1" ht="9.5">
      <c r="B46" s="168" t="s">
        <v>34</v>
      </c>
      <c r="C46" s="168"/>
      <c r="D46" s="168"/>
      <c r="E46" s="61"/>
      <c r="F46" s="60">
        <v>2419326091</v>
      </c>
      <c r="G46" s="60">
        <v>2611650704</v>
      </c>
      <c r="H46" s="60">
        <v>2593989097.8449998</v>
      </c>
      <c r="I46" s="60">
        <v>2514686361.1700001</v>
      </c>
      <c r="J46" s="60">
        <v>2490134431</v>
      </c>
    </row>
    <row r="47" spans="2:10" s="50" customFormat="1" ht="8.25" customHeight="1">
      <c r="E47" s="56"/>
    </row>
    <row r="48" spans="2:10" s="50" customFormat="1" ht="10.5" customHeight="1">
      <c r="C48" s="169" t="s">
        <v>33</v>
      </c>
      <c r="D48" s="169"/>
      <c r="E48" s="56"/>
      <c r="F48" s="55">
        <v>1049152122</v>
      </c>
      <c r="G48" s="55">
        <v>1126240825</v>
      </c>
      <c r="H48" s="55">
        <v>1138156537.8610001</v>
      </c>
      <c r="I48" s="55">
        <v>1095306633.931</v>
      </c>
      <c r="J48" s="55">
        <v>1088057000</v>
      </c>
    </row>
    <row r="49" spans="3:10" s="50" customFormat="1" ht="8.25" customHeight="1">
      <c r="E49" s="56"/>
    </row>
    <row r="50" spans="3:10" s="50" customFormat="1" ht="10.5" customHeight="1">
      <c r="C50" s="169" t="s">
        <v>32</v>
      </c>
      <c r="D50" s="169"/>
      <c r="E50" s="56"/>
      <c r="F50" s="55">
        <v>899643322</v>
      </c>
      <c r="G50" s="55">
        <v>1005817671</v>
      </c>
      <c r="H50" s="55">
        <v>965416017.57700002</v>
      </c>
      <c r="I50" s="55">
        <v>921316167.51499999</v>
      </c>
      <c r="J50" s="55">
        <v>898877862</v>
      </c>
    </row>
    <row r="51" spans="3:10" s="50" customFormat="1" ht="7.5" customHeight="1">
      <c r="E51" s="56"/>
    </row>
    <row r="52" spans="3:10" s="50" customFormat="1" ht="10.5" customHeight="1">
      <c r="D52" s="57" t="str">
        <f>D18</f>
        <v>市立大学</v>
      </c>
      <c r="E52" s="56"/>
      <c r="F52" s="55">
        <v>32581775</v>
      </c>
      <c r="G52" s="55">
        <v>41975823</v>
      </c>
      <c r="H52" s="55">
        <v>29914962.623</v>
      </c>
      <c r="I52" s="55">
        <v>34304049.394000001</v>
      </c>
      <c r="J52" s="55">
        <v>30654528</v>
      </c>
    </row>
    <row r="53" spans="3:10" s="50" customFormat="1" ht="10.5" customHeight="1">
      <c r="D53" s="57" t="str">
        <f>D19</f>
        <v>交通災害共済事業　</v>
      </c>
      <c r="E53" s="56"/>
      <c r="F53" s="55">
        <v>510987</v>
      </c>
      <c r="G53" s="55">
        <v>510801</v>
      </c>
      <c r="H53" s="55">
        <v>639334.17500000005</v>
      </c>
      <c r="I53" s="55">
        <v>475434.91399999999</v>
      </c>
      <c r="J53" s="55">
        <v>804267</v>
      </c>
    </row>
    <row r="54" spans="3:10" s="50" customFormat="1" ht="10.5" customHeight="1">
      <c r="D54" s="57" t="str">
        <f>D20</f>
        <v>国民健康保険</v>
      </c>
      <c r="E54" s="56"/>
      <c r="F54" s="55">
        <v>120202903</v>
      </c>
      <c r="G54" s="55">
        <v>124012838</v>
      </c>
      <c r="H54" s="55">
        <v>130192720.13500001</v>
      </c>
      <c r="I54" s="55">
        <v>130888464.477</v>
      </c>
      <c r="J54" s="55">
        <v>139025124</v>
      </c>
    </row>
    <row r="55" spans="3:10" s="50" customFormat="1" ht="10.5" customHeight="1">
      <c r="D55" s="57" t="str">
        <f>D21</f>
        <v>老人保健</v>
      </c>
      <c r="E55" s="56"/>
      <c r="F55" s="55">
        <v>137080828</v>
      </c>
      <c r="G55" s="55">
        <v>144722256</v>
      </c>
      <c r="H55" s="55">
        <v>153676176.86700001</v>
      </c>
      <c r="I55" s="55">
        <v>159849804.463</v>
      </c>
      <c r="J55" s="55">
        <v>162694651</v>
      </c>
    </row>
    <row r="56" spans="3:10" s="50" customFormat="1" ht="10.5" customHeight="1">
      <c r="D56" s="59" t="s">
        <v>45</v>
      </c>
      <c r="E56" s="56"/>
      <c r="F56" s="58">
        <v>375822</v>
      </c>
      <c r="G56" s="58">
        <v>365873</v>
      </c>
      <c r="H56" s="58">
        <v>387517.72</v>
      </c>
      <c r="I56" s="58">
        <v>395913.58</v>
      </c>
      <c r="J56" s="58">
        <v>458472</v>
      </c>
    </row>
    <row r="57" spans="3:10" s="50" customFormat="1" ht="5.25" customHeight="1">
      <c r="D57" s="57"/>
      <c r="E57" s="56"/>
      <c r="F57" s="55"/>
      <c r="G57" s="55"/>
      <c r="H57" s="55"/>
      <c r="I57" s="55"/>
      <c r="J57" s="55"/>
    </row>
    <row r="58" spans="3:10" s="50" customFormat="1" ht="10.5" customHeight="1">
      <c r="D58" s="57" t="str">
        <f>D24</f>
        <v>農業共済事業</v>
      </c>
      <c r="E58" s="56"/>
      <c r="F58" s="55">
        <v>80657</v>
      </c>
      <c r="G58" s="55">
        <v>79978</v>
      </c>
      <c r="H58" s="55">
        <v>78755.312000000005</v>
      </c>
      <c r="I58" s="55">
        <v>80213.539999999994</v>
      </c>
      <c r="J58" s="55">
        <v>139300</v>
      </c>
    </row>
    <row r="59" spans="3:10" s="50" customFormat="1" ht="10.5" customHeight="1">
      <c r="D59" s="57" t="str">
        <f>D25</f>
        <v>市場及びと畜場</v>
      </c>
      <c r="E59" s="56"/>
      <c r="F59" s="55">
        <v>9108501</v>
      </c>
      <c r="G59" s="55">
        <v>12303337</v>
      </c>
      <c r="H59" s="55">
        <v>15185585.861</v>
      </c>
      <c r="I59" s="55">
        <v>7811602.6490000002</v>
      </c>
      <c r="J59" s="55">
        <v>10635652</v>
      </c>
    </row>
    <row r="60" spans="3:10" s="50" customFormat="1" ht="10.5" customHeight="1">
      <c r="D60" s="57" t="str">
        <f>D26</f>
        <v>街路用地先行取得</v>
      </c>
      <c r="E60" s="56"/>
      <c r="F60" s="55">
        <v>729579</v>
      </c>
      <c r="G60" s="55">
        <v>510925</v>
      </c>
      <c r="H60" s="55">
        <v>102980.344</v>
      </c>
      <c r="I60" s="58" t="s">
        <v>8</v>
      </c>
      <c r="J60" s="58" t="s">
        <v>8</v>
      </c>
    </row>
    <row r="61" spans="3:10" s="50" customFormat="1" ht="10.5" customHeight="1">
      <c r="D61" s="57" t="str">
        <f>D27</f>
        <v>土地区画整理組合貸付金</v>
      </c>
      <c r="E61" s="56"/>
      <c r="F61" s="55">
        <v>1195336</v>
      </c>
      <c r="G61" s="55">
        <v>901582</v>
      </c>
      <c r="H61" s="55">
        <v>1032916</v>
      </c>
      <c r="I61" s="55">
        <v>1778959</v>
      </c>
      <c r="J61" s="55">
        <v>881333</v>
      </c>
    </row>
    <row r="62" spans="3:10" s="50" customFormat="1" ht="10.5" customHeight="1">
      <c r="D62" s="57" t="str">
        <f>D28</f>
        <v>市街地再開発事業</v>
      </c>
      <c r="E62" s="56"/>
      <c r="F62" s="55">
        <v>5462792</v>
      </c>
      <c r="G62" s="55">
        <v>2817125</v>
      </c>
      <c r="H62" s="55">
        <v>2424267.051</v>
      </c>
      <c r="I62" s="55">
        <v>9357932.7850000001</v>
      </c>
      <c r="J62" s="55">
        <v>17670299</v>
      </c>
    </row>
    <row r="63" spans="3:10" s="50" customFormat="1" ht="4.5" customHeight="1">
      <c r="D63" s="57"/>
      <c r="E63" s="56"/>
      <c r="F63" s="55"/>
      <c r="G63" s="55"/>
      <c r="H63" s="55"/>
      <c r="I63" s="55"/>
      <c r="J63" s="55"/>
    </row>
    <row r="64" spans="3:10" s="50" customFormat="1" ht="10.5" customHeight="1">
      <c r="D64" s="57" t="str">
        <f>D30</f>
        <v>墓地公園整備事業</v>
      </c>
      <c r="E64" s="56"/>
      <c r="F64" s="55">
        <v>3542330</v>
      </c>
      <c r="G64" s="55">
        <v>3581829</v>
      </c>
      <c r="H64" s="55">
        <v>3598571.0690000001</v>
      </c>
      <c r="I64" s="55">
        <v>3200908.3739999998</v>
      </c>
      <c r="J64" s="55">
        <v>3091414</v>
      </c>
    </row>
    <row r="65" spans="1:10" s="50" customFormat="1" ht="10.5" customHeight="1">
      <c r="D65" s="57" t="str">
        <f>D31</f>
        <v>基金</v>
      </c>
      <c r="E65" s="56"/>
      <c r="F65" s="55">
        <v>25121716</v>
      </c>
      <c r="G65" s="55">
        <v>25106927</v>
      </c>
      <c r="H65" s="55">
        <v>21743262.280999999</v>
      </c>
      <c r="I65" s="55">
        <v>7768434.7769999998</v>
      </c>
      <c r="J65" s="55">
        <v>24269087</v>
      </c>
    </row>
    <row r="66" spans="1:10" s="50" customFormat="1" ht="10.5" customHeight="1">
      <c r="D66" s="57" t="str">
        <f>D32</f>
        <v>調達</v>
      </c>
      <c r="E66" s="56"/>
      <c r="F66" s="55">
        <v>31996772</v>
      </c>
      <c r="G66" s="55">
        <v>46125027</v>
      </c>
      <c r="H66" s="55">
        <v>28410078.863000002</v>
      </c>
      <c r="I66" s="55">
        <v>27738689.765000001</v>
      </c>
      <c r="J66" s="55">
        <v>23795329</v>
      </c>
    </row>
    <row r="67" spans="1:10" s="50" customFormat="1" ht="10.5" customHeight="1">
      <c r="D67" s="57" t="str">
        <f>D33</f>
        <v>公債</v>
      </c>
      <c r="E67" s="56"/>
      <c r="F67" s="55">
        <v>531653322</v>
      </c>
      <c r="G67" s="55">
        <v>602803349</v>
      </c>
      <c r="H67" s="55">
        <v>578028889.27600002</v>
      </c>
      <c r="I67" s="55">
        <v>537665759.79700005</v>
      </c>
      <c r="J67" s="55">
        <v>484758406</v>
      </c>
    </row>
    <row r="68" spans="1:10" s="50" customFormat="1" ht="8.25" customHeight="1">
      <c r="E68" s="56"/>
    </row>
    <row r="69" spans="1:10" s="50" customFormat="1" ht="10.5" customHeight="1">
      <c r="C69" s="169" t="s">
        <v>29</v>
      </c>
      <c r="D69" s="169"/>
      <c r="E69" s="56"/>
      <c r="F69" s="55">
        <v>470530646</v>
      </c>
      <c r="G69" s="55">
        <v>479592208</v>
      </c>
      <c r="H69" s="55">
        <v>490416542.40700001</v>
      </c>
      <c r="I69" s="55">
        <v>498063559.72399998</v>
      </c>
      <c r="J69" s="55">
        <v>503199569</v>
      </c>
    </row>
    <row r="70" spans="1:10" s="50" customFormat="1" ht="7.5" customHeight="1">
      <c r="E70" s="56"/>
    </row>
    <row r="71" spans="1:10" s="50" customFormat="1" ht="10.5" customHeight="1">
      <c r="D71" s="57" t="str">
        <f t="shared" ref="D71:D76" si="0">D37</f>
        <v>病院事業</v>
      </c>
      <c r="E71" s="56"/>
      <c r="F71" s="55">
        <v>26690739</v>
      </c>
      <c r="G71" s="55">
        <v>26735672</v>
      </c>
      <c r="H71" s="55">
        <v>27191159.559</v>
      </c>
      <c r="I71" s="55">
        <v>27835288.293000001</v>
      </c>
      <c r="J71" s="55">
        <v>27850638</v>
      </c>
    </row>
    <row r="72" spans="1:10" s="50" customFormat="1" ht="10.5" customHeight="1">
      <c r="D72" s="57" t="str">
        <f t="shared" si="0"/>
        <v>水道事業</v>
      </c>
      <c r="E72" s="56"/>
      <c r="F72" s="55">
        <v>74050779</v>
      </c>
      <c r="G72" s="55">
        <v>76361035</v>
      </c>
      <c r="H72" s="55">
        <v>82365641.079999998</v>
      </c>
      <c r="I72" s="55">
        <v>84941240.782000005</v>
      </c>
      <c r="J72" s="55">
        <v>89519781</v>
      </c>
    </row>
    <row r="73" spans="1:10" s="50" customFormat="1" ht="10.5" customHeight="1">
      <c r="D73" s="57" t="str">
        <f t="shared" si="0"/>
        <v>工業用水道事業</v>
      </c>
      <c r="E73" s="56"/>
      <c r="F73" s="55">
        <v>1376341</v>
      </c>
      <c r="G73" s="55">
        <v>1718776</v>
      </c>
      <c r="H73" s="55">
        <v>1686353.6310000001</v>
      </c>
      <c r="I73" s="55">
        <v>1553959.567</v>
      </c>
      <c r="J73" s="55">
        <v>1796720</v>
      </c>
    </row>
    <row r="74" spans="1:10" s="50" customFormat="1" ht="10.5" customHeight="1">
      <c r="D74" s="57" t="str">
        <f t="shared" si="0"/>
        <v>下水道事業</v>
      </c>
      <c r="E74" s="56"/>
      <c r="F74" s="55">
        <v>146504367</v>
      </c>
      <c r="G74" s="55">
        <v>147790967</v>
      </c>
      <c r="H74" s="55">
        <v>143531217.359</v>
      </c>
      <c r="I74" s="55">
        <v>149124595.12400001</v>
      </c>
      <c r="J74" s="55">
        <v>152969270</v>
      </c>
    </row>
    <row r="75" spans="1:10" s="50" customFormat="1" ht="10.5" customHeight="1">
      <c r="D75" s="57" t="str">
        <f t="shared" si="0"/>
        <v>自動車運送事業</v>
      </c>
      <c r="E75" s="56"/>
      <c r="F75" s="55">
        <v>48236329</v>
      </c>
      <c r="G75" s="55">
        <v>47521155</v>
      </c>
      <c r="H75" s="55">
        <v>49667706.325000003</v>
      </c>
      <c r="I75" s="55">
        <v>50045627.241999999</v>
      </c>
      <c r="J75" s="55">
        <v>47865785</v>
      </c>
    </row>
    <row r="76" spans="1:10" s="50" customFormat="1" ht="10.5" customHeight="1">
      <c r="D76" s="57" t="str">
        <f t="shared" si="0"/>
        <v>高速度鉄道事業</v>
      </c>
      <c r="E76" s="56"/>
      <c r="F76" s="55">
        <v>173672092</v>
      </c>
      <c r="G76" s="55">
        <v>179464603</v>
      </c>
      <c r="H76" s="55">
        <v>185974464.45300001</v>
      </c>
      <c r="I76" s="55">
        <v>184562848.71599999</v>
      </c>
      <c r="J76" s="55">
        <v>183197375</v>
      </c>
    </row>
    <row r="77" spans="1:10" s="50" customFormat="1" ht="5.25" customHeight="1">
      <c r="A77" s="52"/>
      <c r="B77" s="52"/>
      <c r="C77" s="52"/>
      <c r="D77" s="52"/>
      <c r="E77" s="54"/>
      <c r="F77" s="53"/>
      <c r="G77" s="52"/>
      <c r="H77" s="52"/>
      <c r="I77" s="52"/>
      <c r="J77" s="52"/>
    </row>
    <row r="78" spans="1:10" s="50" customFormat="1" ht="9.5">
      <c r="A78" s="51" t="s">
        <v>24</v>
      </c>
      <c r="C78" s="51"/>
      <c r="D78" s="51"/>
      <c r="E78" s="51"/>
    </row>
    <row r="79" spans="1:10" s="50" customFormat="1" ht="9.5">
      <c r="A79" s="51" t="s">
        <v>44</v>
      </c>
      <c r="C79" s="51"/>
      <c r="D79" s="51"/>
      <c r="E79" s="51"/>
    </row>
    <row r="80" spans="1:10" s="50" customFormat="1" ht="9.5">
      <c r="A80" s="50" t="s">
        <v>26</v>
      </c>
      <c r="E80" s="51"/>
    </row>
  </sheetData>
  <mergeCells count="15">
    <mergeCell ref="B46:D46"/>
    <mergeCell ref="C48:D48"/>
    <mergeCell ref="C14:D14"/>
    <mergeCell ref="C69:D69"/>
    <mergeCell ref="C50:D50"/>
    <mergeCell ref="I7:I8"/>
    <mergeCell ref="H7:H8"/>
    <mergeCell ref="C35:D35"/>
    <mergeCell ref="G44:I44"/>
    <mergeCell ref="A7:E8"/>
    <mergeCell ref="F7:F8"/>
    <mergeCell ref="G7:G8"/>
    <mergeCell ref="G10:I10"/>
    <mergeCell ref="B12:D12"/>
    <mergeCell ref="C16:D16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zoomScale="125" zoomScaleNormal="125" workbookViewId="0"/>
  </sheetViews>
  <sheetFormatPr defaultColWidth="9" defaultRowHeight="13"/>
  <cols>
    <col min="1" max="1" width="0.90625" style="26" customWidth="1"/>
    <col min="2" max="2" width="1.08984375" style="26" customWidth="1"/>
    <col min="3" max="3" width="1.26953125" style="26" customWidth="1"/>
    <col min="4" max="4" width="22.26953125" style="26" customWidth="1"/>
    <col min="5" max="5" width="0.90625" style="26" customWidth="1"/>
    <col min="6" max="10" width="12.08984375" style="26" customWidth="1"/>
    <col min="11" max="16384" width="9" style="25"/>
  </cols>
  <sheetData>
    <row r="1" spans="1:10" s="26" customFormat="1">
      <c r="A1" s="48" t="s">
        <v>0</v>
      </c>
      <c r="B1" s="48"/>
      <c r="C1" s="48"/>
      <c r="D1" s="48"/>
      <c r="E1" s="48"/>
    </row>
    <row r="2" spans="1:10" s="26" customFormat="1" ht="8.25" customHeight="1"/>
    <row r="3" spans="1:10" s="26" customFormat="1" ht="13.5" customHeight="1">
      <c r="A3" s="47" t="s">
        <v>43</v>
      </c>
      <c r="B3" s="47"/>
      <c r="C3" s="47"/>
      <c r="D3" s="47"/>
      <c r="E3" s="47"/>
      <c r="F3" s="46"/>
      <c r="G3" s="46"/>
      <c r="H3" s="46"/>
      <c r="I3" s="46"/>
      <c r="J3" s="46"/>
    </row>
    <row r="4" spans="1:10" s="26" customFormat="1" ht="9" customHeight="1"/>
    <row r="5" spans="1:10" s="26" customFormat="1" ht="9" customHeight="1">
      <c r="A5" s="26" t="s">
        <v>1</v>
      </c>
      <c r="C5" s="45"/>
      <c r="D5" s="45"/>
      <c r="E5" s="27"/>
    </row>
    <row r="6" spans="1:10" s="26" customFormat="1" ht="1.5" customHeight="1">
      <c r="A6" s="44"/>
      <c r="B6" s="44"/>
      <c r="C6" s="43"/>
      <c r="D6" s="43"/>
      <c r="E6" s="43"/>
      <c r="F6" s="43"/>
      <c r="G6" s="43"/>
      <c r="H6" s="43"/>
      <c r="I6" s="43"/>
      <c r="J6" s="43"/>
    </row>
    <row r="7" spans="1:10" s="26" customFormat="1" ht="10.5" customHeight="1">
      <c r="A7" s="182" t="s">
        <v>42</v>
      </c>
      <c r="B7" s="182"/>
      <c r="C7" s="182"/>
      <c r="D7" s="182"/>
      <c r="E7" s="183"/>
      <c r="F7" s="179" t="s">
        <v>41</v>
      </c>
      <c r="G7" s="179" t="s">
        <v>40</v>
      </c>
      <c r="H7" s="179" t="s">
        <v>39</v>
      </c>
      <c r="I7" s="179" t="s">
        <v>38</v>
      </c>
      <c r="J7" s="42" t="s">
        <v>37</v>
      </c>
    </row>
    <row r="8" spans="1:10" s="26" customFormat="1" ht="10.5" customHeight="1">
      <c r="A8" s="184"/>
      <c r="B8" s="184"/>
      <c r="C8" s="184"/>
      <c r="D8" s="184"/>
      <c r="E8" s="185"/>
      <c r="F8" s="180"/>
      <c r="G8" s="180"/>
      <c r="H8" s="180"/>
      <c r="I8" s="180"/>
      <c r="J8" s="41" t="s">
        <v>2</v>
      </c>
    </row>
    <row r="9" spans="1:10" s="26" customFormat="1" ht="5.25" customHeight="1">
      <c r="E9" s="31"/>
      <c r="G9" s="40"/>
    </row>
    <row r="10" spans="1:10" s="26" customFormat="1" ht="11.25" customHeight="1">
      <c r="E10" s="31"/>
      <c r="G10" s="177" t="s">
        <v>36</v>
      </c>
      <c r="H10" s="177"/>
      <c r="I10" s="177"/>
    </row>
    <row r="11" spans="1:10" s="26" customFormat="1" ht="6" customHeight="1">
      <c r="E11" s="31"/>
    </row>
    <row r="12" spans="1:10" s="26" customFormat="1" ht="9.5">
      <c r="B12" s="178" t="s">
        <v>34</v>
      </c>
      <c r="C12" s="178"/>
      <c r="D12" s="178"/>
      <c r="E12" s="39"/>
      <c r="F12" s="37">
        <v>2390649041</v>
      </c>
      <c r="G12" s="37">
        <v>2334540990</v>
      </c>
      <c r="H12" s="37">
        <v>2536623692</v>
      </c>
      <c r="I12" s="37">
        <v>2530281734</v>
      </c>
      <c r="J12" s="37">
        <v>2513288038</v>
      </c>
    </row>
    <row r="13" spans="1:10" s="26" customFormat="1" ht="5.15" customHeight="1">
      <c r="E13" s="31"/>
      <c r="F13" s="36"/>
      <c r="G13" s="36"/>
      <c r="H13" s="36"/>
      <c r="I13" s="37"/>
      <c r="J13" s="36"/>
    </row>
    <row r="14" spans="1:10" s="26" customFormat="1" ht="10.5" customHeight="1">
      <c r="C14" s="176" t="s">
        <v>33</v>
      </c>
      <c r="D14" s="176"/>
      <c r="E14" s="31"/>
      <c r="F14" s="30">
        <v>1064102539</v>
      </c>
      <c r="G14" s="30">
        <v>1051651948</v>
      </c>
      <c r="H14" s="30">
        <v>1130636579</v>
      </c>
      <c r="I14" s="30">
        <v>1141262554</v>
      </c>
      <c r="J14" s="30">
        <v>1105797000</v>
      </c>
    </row>
    <row r="15" spans="1:10" s="26" customFormat="1" ht="4.5" customHeight="1">
      <c r="E15" s="31"/>
      <c r="F15" s="30"/>
      <c r="G15" s="30"/>
      <c r="H15" s="30"/>
      <c r="I15" s="30"/>
      <c r="J15" s="30"/>
    </row>
    <row r="16" spans="1:10" s="26" customFormat="1" ht="10.5" customHeight="1">
      <c r="C16" s="176" t="s">
        <v>32</v>
      </c>
      <c r="D16" s="176"/>
      <c r="E16" s="31"/>
      <c r="F16" s="30">
        <v>890111335</v>
      </c>
      <c r="G16" s="30">
        <v>901578583</v>
      </c>
      <c r="H16" s="30">
        <v>1011462464</v>
      </c>
      <c r="I16" s="30">
        <v>972828151</v>
      </c>
      <c r="J16" s="30">
        <v>960964149</v>
      </c>
    </row>
    <row r="17" spans="4:10" s="26" customFormat="1" ht="4.5" customHeight="1">
      <c r="E17" s="31"/>
      <c r="F17" s="30"/>
      <c r="G17" s="30"/>
      <c r="H17" s="30"/>
      <c r="I17" s="30"/>
      <c r="J17" s="30"/>
    </row>
    <row r="18" spans="4:10" s="26" customFormat="1" ht="10.5" customHeight="1">
      <c r="D18" s="32" t="s">
        <v>3</v>
      </c>
      <c r="E18" s="31"/>
      <c r="F18" s="30">
        <v>24493150</v>
      </c>
      <c r="G18" s="30">
        <v>32715393</v>
      </c>
      <c r="H18" s="30">
        <v>43578608</v>
      </c>
      <c r="I18" s="30">
        <v>32048338</v>
      </c>
      <c r="J18" s="30">
        <v>35245402</v>
      </c>
    </row>
    <row r="19" spans="4:10" s="26" customFormat="1" ht="10.5" customHeight="1">
      <c r="D19" s="32" t="s">
        <v>4</v>
      </c>
      <c r="E19" s="31"/>
      <c r="F19" s="30">
        <v>769715</v>
      </c>
      <c r="G19" s="30">
        <v>791229</v>
      </c>
      <c r="H19" s="30">
        <v>842226</v>
      </c>
      <c r="I19" s="30">
        <v>868573</v>
      </c>
      <c r="J19" s="30">
        <v>790529</v>
      </c>
    </row>
    <row r="20" spans="4:10" s="26" customFormat="1" ht="10.5" customHeight="1">
      <c r="D20" s="32" t="s">
        <v>5</v>
      </c>
      <c r="E20" s="31"/>
      <c r="F20" s="30">
        <v>116763631</v>
      </c>
      <c r="G20" s="30">
        <v>121436512</v>
      </c>
      <c r="H20" s="30">
        <v>127035576</v>
      </c>
      <c r="I20" s="30">
        <v>134542211</v>
      </c>
      <c r="J20" s="30">
        <v>137339072</v>
      </c>
    </row>
    <row r="21" spans="4:10" s="26" customFormat="1" ht="10.5" customHeight="1">
      <c r="D21" s="32" t="s">
        <v>6</v>
      </c>
      <c r="E21" s="31"/>
      <c r="F21" s="30">
        <v>129180815</v>
      </c>
      <c r="G21" s="30">
        <v>137080828</v>
      </c>
      <c r="H21" s="30">
        <v>144722256</v>
      </c>
      <c r="I21" s="30">
        <v>153676177</v>
      </c>
      <c r="J21" s="30">
        <v>164512357</v>
      </c>
    </row>
    <row r="22" spans="4:10" s="26" customFormat="1" ht="10.5" customHeight="1">
      <c r="D22" s="35" t="s">
        <v>31</v>
      </c>
      <c r="E22" s="31"/>
      <c r="F22" s="181">
        <v>316918</v>
      </c>
      <c r="G22" s="175">
        <v>377369</v>
      </c>
      <c r="H22" s="175">
        <v>400425</v>
      </c>
      <c r="I22" s="175">
        <v>457989</v>
      </c>
      <c r="J22" s="175">
        <v>458595</v>
      </c>
    </row>
    <row r="23" spans="4:10" s="26" customFormat="1" ht="10.5" customHeight="1">
      <c r="D23" s="34" t="s">
        <v>30</v>
      </c>
      <c r="E23" s="31"/>
      <c r="F23" s="181"/>
      <c r="G23" s="175"/>
      <c r="H23" s="175"/>
      <c r="I23" s="175"/>
      <c r="J23" s="175"/>
    </row>
    <row r="24" spans="4:10" s="26" customFormat="1" ht="10.5" customHeight="1">
      <c r="D24" s="32" t="s">
        <v>7</v>
      </c>
      <c r="E24" s="31"/>
      <c r="F24" s="30">
        <v>97764</v>
      </c>
      <c r="G24" s="33" t="s">
        <v>8</v>
      </c>
      <c r="H24" s="33" t="s">
        <v>8</v>
      </c>
      <c r="I24" s="33" t="s">
        <v>8</v>
      </c>
      <c r="J24" s="33" t="s">
        <v>8</v>
      </c>
    </row>
    <row r="25" spans="4:10" s="26" customFormat="1" ht="4.5" customHeight="1">
      <c r="E25" s="31"/>
      <c r="F25" s="30"/>
      <c r="G25" s="30"/>
      <c r="H25" s="30"/>
      <c r="I25" s="30"/>
      <c r="J25" s="30"/>
    </row>
    <row r="26" spans="4:10" s="26" customFormat="1" ht="10.5" customHeight="1">
      <c r="D26" s="32" t="s">
        <v>9</v>
      </c>
      <c r="E26" s="31"/>
      <c r="F26" s="30">
        <v>129174</v>
      </c>
      <c r="G26" s="30">
        <v>123930</v>
      </c>
      <c r="H26" s="30">
        <v>122353</v>
      </c>
      <c r="I26" s="30">
        <v>122175</v>
      </c>
      <c r="J26" s="30">
        <v>142260</v>
      </c>
    </row>
    <row r="27" spans="4:10" s="26" customFormat="1" ht="10.5" customHeight="1">
      <c r="D27" s="32" t="s">
        <v>10</v>
      </c>
      <c r="E27" s="31"/>
      <c r="F27" s="30">
        <v>10672801</v>
      </c>
      <c r="G27" s="30">
        <v>9196271</v>
      </c>
      <c r="H27" s="30">
        <v>12486294</v>
      </c>
      <c r="I27" s="30">
        <v>15596702</v>
      </c>
      <c r="J27" s="30">
        <v>7975995</v>
      </c>
    </row>
    <row r="28" spans="4:10" s="26" customFormat="1" ht="10.5" customHeight="1">
      <c r="D28" s="32" t="s">
        <v>11</v>
      </c>
      <c r="E28" s="31"/>
      <c r="F28" s="30">
        <v>934769</v>
      </c>
      <c r="G28" s="30">
        <v>729579</v>
      </c>
      <c r="H28" s="30">
        <v>510925</v>
      </c>
      <c r="I28" s="30">
        <v>102980</v>
      </c>
      <c r="J28" s="30">
        <v>236000</v>
      </c>
    </row>
    <row r="29" spans="4:10" s="26" customFormat="1" ht="10.5" customHeight="1">
      <c r="D29" s="32" t="s">
        <v>12</v>
      </c>
      <c r="E29" s="31"/>
      <c r="F29" s="30">
        <v>829866</v>
      </c>
      <c r="G29" s="30">
        <v>1273336</v>
      </c>
      <c r="H29" s="30">
        <v>1055582</v>
      </c>
      <c r="I29" s="30">
        <v>1032916</v>
      </c>
      <c r="J29" s="30">
        <v>1053959</v>
      </c>
    </row>
    <row r="30" spans="4:10" s="26" customFormat="1" ht="10.5" customHeight="1">
      <c r="D30" s="32" t="s">
        <v>13</v>
      </c>
      <c r="E30" s="31"/>
      <c r="F30" s="30">
        <v>2078287</v>
      </c>
      <c r="G30" s="30">
        <v>5486692</v>
      </c>
      <c r="H30" s="30">
        <v>3016781</v>
      </c>
      <c r="I30" s="30">
        <v>2541687</v>
      </c>
      <c r="J30" s="30">
        <v>9509082</v>
      </c>
    </row>
    <row r="31" spans="4:10" s="26" customFormat="1" ht="10.5" customHeight="1">
      <c r="D31" s="32" t="s">
        <v>14</v>
      </c>
      <c r="E31" s="31"/>
      <c r="F31" s="30">
        <v>3496459</v>
      </c>
      <c r="G31" s="30">
        <v>3542330</v>
      </c>
      <c r="H31" s="30">
        <v>3581829</v>
      </c>
      <c r="I31" s="30">
        <v>3598571</v>
      </c>
      <c r="J31" s="30">
        <v>3243882</v>
      </c>
    </row>
    <row r="32" spans="4:10" s="26" customFormat="1" ht="4.5" customHeight="1">
      <c r="D32" s="32"/>
      <c r="E32" s="31"/>
      <c r="F32" s="30"/>
      <c r="G32" s="30"/>
      <c r="H32" s="30"/>
      <c r="I32" s="30"/>
      <c r="J32" s="30"/>
    </row>
    <row r="33" spans="2:10" s="26" customFormat="1" ht="10.5" customHeight="1">
      <c r="D33" s="32" t="s">
        <v>15</v>
      </c>
      <c r="E33" s="31"/>
      <c r="F33" s="30">
        <v>28496044</v>
      </c>
      <c r="G33" s="30">
        <v>25121716</v>
      </c>
      <c r="H33" s="30">
        <v>25106927</v>
      </c>
      <c r="I33" s="30">
        <v>21743262</v>
      </c>
      <c r="J33" s="30">
        <v>19602504</v>
      </c>
    </row>
    <row r="34" spans="2:10" s="26" customFormat="1" ht="10.5" customHeight="1">
      <c r="D34" s="32" t="s">
        <v>16</v>
      </c>
      <c r="E34" s="31"/>
      <c r="F34" s="30">
        <v>25664611</v>
      </c>
      <c r="G34" s="30">
        <v>31996772</v>
      </c>
      <c r="H34" s="30">
        <v>46125027</v>
      </c>
      <c r="I34" s="30">
        <v>28410079</v>
      </c>
      <c r="J34" s="30">
        <v>26957025</v>
      </c>
    </row>
    <row r="35" spans="2:10" s="26" customFormat="1" ht="10.5" customHeight="1">
      <c r="D35" s="32" t="s">
        <v>17</v>
      </c>
      <c r="E35" s="31"/>
      <c r="F35" s="30">
        <v>546187330</v>
      </c>
      <c r="G35" s="30">
        <v>531706625</v>
      </c>
      <c r="H35" s="30">
        <v>602877655</v>
      </c>
      <c r="I35" s="30">
        <v>578086490</v>
      </c>
      <c r="J35" s="30">
        <v>553897487</v>
      </c>
    </row>
    <row r="36" spans="2:10" s="26" customFormat="1" ht="5.15" customHeight="1">
      <c r="E36" s="31"/>
      <c r="F36" s="30"/>
      <c r="G36" s="30"/>
      <c r="H36" s="30"/>
      <c r="I36" s="30"/>
      <c r="J36" s="30"/>
    </row>
    <row r="37" spans="2:10" s="26" customFormat="1" ht="10.5" customHeight="1">
      <c r="C37" s="176" t="s">
        <v>29</v>
      </c>
      <c r="D37" s="176"/>
      <c r="E37" s="31"/>
      <c r="F37" s="30">
        <v>436435168</v>
      </c>
      <c r="G37" s="30">
        <v>381310459</v>
      </c>
      <c r="H37" s="30">
        <v>394524648</v>
      </c>
      <c r="I37" s="30">
        <v>416191029</v>
      </c>
      <c r="J37" s="30">
        <v>446526889</v>
      </c>
    </row>
    <row r="38" spans="2:10" s="26" customFormat="1" ht="4.5" customHeight="1">
      <c r="E38" s="31"/>
      <c r="F38" s="30"/>
      <c r="G38" s="30"/>
      <c r="H38" s="30"/>
      <c r="I38" s="30"/>
      <c r="J38" s="30"/>
    </row>
    <row r="39" spans="2:10" s="26" customFormat="1" ht="10.5" customHeight="1">
      <c r="D39" s="32" t="s">
        <v>18</v>
      </c>
      <c r="E39" s="31"/>
      <c r="F39" s="30">
        <v>23865402</v>
      </c>
      <c r="G39" s="30">
        <v>24440771</v>
      </c>
      <c r="H39" s="30">
        <v>25355276</v>
      </c>
      <c r="I39" s="30">
        <v>25616175</v>
      </c>
      <c r="J39" s="30">
        <v>27117609</v>
      </c>
    </row>
    <row r="40" spans="2:10" s="26" customFormat="1" ht="10.5" customHeight="1">
      <c r="D40" s="32" t="s">
        <v>19</v>
      </c>
      <c r="E40" s="31"/>
      <c r="F40" s="30">
        <v>63391424</v>
      </c>
      <c r="G40" s="30">
        <v>60795164</v>
      </c>
      <c r="H40" s="30">
        <v>62579923</v>
      </c>
      <c r="I40" s="30">
        <v>69273687</v>
      </c>
      <c r="J40" s="30">
        <v>73275587</v>
      </c>
    </row>
    <row r="41" spans="2:10" s="26" customFormat="1" ht="10.5" customHeight="1">
      <c r="D41" s="32" t="s">
        <v>20</v>
      </c>
      <c r="E41" s="31"/>
      <c r="F41" s="30">
        <v>1082302</v>
      </c>
      <c r="G41" s="30">
        <v>1055856</v>
      </c>
      <c r="H41" s="30">
        <v>1407187</v>
      </c>
      <c r="I41" s="30">
        <v>1464094</v>
      </c>
      <c r="J41" s="30">
        <v>1494044</v>
      </c>
    </row>
    <row r="42" spans="2:10" s="26" customFormat="1" ht="10.5" customHeight="1">
      <c r="D42" s="32" t="s">
        <v>21</v>
      </c>
      <c r="E42" s="31"/>
      <c r="F42" s="30">
        <v>130256041</v>
      </c>
      <c r="G42" s="30">
        <v>121211204</v>
      </c>
      <c r="H42" s="30">
        <v>121882592</v>
      </c>
      <c r="I42" s="30">
        <v>122031475</v>
      </c>
      <c r="J42" s="30">
        <v>128596050</v>
      </c>
    </row>
    <row r="43" spans="2:10" s="26" customFormat="1" ht="10.5" customHeight="1">
      <c r="D43" s="32" t="s">
        <v>22</v>
      </c>
      <c r="E43" s="31"/>
      <c r="F43" s="30">
        <v>43648996</v>
      </c>
      <c r="G43" s="30">
        <v>43352260</v>
      </c>
      <c r="H43" s="30">
        <v>42170025</v>
      </c>
      <c r="I43" s="30">
        <v>42921652</v>
      </c>
      <c r="J43" s="30">
        <v>43862235</v>
      </c>
    </row>
    <row r="44" spans="2:10" s="26" customFormat="1" ht="10.5" customHeight="1">
      <c r="D44" s="32" t="s">
        <v>23</v>
      </c>
      <c r="E44" s="31"/>
      <c r="F44" s="30">
        <v>174191003</v>
      </c>
      <c r="G44" s="30">
        <v>130455205</v>
      </c>
      <c r="H44" s="30">
        <v>141129645</v>
      </c>
      <c r="I44" s="30">
        <v>154883945</v>
      </c>
      <c r="J44" s="30">
        <v>172181364</v>
      </c>
    </row>
    <row r="45" spans="2:10" s="26" customFormat="1" ht="5.25" customHeight="1">
      <c r="E45" s="31"/>
      <c r="F45" s="36"/>
      <c r="G45" s="36"/>
      <c r="H45" s="36"/>
      <c r="I45" s="36"/>
      <c r="J45" s="36"/>
    </row>
    <row r="46" spans="2:10" s="26" customFormat="1" ht="9.5">
      <c r="E46" s="31"/>
      <c r="F46" s="36"/>
      <c r="G46" s="177" t="s">
        <v>35</v>
      </c>
      <c r="H46" s="177"/>
      <c r="I46" s="177"/>
      <c r="J46" s="36"/>
    </row>
    <row r="47" spans="2:10" s="26" customFormat="1" ht="6" customHeight="1">
      <c r="E47" s="31"/>
      <c r="F47" s="36"/>
      <c r="G47" s="36"/>
      <c r="H47" s="36"/>
      <c r="I47" s="36"/>
      <c r="J47" s="36"/>
    </row>
    <row r="48" spans="2:10" s="26" customFormat="1" ht="9.5">
      <c r="B48" s="178" t="s">
        <v>34</v>
      </c>
      <c r="C48" s="178"/>
      <c r="D48" s="178"/>
      <c r="E48" s="38"/>
      <c r="F48" s="37">
        <v>2458365465</v>
      </c>
      <c r="G48" s="37">
        <v>2419326091</v>
      </c>
      <c r="H48" s="37">
        <v>2611650704</v>
      </c>
      <c r="I48" s="37">
        <v>2593989098</v>
      </c>
      <c r="J48" s="37">
        <v>2602764578</v>
      </c>
    </row>
    <row r="49" spans="3:10" s="26" customFormat="1" ht="6" customHeight="1">
      <c r="E49" s="31"/>
      <c r="F49" s="36"/>
      <c r="G49" s="36"/>
      <c r="H49" s="36"/>
      <c r="I49" s="36"/>
      <c r="J49" s="36"/>
    </row>
    <row r="50" spans="3:10" s="26" customFormat="1" ht="10.5" customHeight="1">
      <c r="C50" s="176" t="s">
        <v>33</v>
      </c>
      <c r="D50" s="176"/>
      <c r="E50" s="31"/>
      <c r="F50" s="30">
        <v>1060757284</v>
      </c>
      <c r="G50" s="30">
        <v>1049152122</v>
      </c>
      <c r="H50" s="30">
        <v>1126240825</v>
      </c>
      <c r="I50" s="30">
        <v>1138156538</v>
      </c>
      <c r="J50" s="30">
        <v>1105797000</v>
      </c>
    </row>
    <row r="51" spans="3:10" s="26" customFormat="1" ht="6" customHeight="1">
      <c r="E51" s="31"/>
      <c r="F51" s="30"/>
      <c r="G51" s="30"/>
      <c r="H51" s="30"/>
      <c r="I51" s="30"/>
      <c r="J51" s="30"/>
    </row>
    <row r="52" spans="3:10" s="26" customFormat="1" ht="10.5" customHeight="1">
      <c r="C52" s="176" t="s">
        <v>32</v>
      </c>
      <c r="D52" s="176"/>
      <c r="E52" s="31"/>
      <c r="F52" s="30">
        <v>886112099</v>
      </c>
      <c r="G52" s="30">
        <v>899643322</v>
      </c>
      <c r="H52" s="30">
        <v>1005817671</v>
      </c>
      <c r="I52" s="30">
        <v>965416018</v>
      </c>
      <c r="J52" s="30">
        <v>960964149</v>
      </c>
    </row>
    <row r="53" spans="3:10" s="26" customFormat="1" ht="5.25" customHeight="1">
      <c r="E53" s="31"/>
      <c r="F53" s="30"/>
      <c r="G53" s="30"/>
      <c r="H53" s="30"/>
      <c r="I53" s="30"/>
      <c r="J53" s="30"/>
    </row>
    <row r="54" spans="3:10" s="26" customFormat="1" ht="10.5" customHeight="1">
      <c r="D54" s="32" t="s">
        <v>3</v>
      </c>
      <c r="E54" s="31"/>
      <c r="F54" s="30">
        <v>24492238</v>
      </c>
      <c r="G54" s="30">
        <v>32581775</v>
      </c>
      <c r="H54" s="30">
        <v>41975823</v>
      </c>
      <c r="I54" s="30">
        <v>29914963</v>
      </c>
      <c r="J54" s="30">
        <v>35245402</v>
      </c>
    </row>
    <row r="55" spans="3:10" s="26" customFormat="1" ht="10.5" customHeight="1">
      <c r="D55" s="32" t="s">
        <v>4</v>
      </c>
      <c r="E55" s="31"/>
      <c r="F55" s="30">
        <v>574717</v>
      </c>
      <c r="G55" s="30">
        <v>510987</v>
      </c>
      <c r="H55" s="30">
        <v>510801</v>
      </c>
      <c r="I55" s="30">
        <v>639334</v>
      </c>
      <c r="J55" s="30">
        <v>790529</v>
      </c>
    </row>
    <row r="56" spans="3:10" s="26" customFormat="1" ht="10.5" customHeight="1">
      <c r="D56" s="32" t="s">
        <v>5</v>
      </c>
      <c r="E56" s="31"/>
      <c r="F56" s="30">
        <v>115528597</v>
      </c>
      <c r="G56" s="30">
        <v>120202903</v>
      </c>
      <c r="H56" s="30">
        <v>124012838</v>
      </c>
      <c r="I56" s="30">
        <v>130192720</v>
      </c>
      <c r="J56" s="30">
        <v>137339072</v>
      </c>
    </row>
    <row r="57" spans="3:10" s="26" customFormat="1" ht="10.5" customHeight="1">
      <c r="D57" s="32" t="s">
        <v>6</v>
      </c>
      <c r="E57" s="31"/>
      <c r="F57" s="30">
        <v>128946470</v>
      </c>
      <c r="G57" s="30">
        <v>137080828</v>
      </c>
      <c r="H57" s="30">
        <v>144722256</v>
      </c>
      <c r="I57" s="30">
        <v>153676177</v>
      </c>
      <c r="J57" s="30">
        <v>164512357</v>
      </c>
    </row>
    <row r="58" spans="3:10" s="26" customFormat="1" ht="10.5" customHeight="1">
      <c r="D58" s="35" t="s">
        <v>31</v>
      </c>
      <c r="E58" s="31"/>
      <c r="F58" s="181">
        <v>316918</v>
      </c>
      <c r="G58" s="175">
        <v>375822</v>
      </c>
      <c r="H58" s="175">
        <v>365873</v>
      </c>
      <c r="I58" s="175">
        <v>387518</v>
      </c>
      <c r="J58" s="175">
        <v>458595</v>
      </c>
    </row>
    <row r="59" spans="3:10" s="26" customFormat="1" ht="10.5" customHeight="1">
      <c r="D59" s="34" t="s">
        <v>30</v>
      </c>
      <c r="E59" s="31"/>
      <c r="F59" s="181"/>
      <c r="G59" s="175"/>
      <c r="H59" s="175"/>
      <c r="I59" s="175"/>
      <c r="J59" s="175"/>
    </row>
    <row r="60" spans="3:10" s="26" customFormat="1" ht="10.5" customHeight="1">
      <c r="D60" s="32" t="s">
        <v>7</v>
      </c>
      <c r="E60" s="31"/>
      <c r="F60" s="30">
        <v>28407</v>
      </c>
      <c r="G60" s="33" t="s">
        <v>8</v>
      </c>
      <c r="H60" s="33" t="s">
        <v>8</v>
      </c>
      <c r="I60" s="33" t="s">
        <v>8</v>
      </c>
      <c r="J60" s="33" t="s">
        <v>8</v>
      </c>
    </row>
    <row r="61" spans="3:10" s="26" customFormat="1" ht="3.75" customHeight="1">
      <c r="D61" s="32"/>
      <c r="E61" s="31"/>
      <c r="F61" s="30"/>
      <c r="G61" s="30"/>
      <c r="H61" s="30"/>
      <c r="I61" s="30"/>
      <c r="J61" s="30"/>
    </row>
    <row r="62" spans="3:10" s="26" customFormat="1" ht="10.5" customHeight="1">
      <c r="D62" s="32" t="s">
        <v>9</v>
      </c>
      <c r="E62" s="31"/>
      <c r="F62" s="30">
        <v>83144</v>
      </c>
      <c r="G62" s="30">
        <v>80657</v>
      </c>
      <c r="H62" s="30">
        <v>79978</v>
      </c>
      <c r="I62" s="30">
        <v>78755</v>
      </c>
      <c r="J62" s="30">
        <v>142260</v>
      </c>
    </row>
    <row r="63" spans="3:10" s="26" customFormat="1" ht="10.5" customHeight="1">
      <c r="D63" s="32" t="s">
        <v>10</v>
      </c>
      <c r="E63" s="31"/>
      <c r="F63" s="30">
        <v>10671754</v>
      </c>
      <c r="G63" s="30">
        <v>9108501</v>
      </c>
      <c r="H63" s="30">
        <v>12303337</v>
      </c>
      <c r="I63" s="30">
        <v>15185586</v>
      </c>
      <c r="J63" s="30">
        <v>7975995</v>
      </c>
    </row>
    <row r="64" spans="3:10" s="26" customFormat="1" ht="10.5" customHeight="1">
      <c r="D64" s="32" t="s">
        <v>11</v>
      </c>
      <c r="E64" s="31"/>
      <c r="F64" s="30">
        <v>934769</v>
      </c>
      <c r="G64" s="30">
        <v>729579</v>
      </c>
      <c r="H64" s="30">
        <v>510925</v>
      </c>
      <c r="I64" s="30">
        <v>102980</v>
      </c>
      <c r="J64" s="30">
        <v>236000</v>
      </c>
    </row>
    <row r="65" spans="3:10" s="26" customFormat="1" ht="10.5" customHeight="1">
      <c r="D65" s="32" t="s">
        <v>12</v>
      </c>
      <c r="E65" s="31"/>
      <c r="F65" s="30">
        <v>829866</v>
      </c>
      <c r="G65" s="30">
        <v>1195336</v>
      </c>
      <c r="H65" s="30">
        <v>901582</v>
      </c>
      <c r="I65" s="30">
        <v>1032916</v>
      </c>
      <c r="J65" s="30">
        <v>1053959</v>
      </c>
    </row>
    <row r="66" spans="3:10" s="26" customFormat="1" ht="10.5" customHeight="1">
      <c r="D66" s="32" t="s">
        <v>13</v>
      </c>
      <c r="E66" s="31"/>
      <c r="F66" s="30">
        <v>2012508</v>
      </c>
      <c r="G66" s="30">
        <v>5462792</v>
      </c>
      <c r="H66" s="30">
        <v>2817125</v>
      </c>
      <c r="I66" s="30">
        <v>2424267</v>
      </c>
      <c r="J66" s="30">
        <v>9509082</v>
      </c>
    </row>
    <row r="67" spans="3:10" s="26" customFormat="1" ht="10.5" customHeight="1">
      <c r="D67" s="32" t="s">
        <v>14</v>
      </c>
      <c r="E67" s="31"/>
      <c r="F67" s="30">
        <v>3496459</v>
      </c>
      <c r="G67" s="30">
        <v>3542330</v>
      </c>
      <c r="H67" s="30">
        <v>3581829</v>
      </c>
      <c r="I67" s="30">
        <v>3598571</v>
      </c>
      <c r="J67" s="30">
        <v>3243882</v>
      </c>
    </row>
    <row r="68" spans="3:10" s="26" customFormat="1" ht="4.5" customHeight="1">
      <c r="D68" s="32"/>
      <c r="E68" s="31"/>
      <c r="F68" s="30"/>
      <c r="G68" s="30"/>
      <c r="H68" s="30"/>
      <c r="I68" s="30"/>
      <c r="J68" s="30"/>
    </row>
    <row r="69" spans="3:10" s="26" customFormat="1" ht="10.5" customHeight="1">
      <c r="D69" s="32" t="s">
        <v>15</v>
      </c>
      <c r="E69" s="31"/>
      <c r="F69" s="30">
        <v>28496044</v>
      </c>
      <c r="G69" s="30">
        <v>25121716</v>
      </c>
      <c r="H69" s="30">
        <v>25106927</v>
      </c>
      <c r="I69" s="30">
        <v>21743262</v>
      </c>
      <c r="J69" s="30">
        <v>19602504</v>
      </c>
    </row>
    <row r="70" spans="3:10" s="26" customFormat="1" ht="10.5" customHeight="1">
      <c r="D70" s="32" t="s">
        <v>16</v>
      </c>
      <c r="E70" s="31"/>
      <c r="F70" s="30">
        <v>23578648</v>
      </c>
      <c r="G70" s="30">
        <v>31996772</v>
      </c>
      <c r="H70" s="30">
        <v>46125027</v>
      </c>
      <c r="I70" s="30">
        <v>28410079</v>
      </c>
      <c r="J70" s="30">
        <v>26957025</v>
      </c>
    </row>
    <row r="71" spans="3:10" s="26" customFormat="1" ht="10.5" customHeight="1">
      <c r="D71" s="32" t="s">
        <v>17</v>
      </c>
      <c r="E71" s="31"/>
      <c r="F71" s="30">
        <v>546121559</v>
      </c>
      <c r="G71" s="30">
        <v>531653322</v>
      </c>
      <c r="H71" s="30">
        <v>602803349</v>
      </c>
      <c r="I71" s="30">
        <v>578028889</v>
      </c>
      <c r="J71" s="30">
        <v>553897487</v>
      </c>
    </row>
    <row r="72" spans="3:10" s="26" customFormat="1" ht="4.5" customHeight="1">
      <c r="E72" s="31"/>
      <c r="F72" s="30"/>
      <c r="G72" s="30"/>
      <c r="H72" s="30"/>
      <c r="I72" s="30"/>
      <c r="J72" s="30"/>
    </row>
    <row r="73" spans="3:10" s="26" customFormat="1" ht="10.5" customHeight="1">
      <c r="C73" s="176" t="s">
        <v>29</v>
      </c>
      <c r="D73" s="176"/>
      <c r="E73" s="31"/>
      <c r="F73" s="30">
        <v>511496082</v>
      </c>
      <c r="G73" s="30">
        <v>470530646</v>
      </c>
      <c r="H73" s="30">
        <v>479592208</v>
      </c>
      <c r="I73" s="30">
        <v>490416542</v>
      </c>
      <c r="J73" s="30">
        <v>536003429</v>
      </c>
    </row>
    <row r="74" spans="3:10" s="26" customFormat="1" ht="6" customHeight="1">
      <c r="E74" s="31"/>
      <c r="F74" s="30"/>
      <c r="G74" s="30"/>
      <c r="H74" s="30"/>
      <c r="I74" s="30"/>
      <c r="J74" s="30"/>
    </row>
    <row r="75" spans="3:10" s="26" customFormat="1" ht="10.5" customHeight="1">
      <c r="D75" s="32" t="s">
        <v>18</v>
      </c>
      <c r="E75" s="31"/>
      <c r="F75" s="30">
        <v>26661565</v>
      </c>
      <c r="G75" s="30">
        <v>26690739</v>
      </c>
      <c r="H75" s="30">
        <v>26735672</v>
      </c>
      <c r="I75" s="30">
        <v>27191160</v>
      </c>
      <c r="J75" s="30">
        <v>28460168</v>
      </c>
    </row>
    <row r="76" spans="3:10" s="26" customFormat="1" ht="10.5" customHeight="1">
      <c r="D76" s="32" t="s">
        <v>19</v>
      </c>
      <c r="E76" s="31"/>
      <c r="F76" s="30">
        <v>78063269</v>
      </c>
      <c r="G76" s="30">
        <v>74050779</v>
      </c>
      <c r="H76" s="30">
        <v>76361035</v>
      </c>
      <c r="I76" s="30">
        <v>82365641</v>
      </c>
      <c r="J76" s="30">
        <v>88978214</v>
      </c>
    </row>
    <row r="77" spans="3:10" s="26" customFormat="1" ht="10.5" customHeight="1">
      <c r="D77" s="32" t="s">
        <v>20</v>
      </c>
      <c r="E77" s="31"/>
      <c r="F77" s="30">
        <v>1507990</v>
      </c>
      <c r="G77" s="30">
        <v>1376341</v>
      </c>
      <c r="H77" s="30">
        <v>1718776</v>
      </c>
      <c r="I77" s="30">
        <v>1686354</v>
      </c>
      <c r="J77" s="30">
        <v>1824672</v>
      </c>
    </row>
    <row r="78" spans="3:10" s="26" customFormat="1" ht="10.5" customHeight="1">
      <c r="D78" s="32" t="s">
        <v>21</v>
      </c>
      <c r="E78" s="31"/>
      <c r="F78" s="30">
        <v>152186716</v>
      </c>
      <c r="G78" s="30">
        <v>146504367</v>
      </c>
      <c r="H78" s="30">
        <v>147790967</v>
      </c>
      <c r="I78" s="30">
        <v>143531217</v>
      </c>
      <c r="J78" s="30">
        <v>156500405</v>
      </c>
    </row>
    <row r="79" spans="3:10" s="26" customFormat="1" ht="10.5" customHeight="1">
      <c r="D79" s="32" t="s">
        <v>22</v>
      </c>
      <c r="E79" s="31"/>
      <c r="F79" s="30">
        <v>46998967</v>
      </c>
      <c r="G79" s="30">
        <v>48236329</v>
      </c>
      <c r="H79" s="30">
        <v>47521155</v>
      </c>
      <c r="I79" s="30">
        <v>49667706</v>
      </c>
      <c r="J79" s="30">
        <v>52167733</v>
      </c>
    </row>
    <row r="80" spans="3:10" s="26" customFormat="1" ht="10.5" customHeight="1">
      <c r="D80" s="32" t="s">
        <v>23</v>
      </c>
      <c r="E80" s="31"/>
      <c r="F80" s="30">
        <v>206077574</v>
      </c>
      <c r="G80" s="30">
        <v>173672092</v>
      </c>
      <c r="H80" s="30">
        <v>179464603</v>
      </c>
      <c r="I80" s="30">
        <v>185974464</v>
      </c>
      <c r="J80" s="30">
        <v>208072237</v>
      </c>
    </row>
    <row r="81" spans="1:10" s="26" customFormat="1" ht="5.25" customHeight="1">
      <c r="A81" s="28"/>
      <c r="B81" s="28"/>
      <c r="C81" s="28"/>
      <c r="D81" s="28"/>
      <c r="E81" s="29"/>
      <c r="F81" s="28"/>
      <c r="G81" s="28"/>
      <c r="H81" s="28"/>
      <c r="I81" s="28"/>
      <c r="J81" s="28"/>
    </row>
    <row r="82" spans="1:10" s="26" customFormat="1" ht="9.5">
      <c r="A82" s="27" t="s">
        <v>24</v>
      </c>
      <c r="C82" s="27"/>
      <c r="D82" s="27"/>
      <c r="E82" s="27"/>
    </row>
    <row r="83" spans="1:10" s="26" customFormat="1" ht="9.5">
      <c r="A83" s="27" t="s">
        <v>25</v>
      </c>
      <c r="C83" s="27"/>
      <c r="D83" s="27"/>
      <c r="E83" s="27"/>
    </row>
    <row r="84" spans="1:10" s="26" customFormat="1" ht="9.5">
      <c r="A84" s="26" t="s">
        <v>26</v>
      </c>
      <c r="E84" s="27"/>
    </row>
  </sheetData>
  <mergeCells count="25">
    <mergeCell ref="B12:D12"/>
    <mergeCell ref="C14:D14"/>
    <mergeCell ref="C16:D16"/>
    <mergeCell ref="F22:F23"/>
    <mergeCell ref="A7:E8"/>
    <mergeCell ref="F7:F8"/>
    <mergeCell ref="H58:H59"/>
    <mergeCell ref="I58:I59"/>
    <mergeCell ref="J58:J59"/>
    <mergeCell ref="C73:D73"/>
    <mergeCell ref="C50:D50"/>
    <mergeCell ref="C52:D52"/>
    <mergeCell ref="F58:F59"/>
    <mergeCell ref="G58:G59"/>
    <mergeCell ref="I7:I8"/>
    <mergeCell ref="H7:H8"/>
    <mergeCell ref="I22:I23"/>
    <mergeCell ref="G7:G8"/>
    <mergeCell ref="G10:I10"/>
    <mergeCell ref="J22:J23"/>
    <mergeCell ref="C37:D37"/>
    <mergeCell ref="G46:I46"/>
    <mergeCell ref="H22:H23"/>
    <mergeCell ref="B48:D48"/>
    <mergeCell ref="G22:G23"/>
  </mergeCells>
  <phoneticPr fontId="2"/>
  <pageMargins left="0.75" right="0.75" top="1" bottom="1" header="0.51200000000000001" footer="0.51200000000000001"/>
  <pageSetup paperSize="9" orientation="portrait" copies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showGridLines="0" topLeftCell="A2" zoomScale="125" zoomScaleNormal="125" workbookViewId="0">
      <selection activeCell="A2" sqref="A2"/>
    </sheetView>
  </sheetViews>
  <sheetFormatPr defaultColWidth="11.26953125" defaultRowHeight="9.5"/>
  <cols>
    <col min="1" max="1" width="0.90625" style="2" customWidth="1"/>
    <col min="2" max="2" width="1.08984375" style="2" customWidth="1"/>
    <col min="3" max="3" width="1.26953125" style="2" customWidth="1"/>
    <col min="4" max="4" width="22.26953125" style="2" customWidth="1"/>
    <col min="5" max="5" width="0.90625" style="2" customWidth="1"/>
    <col min="6" max="10" width="12.08984375" style="2" customWidth="1"/>
    <col min="11" max="16384" width="11.26953125" style="2"/>
  </cols>
  <sheetData>
    <row r="1" spans="1:10" ht="13">
      <c r="A1" s="1" t="s">
        <v>0</v>
      </c>
      <c r="B1" s="1"/>
      <c r="C1" s="1"/>
      <c r="D1" s="1"/>
      <c r="E1" s="1"/>
    </row>
    <row r="2" spans="1:10" ht="8.25" customHeight="1"/>
    <row r="3" spans="1:10" ht="13.5" customHeight="1">
      <c r="A3" s="3" t="s">
        <v>27</v>
      </c>
      <c r="B3" s="3"/>
      <c r="C3" s="3"/>
      <c r="D3" s="3"/>
      <c r="E3" s="3"/>
      <c r="F3" s="4"/>
      <c r="G3" s="4"/>
      <c r="H3" s="4"/>
      <c r="I3" s="4"/>
      <c r="J3" s="4"/>
    </row>
    <row r="4" spans="1:10" ht="9" customHeight="1"/>
    <row r="5" spans="1:10" ht="9" customHeight="1">
      <c r="A5" s="2" t="s">
        <v>1</v>
      </c>
      <c r="C5" s="5"/>
      <c r="D5" s="5"/>
      <c r="E5" s="6"/>
    </row>
    <row r="6" spans="1:10" ht="1.5" customHeight="1">
      <c r="A6" s="7"/>
      <c r="B6" s="7"/>
      <c r="C6" s="8"/>
      <c r="D6" s="8"/>
      <c r="E6" s="8"/>
      <c r="F6" s="8"/>
      <c r="G6" s="8"/>
      <c r="H6" s="8"/>
      <c r="I6" s="8"/>
      <c r="J6" s="8"/>
    </row>
    <row r="7" spans="1:10" ht="10.5" customHeight="1">
      <c r="C7" s="8"/>
      <c r="D7" s="8"/>
      <c r="E7" s="9"/>
      <c r="F7" s="9"/>
      <c r="G7" s="9"/>
      <c r="H7" s="9"/>
      <c r="I7" s="9"/>
      <c r="J7" s="10" t="s">
        <v>28</v>
      </c>
    </row>
    <row r="8" spans="1:10" ht="10.5" customHeight="1">
      <c r="A8" s="11"/>
      <c r="B8" s="11"/>
      <c r="C8" s="11"/>
      <c r="D8" s="11"/>
      <c r="E8" s="12"/>
      <c r="F8" s="12"/>
      <c r="G8" s="12"/>
      <c r="H8" s="12"/>
      <c r="I8" s="12"/>
      <c r="J8" s="13" t="s">
        <v>2</v>
      </c>
    </row>
    <row r="9" spans="1:10" ht="5.25" customHeight="1">
      <c r="E9" s="14"/>
      <c r="G9" s="15"/>
    </row>
    <row r="10" spans="1:10" ht="11.25" customHeight="1">
      <c r="E10" s="14"/>
      <c r="G10" s="16"/>
      <c r="H10" s="16"/>
      <c r="I10" s="16"/>
    </row>
    <row r="11" spans="1:10" ht="6" customHeight="1">
      <c r="E11" s="14"/>
    </row>
    <row r="12" spans="1:10">
      <c r="D12" s="17"/>
      <c r="E12" s="18"/>
      <c r="F12" s="19">
        <v>2136577776</v>
      </c>
      <c r="G12" s="19">
        <v>2390649041</v>
      </c>
      <c r="H12" s="19">
        <v>2334540990</v>
      </c>
      <c r="I12" s="19">
        <v>2536623692</v>
      </c>
      <c r="J12" s="19">
        <v>2572939865</v>
      </c>
    </row>
    <row r="13" spans="1:10" ht="5.15" customHeight="1">
      <c r="E13" s="14"/>
      <c r="F13" s="20"/>
      <c r="G13" s="20"/>
      <c r="H13" s="20"/>
      <c r="I13" s="20"/>
      <c r="J13" s="20"/>
    </row>
    <row r="14" spans="1:10" ht="10.5" customHeight="1">
      <c r="E14" s="14"/>
      <c r="F14" s="21">
        <v>959173834</v>
      </c>
      <c r="G14" s="21">
        <v>1064102539</v>
      </c>
      <c r="H14" s="21">
        <v>1051651948</v>
      </c>
      <c r="I14" s="21">
        <v>1130636579</v>
      </c>
      <c r="J14" s="21">
        <v>1133841000</v>
      </c>
    </row>
    <row r="15" spans="1:10" ht="4.5" customHeight="1">
      <c r="E15" s="14"/>
      <c r="F15" s="21"/>
      <c r="G15" s="21"/>
      <c r="H15" s="21"/>
      <c r="I15" s="21"/>
      <c r="J15" s="21"/>
    </row>
    <row r="16" spans="1:10" ht="10.5" customHeight="1">
      <c r="D16" s="22"/>
      <c r="E16" s="14"/>
      <c r="F16" s="21">
        <v>772314610</v>
      </c>
      <c r="G16" s="21">
        <v>890111335</v>
      </c>
      <c r="H16" s="21">
        <v>901578583</v>
      </c>
      <c r="I16" s="21">
        <v>1011462464</v>
      </c>
      <c r="J16" s="21">
        <v>1006468140</v>
      </c>
    </row>
    <row r="17" spans="4:10" ht="4.5" customHeight="1">
      <c r="E17" s="14"/>
      <c r="F17" s="21"/>
      <c r="G17" s="21"/>
      <c r="H17" s="21"/>
      <c r="I17" s="21"/>
      <c r="J17" s="21"/>
    </row>
    <row r="18" spans="4:10" ht="10.5" customHeight="1">
      <c r="D18" s="22" t="s">
        <v>3</v>
      </c>
      <c r="E18" s="14"/>
      <c r="F18" s="21">
        <v>27055805</v>
      </c>
      <c r="G18" s="21">
        <v>24493150</v>
      </c>
      <c r="H18" s="21">
        <v>32715393</v>
      </c>
      <c r="I18" s="21">
        <v>43578608</v>
      </c>
      <c r="J18" s="21">
        <v>31103538</v>
      </c>
    </row>
    <row r="19" spans="4:10" ht="10.5" customHeight="1">
      <c r="D19" s="22" t="s">
        <v>4</v>
      </c>
      <c r="E19" s="14"/>
      <c r="F19" s="21">
        <v>829464</v>
      </c>
      <c r="G19" s="21">
        <v>769715</v>
      </c>
      <c r="H19" s="21">
        <v>791229</v>
      </c>
      <c r="I19" s="21">
        <v>842226</v>
      </c>
      <c r="J19" s="21">
        <v>913450</v>
      </c>
    </row>
    <row r="20" spans="4:10" ht="10.5" customHeight="1">
      <c r="D20" s="22" t="s">
        <v>5</v>
      </c>
      <c r="E20" s="14"/>
      <c r="F20" s="21">
        <v>112332399</v>
      </c>
      <c r="G20" s="21">
        <v>116763631</v>
      </c>
      <c r="H20" s="21">
        <v>121436512</v>
      </c>
      <c r="I20" s="21">
        <v>127035576</v>
      </c>
      <c r="J20" s="21">
        <v>133602436</v>
      </c>
    </row>
    <row r="21" spans="4:10" ht="10.5" customHeight="1">
      <c r="D21" s="22" t="s">
        <v>6</v>
      </c>
      <c r="E21" s="14"/>
      <c r="F21" s="21">
        <v>122648544</v>
      </c>
      <c r="G21" s="21">
        <v>129180815</v>
      </c>
      <c r="H21" s="21">
        <v>137080828</v>
      </c>
      <c r="I21" s="21">
        <v>144722256</v>
      </c>
      <c r="J21" s="21">
        <v>156720133</v>
      </c>
    </row>
    <row r="22" spans="4:10" ht="21" customHeight="1">
      <c r="D22" s="22"/>
      <c r="E22" s="14"/>
      <c r="F22" s="23">
        <v>294306</v>
      </c>
      <c r="G22" s="21">
        <v>316918</v>
      </c>
      <c r="H22" s="21">
        <v>377369</v>
      </c>
      <c r="I22" s="21">
        <v>400425</v>
      </c>
      <c r="J22" s="21">
        <v>451642</v>
      </c>
    </row>
    <row r="23" spans="4:10" ht="10.5" customHeight="1">
      <c r="D23" s="22" t="s">
        <v>7</v>
      </c>
      <c r="E23" s="14"/>
      <c r="F23" s="21">
        <v>90526</v>
      </c>
      <c r="G23" s="21">
        <v>97764</v>
      </c>
      <c r="H23" s="23" t="s">
        <v>8</v>
      </c>
      <c r="I23" s="23" t="s">
        <v>8</v>
      </c>
      <c r="J23" s="23" t="s">
        <v>8</v>
      </c>
    </row>
    <row r="24" spans="4:10" ht="4.5" customHeight="1">
      <c r="E24" s="14"/>
      <c r="F24" s="21"/>
      <c r="G24" s="21"/>
      <c r="H24" s="21"/>
      <c r="I24" s="21"/>
      <c r="J24" s="21"/>
    </row>
    <row r="25" spans="4:10" ht="10.5" customHeight="1">
      <c r="D25" s="22" t="s">
        <v>9</v>
      </c>
      <c r="E25" s="14"/>
      <c r="F25" s="21">
        <v>131399</v>
      </c>
      <c r="G25" s="21">
        <v>129174</v>
      </c>
      <c r="H25" s="21">
        <v>123930</v>
      </c>
      <c r="I25" s="21">
        <v>122353</v>
      </c>
      <c r="J25" s="21">
        <v>137826</v>
      </c>
    </row>
    <row r="26" spans="4:10" ht="10.5" customHeight="1">
      <c r="D26" s="22" t="s">
        <v>10</v>
      </c>
      <c r="E26" s="14"/>
      <c r="F26" s="21">
        <v>8213470</v>
      </c>
      <c r="G26" s="21">
        <v>10672801</v>
      </c>
      <c r="H26" s="21">
        <v>9196271</v>
      </c>
      <c r="I26" s="21">
        <v>12486294</v>
      </c>
      <c r="J26" s="21">
        <v>15220519</v>
      </c>
    </row>
    <row r="27" spans="4:10" ht="10.5" customHeight="1">
      <c r="D27" s="22" t="s">
        <v>11</v>
      </c>
      <c r="E27" s="14"/>
      <c r="F27" s="21">
        <v>1881420</v>
      </c>
      <c r="G27" s="21">
        <v>934769</v>
      </c>
      <c r="H27" s="21">
        <v>729579</v>
      </c>
      <c r="I27" s="21">
        <v>510925</v>
      </c>
      <c r="J27" s="21">
        <v>102981</v>
      </c>
    </row>
    <row r="28" spans="4:10" ht="10.5" customHeight="1">
      <c r="D28" s="22" t="s">
        <v>12</v>
      </c>
      <c r="E28" s="14"/>
      <c r="F28" s="21">
        <v>860766</v>
      </c>
      <c r="G28" s="21">
        <v>829866</v>
      </c>
      <c r="H28" s="21">
        <v>1273336</v>
      </c>
      <c r="I28" s="21">
        <v>1055582</v>
      </c>
      <c r="J28" s="21">
        <v>947916</v>
      </c>
    </row>
    <row r="29" spans="4:10" ht="10.5" customHeight="1">
      <c r="D29" s="22" t="s">
        <v>13</v>
      </c>
      <c r="E29" s="14"/>
      <c r="F29" s="21">
        <v>5711158</v>
      </c>
      <c r="G29" s="21">
        <v>2078287</v>
      </c>
      <c r="H29" s="21">
        <v>5486692</v>
      </c>
      <c r="I29" s="21">
        <v>3016781</v>
      </c>
      <c r="J29" s="21">
        <v>2379495</v>
      </c>
    </row>
    <row r="30" spans="4:10" ht="10.5" customHeight="1">
      <c r="D30" s="22" t="s">
        <v>14</v>
      </c>
      <c r="E30" s="14"/>
      <c r="F30" s="21">
        <v>3583577</v>
      </c>
      <c r="G30" s="21">
        <v>3496459</v>
      </c>
      <c r="H30" s="21">
        <v>3542330</v>
      </c>
      <c r="I30" s="21">
        <v>3581829</v>
      </c>
      <c r="J30" s="21">
        <v>3644486</v>
      </c>
    </row>
    <row r="31" spans="4:10" ht="4.5" customHeight="1">
      <c r="D31" s="22"/>
      <c r="E31" s="14"/>
      <c r="F31" s="21"/>
      <c r="G31" s="21"/>
      <c r="H31" s="21"/>
      <c r="I31" s="21"/>
      <c r="J31" s="21"/>
    </row>
    <row r="32" spans="4:10" ht="10.5" customHeight="1">
      <c r="D32" s="22" t="s">
        <v>15</v>
      </c>
      <c r="E32" s="14"/>
      <c r="F32" s="21">
        <v>19322551</v>
      </c>
      <c r="G32" s="21">
        <v>28496044</v>
      </c>
      <c r="H32" s="21">
        <v>25121716</v>
      </c>
      <c r="I32" s="21">
        <v>25106927</v>
      </c>
      <c r="J32" s="21">
        <v>24786240</v>
      </c>
    </row>
    <row r="33" spans="4:10" ht="10.5" customHeight="1">
      <c r="D33" s="22" t="s">
        <v>16</v>
      </c>
      <c r="E33" s="14"/>
      <c r="F33" s="21">
        <v>25859385</v>
      </c>
      <c r="G33" s="21">
        <v>25664611</v>
      </c>
      <c r="H33" s="21">
        <v>31996772</v>
      </c>
      <c r="I33" s="21">
        <v>46125027</v>
      </c>
      <c r="J33" s="21">
        <v>37065946</v>
      </c>
    </row>
    <row r="34" spans="4:10" ht="10.5" customHeight="1">
      <c r="D34" s="22" t="s">
        <v>17</v>
      </c>
      <c r="E34" s="14"/>
      <c r="F34" s="21">
        <v>443499838</v>
      </c>
      <c r="G34" s="21">
        <v>546187330</v>
      </c>
      <c r="H34" s="21">
        <v>531706625</v>
      </c>
      <c r="I34" s="21">
        <v>602877655</v>
      </c>
      <c r="J34" s="21">
        <v>599391532</v>
      </c>
    </row>
    <row r="35" spans="4:10" ht="5.15" customHeight="1">
      <c r="E35" s="14"/>
      <c r="F35" s="21"/>
      <c r="G35" s="21"/>
      <c r="H35" s="21"/>
      <c r="I35" s="21"/>
      <c r="J35" s="21"/>
    </row>
    <row r="36" spans="4:10" ht="10.5" customHeight="1">
      <c r="D36" s="5"/>
      <c r="E36" s="14"/>
      <c r="F36" s="21">
        <v>405089332</v>
      </c>
      <c r="G36" s="21">
        <v>436435168</v>
      </c>
      <c r="H36" s="21">
        <v>381310459</v>
      </c>
      <c r="I36" s="21">
        <v>394524648</v>
      </c>
      <c r="J36" s="21">
        <v>432630725</v>
      </c>
    </row>
    <row r="37" spans="4:10" ht="4.5" customHeight="1">
      <c r="E37" s="14"/>
      <c r="F37" s="21"/>
      <c r="G37" s="21"/>
      <c r="H37" s="21"/>
      <c r="I37" s="21"/>
      <c r="J37" s="21"/>
    </row>
    <row r="38" spans="4:10" ht="10.5" customHeight="1">
      <c r="D38" s="22" t="s">
        <v>18</v>
      </c>
      <c r="E38" s="14"/>
      <c r="F38" s="21">
        <v>25800340</v>
      </c>
      <c r="G38" s="21">
        <v>23865402</v>
      </c>
      <c r="H38" s="21">
        <v>24440771</v>
      </c>
      <c r="I38" s="21">
        <v>25355276</v>
      </c>
      <c r="J38" s="21">
        <v>26288984</v>
      </c>
    </row>
    <row r="39" spans="4:10" ht="10.5" customHeight="1">
      <c r="D39" s="22" t="s">
        <v>19</v>
      </c>
      <c r="E39" s="14"/>
      <c r="F39" s="21">
        <v>67292047</v>
      </c>
      <c r="G39" s="21">
        <v>63391424</v>
      </c>
      <c r="H39" s="21">
        <v>60795164</v>
      </c>
      <c r="I39" s="21">
        <v>62579923</v>
      </c>
      <c r="J39" s="21">
        <v>73796355</v>
      </c>
    </row>
    <row r="40" spans="4:10" ht="10.5" customHeight="1">
      <c r="D40" s="22" t="s">
        <v>20</v>
      </c>
      <c r="E40" s="14"/>
      <c r="F40" s="21">
        <v>1026438</v>
      </c>
      <c r="G40" s="21">
        <v>1082302</v>
      </c>
      <c r="H40" s="21">
        <v>1055856</v>
      </c>
      <c r="I40" s="21">
        <v>1407187</v>
      </c>
      <c r="J40" s="21">
        <v>1579209</v>
      </c>
    </row>
    <row r="41" spans="4:10" ht="10.5" customHeight="1">
      <c r="D41" s="22" t="s">
        <v>21</v>
      </c>
      <c r="E41" s="14"/>
      <c r="F41" s="21">
        <v>121397503</v>
      </c>
      <c r="G41" s="21">
        <v>130256041</v>
      </c>
      <c r="H41" s="21">
        <v>121211204</v>
      </c>
      <c r="I41" s="21">
        <v>121882592</v>
      </c>
      <c r="J41" s="21">
        <v>125315165</v>
      </c>
    </row>
    <row r="42" spans="4:10" ht="10.5" customHeight="1">
      <c r="D42" s="22" t="s">
        <v>22</v>
      </c>
      <c r="E42" s="14"/>
      <c r="F42" s="21">
        <v>41952242</v>
      </c>
      <c r="G42" s="21">
        <v>43648996</v>
      </c>
      <c r="H42" s="21">
        <v>43352260</v>
      </c>
      <c r="I42" s="21">
        <v>42170025</v>
      </c>
      <c r="J42" s="21">
        <v>45820926</v>
      </c>
    </row>
    <row r="43" spans="4:10" ht="10.5" customHeight="1">
      <c r="D43" s="22" t="s">
        <v>23</v>
      </c>
      <c r="E43" s="14"/>
      <c r="F43" s="21">
        <v>147620762</v>
      </c>
      <c r="G43" s="21">
        <v>174191003</v>
      </c>
      <c r="H43" s="21">
        <v>130455205</v>
      </c>
      <c r="I43" s="21">
        <v>141129645</v>
      </c>
      <c r="J43" s="21">
        <v>159830086</v>
      </c>
    </row>
    <row r="44" spans="4:10" ht="5.25" customHeight="1">
      <c r="E44" s="14"/>
      <c r="F44" s="20"/>
      <c r="G44" s="20"/>
      <c r="H44" s="20"/>
      <c r="I44" s="20"/>
      <c r="J44" s="20"/>
    </row>
    <row r="45" spans="4:10">
      <c r="E45" s="14"/>
      <c r="F45" s="20"/>
      <c r="G45" s="19"/>
      <c r="H45" s="19"/>
      <c r="I45" s="19"/>
      <c r="J45" s="20"/>
    </row>
    <row r="46" spans="4:10" ht="6" customHeight="1">
      <c r="E46" s="14"/>
      <c r="F46" s="20"/>
      <c r="G46" s="20"/>
      <c r="H46" s="20"/>
      <c r="I46" s="20"/>
      <c r="J46" s="20"/>
    </row>
    <row r="47" spans="4:10">
      <c r="D47" s="16"/>
      <c r="E47" s="24"/>
      <c r="F47" s="19">
        <v>2202046514</v>
      </c>
      <c r="G47" s="19">
        <v>2458365465</v>
      </c>
      <c r="H47" s="19">
        <v>2419326091</v>
      </c>
      <c r="I47" s="19">
        <v>2611650704</v>
      </c>
      <c r="J47" s="19">
        <v>2656962994</v>
      </c>
    </row>
    <row r="48" spans="4:10" ht="6" customHeight="1">
      <c r="E48" s="14"/>
      <c r="F48" s="20"/>
      <c r="G48" s="20"/>
      <c r="H48" s="20"/>
      <c r="I48" s="20"/>
      <c r="J48" s="20"/>
    </row>
    <row r="49" spans="4:10" ht="10.5" customHeight="1">
      <c r="E49" s="14"/>
      <c r="F49" s="21">
        <v>955954662</v>
      </c>
      <c r="G49" s="21">
        <v>1060757284</v>
      </c>
      <c r="H49" s="21">
        <v>1049152122</v>
      </c>
      <c r="I49" s="21">
        <v>1126240825</v>
      </c>
      <c r="J49" s="21">
        <v>1133841000</v>
      </c>
    </row>
    <row r="50" spans="4:10" ht="6" customHeight="1">
      <c r="E50" s="14"/>
      <c r="F50" s="21"/>
      <c r="G50" s="21"/>
      <c r="H50" s="21"/>
      <c r="I50" s="21"/>
      <c r="J50" s="21"/>
    </row>
    <row r="51" spans="4:10" ht="10.5" customHeight="1">
      <c r="E51" s="14"/>
      <c r="F51" s="21">
        <v>769962552</v>
      </c>
      <c r="G51" s="21">
        <v>886112099</v>
      </c>
      <c r="H51" s="21">
        <v>899643322</v>
      </c>
      <c r="I51" s="21">
        <v>1005817671</v>
      </c>
      <c r="J51" s="21">
        <v>1006468140</v>
      </c>
    </row>
    <row r="52" spans="4:10" ht="5.25" customHeight="1">
      <c r="E52" s="14"/>
      <c r="F52" s="21"/>
      <c r="G52" s="21"/>
      <c r="H52" s="21"/>
      <c r="I52" s="21"/>
      <c r="J52" s="21"/>
    </row>
    <row r="53" spans="4:10" ht="10.5" customHeight="1">
      <c r="D53" s="22" t="s">
        <v>3</v>
      </c>
      <c r="E53" s="14"/>
      <c r="F53" s="21">
        <v>26935945</v>
      </c>
      <c r="G53" s="21">
        <v>24492238</v>
      </c>
      <c r="H53" s="21">
        <v>32581775</v>
      </c>
      <c r="I53" s="21">
        <v>41975823</v>
      </c>
      <c r="J53" s="21">
        <v>31103538</v>
      </c>
    </row>
    <row r="54" spans="4:10" ht="10.5" customHeight="1">
      <c r="D54" s="22" t="s">
        <v>4</v>
      </c>
      <c r="E54" s="14"/>
      <c r="F54" s="21">
        <v>594963</v>
      </c>
      <c r="G54" s="21">
        <v>574717</v>
      </c>
      <c r="H54" s="21">
        <v>510987</v>
      </c>
      <c r="I54" s="21">
        <v>510801</v>
      </c>
      <c r="J54" s="21">
        <v>913450</v>
      </c>
    </row>
    <row r="55" spans="4:10" ht="10.5" customHeight="1">
      <c r="D55" s="22" t="s">
        <v>5</v>
      </c>
      <c r="E55" s="14"/>
      <c r="F55" s="21">
        <v>110908054</v>
      </c>
      <c r="G55" s="21">
        <v>115528597</v>
      </c>
      <c r="H55" s="21">
        <v>120202903</v>
      </c>
      <c r="I55" s="21">
        <v>124012838</v>
      </c>
      <c r="J55" s="21">
        <v>133602436</v>
      </c>
    </row>
    <row r="56" spans="4:10" ht="10.5" customHeight="1">
      <c r="D56" s="22" t="s">
        <v>6</v>
      </c>
      <c r="E56" s="14"/>
      <c r="F56" s="21">
        <v>122444356</v>
      </c>
      <c r="G56" s="21">
        <v>128946470</v>
      </c>
      <c r="H56" s="21">
        <v>137080828</v>
      </c>
      <c r="I56" s="21">
        <v>144722256</v>
      </c>
      <c r="J56" s="21">
        <v>156720133</v>
      </c>
    </row>
    <row r="57" spans="4:10" ht="21" customHeight="1">
      <c r="D57" s="22"/>
      <c r="E57" s="14"/>
      <c r="F57" s="21">
        <v>292217</v>
      </c>
      <c r="G57" s="21">
        <v>316918</v>
      </c>
      <c r="H57" s="21">
        <v>375822</v>
      </c>
      <c r="I57" s="21">
        <v>365873</v>
      </c>
      <c r="J57" s="21">
        <v>451642</v>
      </c>
    </row>
    <row r="58" spans="4:10" ht="10.5" customHeight="1">
      <c r="D58" s="22" t="s">
        <v>7</v>
      </c>
      <c r="E58" s="14"/>
      <c r="F58" s="21">
        <v>24844</v>
      </c>
      <c r="G58" s="21">
        <v>28407</v>
      </c>
      <c r="H58" s="23" t="s">
        <v>8</v>
      </c>
      <c r="I58" s="23" t="s">
        <v>8</v>
      </c>
      <c r="J58" s="23" t="s">
        <v>8</v>
      </c>
    </row>
    <row r="59" spans="4:10" ht="3.75" customHeight="1">
      <c r="D59" s="22"/>
      <c r="E59" s="14"/>
      <c r="F59" s="21"/>
      <c r="G59" s="21"/>
      <c r="H59" s="21"/>
      <c r="I59" s="21"/>
      <c r="J59" s="21"/>
    </row>
    <row r="60" spans="4:10" ht="10.5" customHeight="1">
      <c r="D60" s="22" t="s">
        <v>9</v>
      </c>
      <c r="E60" s="14"/>
      <c r="F60" s="21">
        <v>82695</v>
      </c>
      <c r="G60" s="21">
        <v>83144</v>
      </c>
      <c r="H60" s="21">
        <v>80657</v>
      </c>
      <c r="I60" s="21">
        <v>79978</v>
      </c>
      <c r="J60" s="21">
        <v>137826</v>
      </c>
    </row>
    <row r="61" spans="4:10" ht="10.5" customHeight="1">
      <c r="D61" s="22" t="s">
        <v>10</v>
      </c>
      <c r="E61" s="14"/>
      <c r="F61" s="21">
        <v>8069241</v>
      </c>
      <c r="G61" s="21">
        <v>10671754</v>
      </c>
      <c r="H61" s="21">
        <v>9108501</v>
      </c>
      <c r="I61" s="21">
        <v>12303337</v>
      </c>
      <c r="J61" s="21">
        <v>15220519</v>
      </c>
    </row>
    <row r="62" spans="4:10" ht="10.5" customHeight="1">
      <c r="D62" s="22" t="s">
        <v>11</v>
      </c>
      <c r="E62" s="14"/>
      <c r="F62" s="21">
        <v>1881420</v>
      </c>
      <c r="G62" s="21">
        <v>934769</v>
      </c>
      <c r="H62" s="21">
        <v>729579</v>
      </c>
      <c r="I62" s="21">
        <v>510925</v>
      </c>
      <c r="J62" s="21">
        <v>102981</v>
      </c>
    </row>
    <row r="63" spans="4:10" ht="10.5" customHeight="1">
      <c r="D63" s="22" t="s">
        <v>12</v>
      </c>
      <c r="E63" s="14"/>
      <c r="F63" s="21">
        <v>816266</v>
      </c>
      <c r="G63" s="21">
        <v>829866</v>
      </c>
      <c r="H63" s="21">
        <v>1195336</v>
      </c>
      <c r="I63" s="21">
        <v>901582</v>
      </c>
      <c r="J63" s="21">
        <v>947916</v>
      </c>
    </row>
    <row r="64" spans="4:10" ht="10.5" customHeight="1">
      <c r="D64" s="22" t="s">
        <v>13</v>
      </c>
      <c r="E64" s="14"/>
      <c r="F64" s="21">
        <v>5711158</v>
      </c>
      <c r="G64" s="21">
        <v>2012508</v>
      </c>
      <c r="H64" s="21">
        <v>5462792</v>
      </c>
      <c r="I64" s="21">
        <v>2817125</v>
      </c>
      <c r="J64" s="21">
        <v>2379495</v>
      </c>
    </row>
    <row r="65" spans="1:10" ht="10.5" customHeight="1">
      <c r="D65" s="22" t="s">
        <v>14</v>
      </c>
      <c r="E65" s="14"/>
      <c r="F65" s="21">
        <v>3583577</v>
      </c>
      <c r="G65" s="21">
        <v>3496459</v>
      </c>
      <c r="H65" s="21">
        <v>3542330</v>
      </c>
      <c r="I65" s="21">
        <v>3581829</v>
      </c>
      <c r="J65" s="21">
        <v>3644486</v>
      </c>
    </row>
    <row r="66" spans="1:10" ht="4.5" customHeight="1">
      <c r="D66" s="22"/>
      <c r="E66" s="14"/>
      <c r="F66" s="21"/>
      <c r="G66" s="21"/>
      <c r="H66" s="21"/>
      <c r="I66" s="21"/>
      <c r="J66" s="21"/>
    </row>
    <row r="67" spans="1:10" ht="10.5" customHeight="1">
      <c r="D67" s="22" t="s">
        <v>15</v>
      </c>
      <c r="E67" s="14"/>
      <c r="F67" s="21">
        <v>19322551</v>
      </c>
      <c r="G67" s="21">
        <v>28496044</v>
      </c>
      <c r="H67" s="21">
        <v>25121716</v>
      </c>
      <c r="I67" s="21">
        <v>25106927</v>
      </c>
      <c r="J67" s="21">
        <v>24786240</v>
      </c>
    </row>
    <row r="68" spans="1:10" ht="10.5" customHeight="1">
      <c r="D68" s="22" t="s">
        <v>16</v>
      </c>
      <c r="E68" s="14"/>
      <c r="F68" s="21">
        <v>25859348</v>
      </c>
      <c r="G68" s="21">
        <v>23578648</v>
      </c>
      <c r="H68" s="21">
        <v>31996772</v>
      </c>
      <c r="I68" s="21">
        <v>46125027</v>
      </c>
      <c r="J68" s="21">
        <v>37065946</v>
      </c>
    </row>
    <row r="69" spans="1:10" ht="10.5" customHeight="1">
      <c r="D69" s="22" t="s">
        <v>17</v>
      </c>
      <c r="E69" s="14"/>
      <c r="F69" s="21">
        <v>443435915</v>
      </c>
      <c r="G69" s="21">
        <v>546121559</v>
      </c>
      <c r="H69" s="21">
        <v>531653322</v>
      </c>
      <c r="I69" s="21">
        <v>602803349</v>
      </c>
      <c r="J69" s="21">
        <v>599391532</v>
      </c>
    </row>
    <row r="70" spans="1:10" ht="4.5" customHeight="1">
      <c r="E70" s="14"/>
      <c r="F70" s="21"/>
      <c r="G70" s="21"/>
      <c r="H70" s="21"/>
      <c r="I70" s="21"/>
      <c r="J70" s="21"/>
    </row>
    <row r="71" spans="1:10" ht="10.5" customHeight="1">
      <c r="E71" s="14"/>
      <c r="F71" s="21">
        <v>476129300</v>
      </c>
      <c r="G71" s="21">
        <v>511496082</v>
      </c>
      <c r="H71" s="21">
        <v>470530646</v>
      </c>
      <c r="I71" s="21">
        <v>479592208</v>
      </c>
      <c r="J71" s="21">
        <v>516653854</v>
      </c>
    </row>
    <row r="72" spans="1:10" ht="6" customHeight="1">
      <c r="E72" s="14"/>
      <c r="F72" s="21"/>
      <c r="G72" s="21"/>
      <c r="H72" s="21"/>
      <c r="I72" s="21"/>
      <c r="J72" s="21"/>
    </row>
    <row r="73" spans="1:10" ht="10.5" customHeight="1">
      <c r="D73" s="22" t="s">
        <v>18</v>
      </c>
      <c r="E73" s="14"/>
      <c r="F73" s="21">
        <v>28102466</v>
      </c>
      <c r="G73" s="21">
        <v>26661565</v>
      </c>
      <c r="H73" s="21">
        <v>26690739</v>
      </c>
      <c r="I73" s="21">
        <v>26735672</v>
      </c>
      <c r="J73" s="21">
        <v>27545910</v>
      </c>
    </row>
    <row r="74" spans="1:10" ht="10.5" customHeight="1">
      <c r="D74" s="22" t="s">
        <v>19</v>
      </c>
      <c r="E74" s="14"/>
      <c r="F74" s="21">
        <v>80983675</v>
      </c>
      <c r="G74" s="21">
        <v>78063269</v>
      </c>
      <c r="H74" s="21">
        <v>74050779</v>
      </c>
      <c r="I74" s="21">
        <v>76361035</v>
      </c>
      <c r="J74" s="21">
        <v>86786711</v>
      </c>
    </row>
    <row r="75" spans="1:10" ht="10.5" customHeight="1">
      <c r="D75" s="22" t="s">
        <v>20</v>
      </c>
      <c r="E75" s="14"/>
      <c r="F75" s="21">
        <v>1356195</v>
      </c>
      <c r="G75" s="21">
        <v>1507990</v>
      </c>
      <c r="H75" s="21">
        <v>1376341</v>
      </c>
      <c r="I75" s="21">
        <v>1718776</v>
      </c>
      <c r="J75" s="21">
        <v>1879296</v>
      </c>
    </row>
    <row r="76" spans="1:10" ht="10.5" customHeight="1">
      <c r="D76" s="22" t="s">
        <v>21</v>
      </c>
      <c r="E76" s="14"/>
      <c r="F76" s="21">
        <v>142010123</v>
      </c>
      <c r="G76" s="21">
        <v>152186716</v>
      </c>
      <c r="H76" s="21">
        <v>146504367</v>
      </c>
      <c r="I76" s="21">
        <v>147790967</v>
      </c>
      <c r="J76" s="21">
        <v>154059502</v>
      </c>
    </row>
    <row r="77" spans="1:10" ht="10.5" customHeight="1">
      <c r="D77" s="22" t="s">
        <v>22</v>
      </c>
      <c r="E77" s="14"/>
      <c r="F77" s="21">
        <v>45366781</v>
      </c>
      <c r="G77" s="21">
        <v>46998967</v>
      </c>
      <c r="H77" s="21">
        <v>48236329</v>
      </c>
      <c r="I77" s="21">
        <v>47521155</v>
      </c>
      <c r="J77" s="21">
        <v>52118964</v>
      </c>
    </row>
    <row r="78" spans="1:10" ht="10.5" customHeight="1">
      <c r="D78" s="22" t="s">
        <v>23</v>
      </c>
      <c r="E78" s="14"/>
      <c r="F78" s="21">
        <v>178310060</v>
      </c>
      <c r="G78" s="21">
        <v>206077574</v>
      </c>
      <c r="H78" s="21">
        <v>173672092</v>
      </c>
      <c r="I78" s="21">
        <v>179464603</v>
      </c>
      <c r="J78" s="21">
        <v>194263471</v>
      </c>
    </row>
    <row r="79" spans="1:10" ht="5.25" customHeight="1">
      <c r="A79" s="11"/>
      <c r="B79" s="11"/>
      <c r="C79" s="11"/>
      <c r="D79" s="11"/>
      <c r="E79" s="12"/>
      <c r="F79" s="11"/>
      <c r="G79" s="11"/>
      <c r="H79" s="11"/>
      <c r="I79" s="11"/>
      <c r="J79" s="11"/>
    </row>
    <row r="80" spans="1:10">
      <c r="A80" s="6" t="s">
        <v>24</v>
      </c>
      <c r="C80" s="6"/>
      <c r="D80" s="6"/>
      <c r="E80" s="6"/>
    </row>
    <row r="81" spans="1:5">
      <c r="A81" s="6" t="s">
        <v>25</v>
      </c>
      <c r="C81" s="6"/>
      <c r="D81" s="6"/>
      <c r="E81" s="6"/>
    </row>
    <row r="82" spans="1:5">
      <c r="A82" s="2" t="s">
        <v>26</v>
      </c>
      <c r="E82" s="6"/>
    </row>
  </sheetData>
  <phoneticPr fontId="2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zoomScaleNormal="100" workbookViewId="0"/>
  </sheetViews>
  <sheetFormatPr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10" width="11.08984375" style="77" customWidth="1"/>
    <col min="11" max="256" width="9" style="128"/>
    <col min="257" max="257" width="0.90625" style="128" customWidth="1"/>
    <col min="258" max="258" width="1.08984375" style="128" customWidth="1"/>
    <col min="259" max="259" width="1.26953125" style="128" customWidth="1"/>
    <col min="260" max="260" width="22.26953125" style="128" customWidth="1"/>
    <col min="261" max="261" width="0.90625" style="128" customWidth="1"/>
    <col min="262" max="266" width="11.08984375" style="128" customWidth="1"/>
    <col min="267" max="512" width="9" style="128"/>
    <col min="513" max="513" width="0.90625" style="128" customWidth="1"/>
    <col min="514" max="514" width="1.08984375" style="128" customWidth="1"/>
    <col min="515" max="515" width="1.26953125" style="128" customWidth="1"/>
    <col min="516" max="516" width="22.26953125" style="128" customWidth="1"/>
    <col min="517" max="517" width="0.90625" style="128" customWidth="1"/>
    <col min="518" max="522" width="11.08984375" style="128" customWidth="1"/>
    <col min="523" max="768" width="9" style="128"/>
    <col min="769" max="769" width="0.90625" style="128" customWidth="1"/>
    <col min="770" max="770" width="1.08984375" style="128" customWidth="1"/>
    <col min="771" max="771" width="1.26953125" style="128" customWidth="1"/>
    <col min="772" max="772" width="22.26953125" style="128" customWidth="1"/>
    <col min="773" max="773" width="0.90625" style="128" customWidth="1"/>
    <col min="774" max="778" width="11.08984375" style="128" customWidth="1"/>
    <col min="779" max="1024" width="9" style="128"/>
    <col min="1025" max="1025" width="0.90625" style="128" customWidth="1"/>
    <col min="1026" max="1026" width="1.08984375" style="128" customWidth="1"/>
    <col min="1027" max="1027" width="1.26953125" style="128" customWidth="1"/>
    <col min="1028" max="1028" width="22.26953125" style="128" customWidth="1"/>
    <col min="1029" max="1029" width="0.90625" style="128" customWidth="1"/>
    <col min="1030" max="1034" width="11.08984375" style="128" customWidth="1"/>
    <col min="1035" max="1280" width="9" style="128"/>
    <col min="1281" max="1281" width="0.90625" style="128" customWidth="1"/>
    <col min="1282" max="1282" width="1.08984375" style="128" customWidth="1"/>
    <col min="1283" max="1283" width="1.26953125" style="128" customWidth="1"/>
    <col min="1284" max="1284" width="22.26953125" style="128" customWidth="1"/>
    <col min="1285" max="1285" width="0.90625" style="128" customWidth="1"/>
    <col min="1286" max="1290" width="11.08984375" style="128" customWidth="1"/>
    <col min="1291" max="1536" width="9" style="128"/>
    <col min="1537" max="1537" width="0.90625" style="128" customWidth="1"/>
    <col min="1538" max="1538" width="1.08984375" style="128" customWidth="1"/>
    <col min="1539" max="1539" width="1.26953125" style="128" customWidth="1"/>
    <col min="1540" max="1540" width="22.26953125" style="128" customWidth="1"/>
    <col min="1541" max="1541" width="0.90625" style="128" customWidth="1"/>
    <col min="1542" max="1546" width="11.08984375" style="128" customWidth="1"/>
    <col min="1547" max="1792" width="9" style="128"/>
    <col min="1793" max="1793" width="0.90625" style="128" customWidth="1"/>
    <col min="1794" max="1794" width="1.08984375" style="128" customWidth="1"/>
    <col min="1795" max="1795" width="1.26953125" style="128" customWidth="1"/>
    <col min="1796" max="1796" width="22.26953125" style="128" customWidth="1"/>
    <col min="1797" max="1797" width="0.90625" style="128" customWidth="1"/>
    <col min="1798" max="1802" width="11.08984375" style="128" customWidth="1"/>
    <col min="1803" max="2048" width="9" style="128"/>
    <col min="2049" max="2049" width="0.90625" style="128" customWidth="1"/>
    <col min="2050" max="2050" width="1.08984375" style="128" customWidth="1"/>
    <col min="2051" max="2051" width="1.26953125" style="128" customWidth="1"/>
    <col min="2052" max="2052" width="22.26953125" style="128" customWidth="1"/>
    <col min="2053" max="2053" width="0.90625" style="128" customWidth="1"/>
    <col min="2054" max="2058" width="11.08984375" style="128" customWidth="1"/>
    <col min="2059" max="2304" width="9" style="128"/>
    <col min="2305" max="2305" width="0.90625" style="128" customWidth="1"/>
    <col min="2306" max="2306" width="1.08984375" style="128" customWidth="1"/>
    <col min="2307" max="2307" width="1.26953125" style="128" customWidth="1"/>
    <col min="2308" max="2308" width="22.26953125" style="128" customWidth="1"/>
    <col min="2309" max="2309" width="0.90625" style="128" customWidth="1"/>
    <col min="2310" max="2314" width="11.08984375" style="128" customWidth="1"/>
    <col min="2315" max="2560" width="9" style="128"/>
    <col min="2561" max="2561" width="0.90625" style="128" customWidth="1"/>
    <col min="2562" max="2562" width="1.08984375" style="128" customWidth="1"/>
    <col min="2563" max="2563" width="1.26953125" style="128" customWidth="1"/>
    <col min="2564" max="2564" width="22.26953125" style="128" customWidth="1"/>
    <col min="2565" max="2565" width="0.90625" style="128" customWidth="1"/>
    <col min="2566" max="2570" width="11.08984375" style="128" customWidth="1"/>
    <col min="2571" max="2816" width="9" style="128"/>
    <col min="2817" max="2817" width="0.90625" style="128" customWidth="1"/>
    <col min="2818" max="2818" width="1.08984375" style="128" customWidth="1"/>
    <col min="2819" max="2819" width="1.26953125" style="128" customWidth="1"/>
    <col min="2820" max="2820" width="22.26953125" style="128" customWidth="1"/>
    <col min="2821" max="2821" width="0.90625" style="128" customWidth="1"/>
    <col min="2822" max="2826" width="11.08984375" style="128" customWidth="1"/>
    <col min="2827" max="3072" width="9" style="128"/>
    <col min="3073" max="3073" width="0.90625" style="128" customWidth="1"/>
    <col min="3074" max="3074" width="1.08984375" style="128" customWidth="1"/>
    <col min="3075" max="3075" width="1.26953125" style="128" customWidth="1"/>
    <col min="3076" max="3076" width="22.26953125" style="128" customWidth="1"/>
    <col min="3077" max="3077" width="0.90625" style="128" customWidth="1"/>
    <col min="3078" max="3082" width="11.08984375" style="128" customWidth="1"/>
    <col min="3083" max="3328" width="9" style="128"/>
    <col min="3329" max="3329" width="0.90625" style="128" customWidth="1"/>
    <col min="3330" max="3330" width="1.08984375" style="128" customWidth="1"/>
    <col min="3331" max="3331" width="1.26953125" style="128" customWidth="1"/>
    <col min="3332" max="3332" width="22.26953125" style="128" customWidth="1"/>
    <col min="3333" max="3333" width="0.90625" style="128" customWidth="1"/>
    <col min="3334" max="3338" width="11.08984375" style="128" customWidth="1"/>
    <col min="3339" max="3584" width="9" style="128"/>
    <col min="3585" max="3585" width="0.90625" style="128" customWidth="1"/>
    <col min="3586" max="3586" width="1.08984375" style="128" customWidth="1"/>
    <col min="3587" max="3587" width="1.26953125" style="128" customWidth="1"/>
    <col min="3588" max="3588" width="22.26953125" style="128" customWidth="1"/>
    <col min="3589" max="3589" width="0.90625" style="128" customWidth="1"/>
    <col min="3590" max="3594" width="11.08984375" style="128" customWidth="1"/>
    <col min="3595" max="3840" width="9" style="128"/>
    <col min="3841" max="3841" width="0.90625" style="128" customWidth="1"/>
    <col min="3842" max="3842" width="1.08984375" style="128" customWidth="1"/>
    <col min="3843" max="3843" width="1.26953125" style="128" customWidth="1"/>
    <col min="3844" max="3844" width="22.26953125" style="128" customWidth="1"/>
    <col min="3845" max="3845" width="0.90625" style="128" customWidth="1"/>
    <col min="3846" max="3850" width="11.08984375" style="128" customWidth="1"/>
    <col min="3851" max="4096" width="9" style="128"/>
    <col min="4097" max="4097" width="0.90625" style="128" customWidth="1"/>
    <col min="4098" max="4098" width="1.08984375" style="128" customWidth="1"/>
    <col min="4099" max="4099" width="1.26953125" style="128" customWidth="1"/>
    <col min="4100" max="4100" width="22.26953125" style="128" customWidth="1"/>
    <col min="4101" max="4101" width="0.90625" style="128" customWidth="1"/>
    <col min="4102" max="4106" width="11.08984375" style="128" customWidth="1"/>
    <col min="4107" max="4352" width="9" style="128"/>
    <col min="4353" max="4353" width="0.90625" style="128" customWidth="1"/>
    <col min="4354" max="4354" width="1.08984375" style="128" customWidth="1"/>
    <col min="4355" max="4355" width="1.26953125" style="128" customWidth="1"/>
    <col min="4356" max="4356" width="22.26953125" style="128" customWidth="1"/>
    <col min="4357" max="4357" width="0.90625" style="128" customWidth="1"/>
    <col min="4358" max="4362" width="11.08984375" style="128" customWidth="1"/>
    <col min="4363" max="4608" width="9" style="128"/>
    <col min="4609" max="4609" width="0.90625" style="128" customWidth="1"/>
    <col min="4610" max="4610" width="1.08984375" style="128" customWidth="1"/>
    <col min="4611" max="4611" width="1.26953125" style="128" customWidth="1"/>
    <col min="4612" max="4612" width="22.26953125" style="128" customWidth="1"/>
    <col min="4613" max="4613" width="0.90625" style="128" customWidth="1"/>
    <col min="4614" max="4618" width="11.08984375" style="128" customWidth="1"/>
    <col min="4619" max="4864" width="9" style="128"/>
    <col min="4865" max="4865" width="0.90625" style="128" customWidth="1"/>
    <col min="4866" max="4866" width="1.08984375" style="128" customWidth="1"/>
    <col min="4867" max="4867" width="1.26953125" style="128" customWidth="1"/>
    <col min="4868" max="4868" width="22.26953125" style="128" customWidth="1"/>
    <col min="4869" max="4869" width="0.90625" style="128" customWidth="1"/>
    <col min="4870" max="4874" width="11.08984375" style="128" customWidth="1"/>
    <col min="4875" max="5120" width="9" style="128"/>
    <col min="5121" max="5121" width="0.90625" style="128" customWidth="1"/>
    <col min="5122" max="5122" width="1.08984375" style="128" customWidth="1"/>
    <col min="5123" max="5123" width="1.26953125" style="128" customWidth="1"/>
    <col min="5124" max="5124" width="22.26953125" style="128" customWidth="1"/>
    <col min="5125" max="5125" width="0.90625" style="128" customWidth="1"/>
    <col min="5126" max="5130" width="11.08984375" style="128" customWidth="1"/>
    <col min="5131" max="5376" width="9" style="128"/>
    <col min="5377" max="5377" width="0.90625" style="128" customWidth="1"/>
    <col min="5378" max="5378" width="1.08984375" style="128" customWidth="1"/>
    <col min="5379" max="5379" width="1.26953125" style="128" customWidth="1"/>
    <col min="5380" max="5380" width="22.26953125" style="128" customWidth="1"/>
    <col min="5381" max="5381" width="0.90625" style="128" customWidth="1"/>
    <col min="5382" max="5386" width="11.08984375" style="128" customWidth="1"/>
    <col min="5387" max="5632" width="9" style="128"/>
    <col min="5633" max="5633" width="0.90625" style="128" customWidth="1"/>
    <col min="5634" max="5634" width="1.08984375" style="128" customWidth="1"/>
    <col min="5635" max="5635" width="1.26953125" style="128" customWidth="1"/>
    <col min="5636" max="5636" width="22.26953125" style="128" customWidth="1"/>
    <col min="5637" max="5637" width="0.90625" style="128" customWidth="1"/>
    <col min="5638" max="5642" width="11.08984375" style="128" customWidth="1"/>
    <col min="5643" max="5888" width="9" style="128"/>
    <col min="5889" max="5889" width="0.90625" style="128" customWidth="1"/>
    <col min="5890" max="5890" width="1.08984375" style="128" customWidth="1"/>
    <col min="5891" max="5891" width="1.26953125" style="128" customWidth="1"/>
    <col min="5892" max="5892" width="22.26953125" style="128" customWidth="1"/>
    <col min="5893" max="5893" width="0.90625" style="128" customWidth="1"/>
    <col min="5894" max="5898" width="11.08984375" style="128" customWidth="1"/>
    <col min="5899" max="6144" width="9" style="128"/>
    <col min="6145" max="6145" width="0.90625" style="128" customWidth="1"/>
    <col min="6146" max="6146" width="1.08984375" style="128" customWidth="1"/>
    <col min="6147" max="6147" width="1.26953125" style="128" customWidth="1"/>
    <col min="6148" max="6148" width="22.26953125" style="128" customWidth="1"/>
    <col min="6149" max="6149" width="0.90625" style="128" customWidth="1"/>
    <col min="6150" max="6154" width="11.08984375" style="128" customWidth="1"/>
    <col min="6155" max="6400" width="9" style="128"/>
    <col min="6401" max="6401" width="0.90625" style="128" customWidth="1"/>
    <col min="6402" max="6402" width="1.08984375" style="128" customWidth="1"/>
    <col min="6403" max="6403" width="1.26953125" style="128" customWidth="1"/>
    <col min="6404" max="6404" width="22.26953125" style="128" customWidth="1"/>
    <col min="6405" max="6405" width="0.90625" style="128" customWidth="1"/>
    <col min="6406" max="6410" width="11.08984375" style="128" customWidth="1"/>
    <col min="6411" max="6656" width="9" style="128"/>
    <col min="6657" max="6657" width="0.90625" style="128" customWidth="1"/>
    <col min="6658" max="6658" width="1.08984375" style="128" customWidth="1"/>
    <col min="6659" max="6659" width="1.26953125" style="128" customWidth="1"/>
    <col min="6660" max="6660" width="22.26953125" style="128" customWidth="1"/>
    <col min="6661" max="6661" width="0.90625" style="128" customWidth="1"/>
    <col min="6662" max="6666" width="11.08984375" style="128" customWidth="1"/>
    <col min="6667" max="6912" width="9" style="128"/>
    <col min="6913" max="6913" width="0.90625" style="128" customWidth="1"/>
    <col min="6914" max="6914" width="1.08984375" style="128" customWidth="1"/>
    <col min="6915" max="6915" width="1.26953125" style="128" customWidth="1"/>
    <col min="6916" max="6916" width="22.26953125" style="128" customWidth="1"/>
    <col min="6917" max="6917" width="0.90625" style="128" customWidth="1"/>
    <col min="6918" max="6922" width="11.08984375" style="128" customWidth="1"/>
    <col min="6923" max="7168" width="9" style="128"/>
    <col min="7169" max="7169" width="0.90625" style="128" customWidth="1"/>
    <col min="7170" max="7170" width="1.08984375" style="128" customWidth="1"/>
    <col min="7171" max="7171" width="1.26953125" style="128" customWidth="1"/>
    <col min="7172" max="7172" width="22.26953125" style="128" customWidth="1"/>
    <col min="7173" max="7173" width="0.90625" style="128" customWidth="1"/>
    <col min="7174" max="7178" width="11.08984375" style="128" customWidth="1"/>
    <col min="7179" max="7424" width="9" style="128"/>
    <col min="7425" max="7425" width="0.90625" style="128" customWidth="1"/>
    <col min="7426" max="7426" width="1.08984375" style="128" customWidth="1"/>
    <col min="7427" max="7427" width="1.26953125" style="128" customWidth="1"/>
    <col min="7428" max="7428" width="22.26953125" style="128" customWidth="1"/>
    <col min="7429" max="7429" width="0.90625" style="128" customWidth="1"/>
    <col min="7430" max="7434" width="11.08984375" style="128" customWidth="1"/>
    <col min="7435" max="7680" width="9" style="128"/>
    <col min="7681" max="7681" width="0.90625" style="128" customWidth="1"/>
    <col min="7682" max="7682" width="1.08984375" style="128" customWidth="1"/>
    <col min="7683" max="7683" width="1.26953125" style="128" customWidth="1"/>
    <col min="7684" max="7684" width="22.26953125" style="128" customWidth="1"/>
    <col min="7685" max="7685" width="0.90625" style="128" customWidth="1"/>
    <col min="7686" max="7690" width="11.08984375" style="128" customWidth="1"/>
    <col min="7691" max="7936" width="9" style="128"/>
    <col min="7937" max="7937" width="0.90625" style="128" customWidth="1"/>
    <col min="7938" max="7938" width="1.08984375" style="128" customWidth="1"/>
    <col min="7939" max="7939" width="1.26953125" style="128" customWidth="1"/>
    <col min="7940" max="7940" width="22.26953125" style="128" customWidth="1"/>
    <col min="7941" max="7941" width="0.90625" style="128" customWidth="1"/>
    <col min="7942" max="7946" width="11.08984375" style="128" customWidth="1"/>
    <col min="7947" max="8192" width="9" style="128"/>
    <col min="8193" max="8193" width="0.90625" style="128" customWidth="1"/>
    <col min="8194" max="8194" width="1.08984375" style="128" customWidth="1"/>
    <col min="8195" max="8195" width="1.26953125" style="128" customWidth="1"/>
    <col min="8196" max="8196" width="22.26953125" style="128" customWidth="1"/>
    <col min="8197" max="8197" width="0.90625" style="128" customWidth="1"/>
    <col min="8198" max="8202" width="11.08984375" style="128" customWidth="1"/>
    <col min="8203" max="8448" width="9" style="128"/>
    <col min="8449" max="8449" width="0.90625" style="128" customWidth="1"/>
    <col min="8450" max="8450" width="1.08984375" style="128" customWidth="1"/>
    <col min="8451" max="8451" width="1.26953125" style="128" customWidth="1"/>
    <col min="8452" max="8452" width="22.26953125" style="128" customWidth="1"/>
    <col min="8453" max="8453" width="0.90625" style="128" customWidth="1"/>
    <col min="8454" max="8458" width="11.08984375" style="128" customWidth="1"/>
    <col min="8459" max="8704" width="9" style="128"/>
    <col min="8705" max="8705" width="0.90625" style="128" customWidth="1"/>
    <col min="8706" max="8706" width="1.08984375" style="128" customWidth="1"/>
    <col min="8707" max="8707" width="1.26953125" style="128" customWidth="1"/>
    <col min="8708" max="8708" width="22.26953125" style="128" customWidth="1"/>
    <col min="8709" max="8709" width="0.90625" style="128" customWidth="1"/>
    <col min="8710" max="8714" width="11.08984375" style="128" customWidth="1"/>
    <col min="8715" max="8960" width="9" style="128"/>
    <col min="8961" max="8961" width="0.90625" style="128" customWidth="1"/>
    <col min="8962" max="8962" width="1.08984375" style="128" customWidth="1"/>
    <col min="8963" max="8963" width="1.26953125" style="128" customWidth="1"/>
    <col min="8964" max="8964" width="22.26953125" style="128" customWidth="1"/>
    <col min="8965" max="8965" width="0.90625" style="128" customWidth="1"/>
    <col min="8966" max="8970" width="11.08984375" style="128" customWidth="1"/>
    <col min="8971" max="9216" width="9" style="128"/>
    <col min="9217" max="9217" width="0.90625" style="128" customWidth="1"/>
    <col min="9218" max="9218" width="1.08984375" style="128" customWidth="1"/>
    <col min="9219" max="9219" width="1.26953125" style="128" customWidth="1"/>
    <col min="9220" max="9220" width="22.26953125" style="128" customWidth="1"/>
    <col min="9221" max="9221" width="0.90625" style="128" customWidth="1"/>
    <col min="9222" max="9226" width="11.08984375" style="128" customWidth="1"/>
    <col min="9227" max="9472" width="9" style="128"/>
    <col min="9473" max="9473" width="0.90625" style="128" customWidth="1"/>
    <col min="9474" max="9474" width="1.08984375" style="128" customWidth="1"/>
    <col min="9475" max="9475" width="1.26953125" style="128" customWidth="1"/>
    <col min="9476" max="9476" width="22.26953125" style="128" customWidth="1"/>
    <col min="9477" max="9477" width="0.90625" style="128" customWidth="1"/>
    <col min="9478" max="9482" width="11.08984375" style="128" customWidth="1"/>
    <col min="9483" max="9728" width="9" style="128"/>
    <col min="9729" max="9729" width="0.90625" style="128" customWidth="1"/>
    <col min="9730" max="9730" width="1.08984375" style="128" customWidth="1"/>
    <col min="9731" max="9731" width="1.26953125" style="128" customWidth="1"/>
    <col min="9732" max="9732" width="22.26953125" style="128" customWidth="1"/>
    <col min="9733" max="9733" width="0.90625" style="128" customWidth="1"/>
    <col min="9734" max="9738" width="11.08984375" style="128" customWidth="1"/>
    <col min="9739" max="9984" width="9" style="128"/>
    <col min="9985" max="9985" width="0.90625" style="128" customWidth="1"/>
    <col min="9986" max="9986" width="1.08984375" style="128" customWidth="1"/>
    <col min="9987" max="9987" width="1.26953125" style="128" customWidth="1"/>
    <col min="9988" max="9988" width="22.26953125" style="128" customWidth="1"/>
    <col min="9989" max="9989" width="0.90625" style="128" customWidth="1"/>
    <col min="9990" max="9994" width="11.08984375" style="128" customWidth="1"/>
    <col min="9995" max="10240" width="9" style="128"/>
    <col min="10241" max="10241" width="0.90625" style="128" customWidth="1"/>
    <col min="10242" max="10242" width="1.08984375" style="128" customWidth="1"/>
    <col min="10243" max="10243" width="1.26953125" style="128" customWidth="1"/>
    <col min="10244" max="10244" width="22.26953125" style="128" customWidth="1"/>
    <col min="10245" max="10245" width="0.90625" style="128" customWidth="1"/>
    <col min="10246" max="10250" width="11.08984375" style="128" customWidth="1"/>
    <col min="10251" max="10496" width="9" style="128"/>
    <col min="10497" max="10497" width="0.90625" style="128" customWidth="1"/>
    <col min="10498" max="10498" width="1.08984375" style="128" customWidth="1"/>
    <col min="10499" max="10499" width="1.26953125" style="128" customWidth="1"/>
    <col min="10500" max="10500" width="22.26953125" style="128" customWidth="1"/>
    <col min="10501" max="10501" width="0.90625" style="128" customWidth="1"/>
    <col min="10502" max="10506" width="11.08984375" style="128" customWidth="1"/>
    <col min="10507" max="10752" width="9" style="128"/>
    <col min="10753" max="10753" width="0.90625" style="128" customWidth="1"/>
    <col min="10754" max="10754" width="1.08984375" style="128" customWidth="1"/>
    <col min="10755" max="10755" width="1.26953125" style="128" customWidth="1"/>
    <col min="10756" max="10756" width="22.26953125" style="128" customWidth="1"/>
    <col min="10757" max="10757" width="0.90625" style="128" customWidth="1"/>
    <col min="10758" max="10762" width="11.08984375" style="128" customWidth="1"/>
    <col min="10763" max="11008" width="9" style="128"/>
    <col min="11009" max="11009" width="0.90625" style="128" customWidth="1"/>
    <col min="11010" max="11010" width="1.08984375" style="128" customWidth="1"/>
    <col min="11011" max="11011" width="1.26953125" style="128" customWidth="1"/>
    <col min="11012" max="11012" width="22.26953125" style="128" customWidth="1"/>
    <col min="11013" max="11013" width="0.90625" style="128" customWidth="1"/>
    <col min="11014" max="11018" width="11.08984375" style="128" customWidth="1"/>
    <col min="11019" max="11264" width="9" style="128"/>
    <col min="11265" max="11265" width="0.90625" style="128" customWidth="1"/>
    <col min="11266" max="11266" width="1.08984375" style="128" customWidth="1"/>
    <col min="11267" max="11267" width="1.26953125" style="128" customWidth="1"/>
    <col min="11268" max="11268" width="22.26953125" style="128" customWidth="1"/>
    <col min="11269" max="11269" width="0.90625" style="128" customWidth="1"/>
    <col min="11270" max="11274" width="11.08984375" style="128" customWidth="1"/>
    <col min="11275" max="11520" width="9" style="128"/>
    <col min="11521" max="11521" width="0.90625" style="128" customWidth="1"/>
    <col min="11522" max="11522" width="1.08984375" style="128" customWidth="1"/>
    <col min="11523" max="11523" width="1.26953125" style="128" customWidth="1"/>
    <col min="11524" max="11524" width="22.26953125" style="128" customWidth="1"/>
    <col min="11525" max="11525" width="0.90625" style="128" customWidth="1"/>
    <col min="11526" max="11530" width="11.08984375" style="128" customWidth="1"/>
    <col min="11531" max="11776" width="9" style="128"/>
    <col min="11777" max="11777" width="0.90625" style="128" customWidth="1"/>
    <col min="11778" max="11778" width="1.08984375" style="128" customWidth="1"/>
    <col min="11779" max="11779" width="1.26953125" style="128" customWidth="1"/>
    <col min="11780" max="11780" width="22.26953125" style="128" customWidth="1"/>
    <col min="11781" max="11781" width="0.90625" style="128" customWidth="1"/>
    <col min="11782" max="11786" width="11.08984375" style="128" customWidth="1"/>
    <col min="11787" max="12032" width="9" style="128"/>
    <col min="12033" max="12033" width="0.90625" style="128" customWidth="1"/>
    <col min="12034" max="12034" width="1.08984375" style="128" customWidth="1"/>
    <col min="12035" max="12035" width="1.26953125" style="128" customWidth="1"/>
    <col min="12036" max="12036" width="22.26953125" style="128" customWidth="1"/>
    <col min="12037" max="12037" width="0.90625" style="128" customWidth="1"/>
    <col min="12038" max="12042" width="11.08984375" style="128" customWidth="1"/>
    <col min="12043" max="12288" width="9" style="128"/>
    <col min="12289" max="12289" width="0.90625" style="128" customWidth="1"/>
    <col min="12290" max="12290" width="1.08984375" style="128" customWidth="1"/>
    <col min="12291" max="12291" width="1.26953125" style="128" customWidth="1"/>
    <col min="12292" max="12292" width="22.26953125" style="128" customWidth="1"/>
    <col min="12293" max="12293" width="0.90625" style="128" customWidth="1"/>
    <col min="12294" max="12298" width="11.08984375" style="128" customWidth="1"/>
    <col min="12299" max="12544" width="9" style="128"/>
    <col min="12545" max="12545" width="0.90625" style="128" customWidth="1"/>
    <col min="12546" max="12546" width="1.08984375" style="128" customWidth="1"/>
    <col min="12547" max="12547" width="1.26953125" style="128" customWidth="1"/>
    <col min="12548" max="12548" width="22.26953125" style="128" customWidth="1"/>
    <col min="12549" max="12549" width="0.90625" style="128" customWidth="1"/>
    <col min="12550" max="12554" width="11.08984375" style="128" customWidth="1"/>
    <col min="12555" max="12800" width="9" style="128"/>
    <col min="12801" max="12801" width="0.90625" style="128" customWidth="1"/>
    <col min="12802" max="12802" width="1.08984375" style="128" customWidth="1"/>
    <col min="12803" max="12803" width="1.26953125" style="128" customWidth="1"/>
    <col min="12804" max="12804" width="22.26953125" style="128" customWidth="1"/>
    <col min="12805" max="12805" width="0.90625" style="128" customWidth="1"/>
    <col min="12806" max="12810" width="11.08984375" style="128" customWidth="1"/>
    <col min="12811" max="13056" width="9" style="128"/>
    <col min="13057" max="13057" width="0.90625" style="128" customWidth="1"/>
    <col min="13058" max="13058" width="1.08984375" style="128" customWidth="1"/>
    <col min="13059" max="13059" width="1.26953125" style="128" customWidth="1"/>
    <col min="13060" max="13060" width="22.26953125" style="128" customWidth="1"/>
    <col min="13061" max="13061" width="0.90625" style="128" customWidth="1"/>
    <col min="13062" max="13066" width="11.08984375" style="128" customWidth="1"/>
    <col min="13067" max="13312" width="9" style="128"/>
    <col min="13313" max="13313" width="0.90625" style="128" customWidth="1"/>
    <col min="13314" max="13314" width="1.08984375" style="128" customWidth="1"/>
    <col min="13315" max="13315" width="1.26953125" style="128" customWidth="1"/>
    <col min="13316" max="13316" width="22.26953125" style="128" customWidth="1"/>
    <col min="13317" max="13317" width="0.90625" style="128" customWidth="1"/>
    <col min="13318" max="13322" width="11.08984375" style="128" customWidth="1"/>
    <col min="13323" max="13568" width="9" style="128"/>
    <col min="13569" max="13569" width="0.90625" style="128" customWidth="1"/>
    <col min="13570" max="13570" width="1.08984375" style="128" customWidth="1"/>
    <col min="13571" max="13571" width="1.26953125" style="128" customWidth="1"/>
    <col min="13572" max="13572" width="22.26953125" style="128" customWidth="1"/>
    <col min="13573" max="13573" width="0.90625" style="128" customWidth="1"/>
    <col min="13574" max="13578" width="11.08984375" style="128" customWidth="1"/>
    <col min="13579" max="13824" width="9" style="128"/>
    <col min="13825" max="13825" width="0.90625" style="128" customWidth="1"/>
    <col min="13826" max="13826" width="1.08984375" style="128" customWidth="1"/>
    <col min="13827" max="13827" width="1.26953125" style="128" customWidth="1"/>
    <col min="13828" max="13828" width="22.26953125" style="128" customWidth="1"/>
    <col min="13829" max="13829" width="0.90625" style="128" customWidth="1"/>
    <col min="13830" max="13834" width="11.08984375" style="128" customWidth="1"/>
    <col min="13835" max="14080" width="9" style="128"/>
    <col min="14081" max="14081" width="0.90625" style="128" customWidth="1"/>
    <col min="14082" max="14082" width="1.08984375" style="128" customWidth="1"/>
    <col min="14083" max="14083" width="1.26953125" style="128" customWidth="1"/>
    <col min="14084" max="14084" width="22.26953125" style="128" customWidth="1"/>
    <col min="14085" max="14085" width="0.90625" style="128" customWidth="1"/>
    <col min="14086" max="14090" width="11.08984375" style="128" customWidth="1"/>
    <col min="14091" max="14336" width="9" style="128"/>
    <col min="14337" max="14337" width="0.90625" style="128" customWidth="1"/>
    <col min="14338" max="14338" width="1.08984375" style="128" customWidth="1"/>
    <col min="14339" max="14339" width="1.26953125" style="128" customWidth="1"/>
    <col min="14340" max="14340" width="22.26953125" style="128" customWidth="1"/>
    <col min="14341" max="14341" width="0.90625" style="128" customWidth="1"/>
    <col min="14342" max="14346" width="11.08984375" style="128" customWidth="1"/>
    <col min="14347" max="14592" width="9" style="128"/>
    <col min="14593" max="14593" width="0.90625" style="128" customWidth="1"/>
    <col min="14594" max="14594" width="1.08984375" style="128" customWidth="1"/>
    <col min="14595" max="14595" width="1.26953125" style="128" customWidth="1"/>
    <col min="14596" max="14596" width="22.26953125" style="128" customWidth="1"/>
    <col min="14597" max="14597" width="0.90625" style="128" customWidth="1"/>
    <col min="14598" max="14602" width="11.08984375" style="128" customWidth="1"/>
    <col min="14603" max="14848" width="9" style="128"/>
    <col min="14849" max="14849" width="0.90625" style="128" customWidth="1"/>
    <col min="14850" max="14850" width="1.08984375" style="128" customWidth="1"/>
    <col min="14851" max="14851" width="1.26953125" style="128" customWidth="1"/>
    <col min="14852" max="14852" width="22.26953125" style="128" customWidth="1"/>
    <col min="14853" max="14853" width="0.90625" style="128" customWidth="1"/>
    <col min="14854" max="14858" width="11.08984375" style="128" customWidth="1"/>
    <col min="14859" max="15104" width="9" style="128"/>
    <col min="15105" max="15105" width="0.90625" style="128" customWidth="1"/>
    <col min="15106" max="15106" width="1.08984375" style="128" customWidth="1"/>
    <col min="15107" max="15107" width="1.26953125" style="128" customWidth="1"/>
    <col min="15108" max="15108" width="22.26953125" style="128" customWidth="1"/>
    <col min="15109" max="15109" width="0.90625" style="128" customWidth="1"/>
    <col min="15110" max="15114" width="11.08984375" style="128" customWidth="1"/>
    <col min="15115" max="15360" width="9" style="128"/>
    <col min="15361" max="15361" width="0.90625" style="128" customWidth="1"/>
    <col min="15362" max="15362" width="1.08984375" style="128" customWidth="1"/>
    <col min="15363" max="15363" width="1.26953125" style="128" customWidth="1"/>
    <col min="15364" max="15364" width="22.26953125" style="128" customWidth="1"/>
    <col min="15365" max="15365" width="0.90625" style="128" customWidth="1"/>
    <col min="15366" max="15370" width="11.08984375" style="128" customWidth="1"/>
    <col min="15371" max="15616" width="9" style="128"/>
    <col min="15617" max="15617" width="0.90625" style="128" customWidth="1"/>
    <col min="15618" max="15618" width="1.08984375" style="128" customWidth="1"/>
    <col min="15619" max="15619" width="1.26953125" style="128" customWidth="1"/>
    <col min="15620" max="15620" width="22.26953125" style="128" customWidth="1"/>
    <col min="15621" max="15621" width="0.90625" style="128" customWidth="1"/>
    <col min="15622" max="15626" width="11.08984375" style="128" customWidth="1"/>
    <col min="15627" max="15872" width="9" style="128"/>
    <col min="15873" max="15873" width="0.90625" style="128" customWidth="1"/>
    <col min="15874" max="15874" width="1.08984375" style="128" customWidth="1"/>
    <col min="15875" max="15875" width="1.26953125" style="128" customWidth="1"/>
    <col min="15876" max="15876" width="22.26953125" style="128" customWidth="1"/>
    <col min="15877" max="15877" width="0.90625" style="128" customWidth="1"/>
    <col min="15878" max="15882" width="11.08984375" style="128" customWidth="1"/>
    <col min="15883" max="16128" width="9" style="128"/>
    <col min="16129" max="16129" width="0.90625" style="128" customWidth="1"/>
    <col min="16130" max="16130" width="1.08984375" style="128" customWidth="1"/>
    <col min="16131" max="16131" width="1.26953125" style="128" customWidth="1"/>
    <col min="16132" max="16132" width="22.26953125" style="128" customWidth="1"/>
    <col min="16133" max="16133" width="0.90625" style="128" customWidth="1"/>
    <col min="16134" max="16138" width="11.08984375" style="128" customWidth="1"/>
    <col min="16139" max="16384" width="9" style="128"/>
  </cols>
  <sheetData>
    <row r="1" spans="1:10" s="77" customFormat="1" ht="13">
      <c r="A1" s="101" t="s">
        <v>139</v>
      </c>
      <c r="B1" s="101"/>
      <c r="C1" s="101"/>
      <c r="D1" s="101"/>
      <c r="E1" s="101"/>
    </row>
    <row r="2" spans="1:10" s="77" customFormat="1" ht="3.75" customHeight="1"/>
    <row r="3" spans="1:10" s="77" customFormat="1" ht="13.5" customHeight="1">
      <c r="A3" s="141" t="s">
        <v>140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0" s="77" customFormat="1" ht="3.75" customHeight="1"/>
    <row r="5" spans="1:10" s="77" customFormat="1" ht="10.5" customHeight="1">
      <c r="A5" s="77" t="s">
        <v>1</v>
      </c>
      <c r="C5" s="120"/>
      <c r="D5" s="120"/>
      <c r="E5" s="85"/>
    </row>
    <row r="6" spans="1:10" s="77" customFormat="1" ht="1.5" customHeight="1"/>
    <row r="7" spans="1:10" s="77" customFormat="1" ht="19">
      <c r="A7" s="152" t="s">
        <v>42</v>
      </c>
      <c r="B7" s="152"/>
      <c r="C7" s="152"/>
      <c r="D7" s="152"/>
      <c r="E7" s="153"/>
      <c r="F7" s="136" t="s">
        <v>142</v>
      </c>
      <c r="G7" s="136" t="s">
        <v>147</v>
      </c>
      <c r="H7" s="136" t="s">
        <v>148</v>
      </c>
      <c r="I7" s="136" t="s">
        <v>152</v>
      </c>
      <c r="J7" s="135" t="s">
        <v>153</v>
      </c>
    </row>
    <row r="8" spans="1:10" s="122" customFormat="1" ht="7.5" customHeight="1">
      <c r="E8" s="126"/>
      <c r="G8" s="134"/>
    </row>
    <row r="9" spans="1:10" s="122" customFormat="1" ht="9.5">
      <c r="B9" s="150" t="s">
        <v>145</v>
      </c>
      <c r="C9" s="150"/>
      <c r="D9" s="150"/>
      <c r="E9" s="126"/>
      <c r="G9" s="142"/>
      <c r="H9" s="142"/>
      <c r="I9" s="142"/>
    </row>
    <row r="10" spans="1:10" s="122" customFormat="1" ht="2.25" customHeight="1">
      <c r="E10" s="126"/>
    </row>
    <row r="11" spans="1:10" s="122" customFormat="1" ht="9.5">
      <c r="B11" s="150" t="s">
        <v>34</v>
      </c>
      <c r="C11" s="150"/>
      <c r="D11" s="150"/>
      <c r="E11" s="133"/>
      <c r="F11" s="130">
        <v>2594230079</v>
      </c>
      <c r="G11" s="129">
        <v>2680768779</v>
      </c>
      <c r="H11" s="129">
        <v>2890568930</v>
      </c>
      <c r="I11" s="129">
        <v>2700091798</v>
      </c>
      <c r="J11" s="129">
        <v>2633093107</v>
      </c>
    </row>
    <row r="12" spans="1:10" s="122" customFormat="1" ht="20.25" customHeight="1">
      <c r="C12" s="151" t="s">
        <v>33</v>
      </c>
      <c r="D12" s="151"/>
      <c r="E12" s="126"/>
      <c r="F12" s="125">
        <v>1204832605</v>
      </c>
      <c r="G12" s="124">
        <v>1235270553</v>
      </c>
      <c r="H12" s="124">
        <v>1520895660</v>
      </c>
      <c r="I12" s="124">
        <v>1406777356</v>
      </c>
      <c r="J12" s="124">
        <v>1379409000</v>
      </c>
    </row>
    <row r="13" spans="1:10" s="122" customFormat="1" ht="20.25" customHeight="1">
      <c r="C13" s="151" t="s">
        <v>32</v>
      </c>
      <c r="D13" s="151"/>
      <c r="E13" s="126"/>
      <c r="F13" s="125">
        <v>1039726003</v>
      </c>
      <c r="G13" s="124">
        <v>1083785318</v>
      </c>
      <c r="H13" s="124">
        <v>1045526696</v>
      </c>
      <c r="I13" s="124">
        <v>969056980</v>
      </c>
      <c r="J13" s="124">
        <v>958335698</v>
      </c>
    </row>
    <row r="14" spans="1:10" s="122" customFormat="1" ht="20.25" customHeight="1">
      <c r="D14" s="143" t="s">
        <v>5</v>
      </c>
      <c r="E14" s="126"/>
      <c r="F14" s="125">
        <v>209745300</v>
      </c>
      <c r="G14" s="124">
        <v>205421457</v>
      </c>
      <c r="H14" s="124">
        <v>196183808</v>
      </c>
      <c r="I14" s="124">
        <v>203302620</v>
      </c>
      <c r="J14" s="124">
        <v>201266061</v>
      </c>
    </row>
    <row r="15" spans="1:10" s="122" customFormat="1" ht="9.5">
      <c r="D15" s="143" t="s">
        <v>90</v>
      </c>
      <c r="E15" s="126"/>
      <c r="F15" s="125">
        <v>52971746</v>
      </c>
      <c r="G15" s="124">
        <v>54598801</v>
      </c>
      <c r="H15" s="124">
        <v>58720411</v>
      </c>
      <c r="I15" s="124">
        <v>59329512</v>
      </c>
      <c r="J15" s="124">
        <v>61073212</v>
      </c>
    </row>
    <row r="16" spans="1:10" s="122" customFormat="1" ht="9.5">
      <c r="D16" s="143" t="s">
        <v>55</v>
      </c>
      <c r="E16" s="126"/>
      <c r="F16" s="125">
        <v>191145512</v>
      </c>
      <c r="G16" s="124">
        <v>197322968</v>
      </c>
      <c r="H16" s="124">
        <v>200731921</v>
      </c>
      <c r="I16" s="124">
        <v>207207437</v>
      </c>
      <c r="J16" s="124">
        <v>216046577</v>
      </c>
    </row>
    <row r="17" spans="3:10" s="122" customFormat="1" ht="9.5">
      <c r="D17" s="143" t="s">
        <v>113</v>
      </c>
      <c r="E17" s="126"/>
      <c r="F17" s="125">
        <v>1253824</v>
      </c>
      <c r="G17" s="124">
        <v>1227226</v>
      </c>
      <c r="H17" s="124">
        <v>1204448</v>
      </c>
      <c r="I17" s="124">
        <v>1333267</v>
      </c>
      <c r="J17" s="124">
        <v>1101541</v>
      </c>
    </row>
    <row r="18" spans="3:10" s="122" customFormat="1" ht="9.5">
      <c r="D18" s="143" t="s">
        <v>10</v>
      </c>
      <c r="E18" s="126"/>
      <c r="F18" s="125">
        <v>7667501</v>
      </c>
      <c r="G18" s="124">
        <v>7577779</v>
      </c>
      <c r="H18" s="124">
        <v>7342610</v>
      </c>
      <c r="I18" s="124">
        <v>7187280</v>
      </c>
      <c r="J18" s="125">
        <v>7354270</v>
      </c>
    </row>
    <row r="19" spans="3:10" s="122" customFormat="1" ht="20.25" customHeight="1">
      <c r="D19" s="143" t="s">
        <v>123</v>
      </c>
      <c r="E19" s="126"/>
      <c r="F19" s="125">
        <v>3481211</v>
      </c>
      <c r="G19" s="124">
        <v>2239146</v>
      </c>
      <c r="H19" s="124">
        <v>391470</v>
      </c>
      <c r="I19" s="124">
        <v>539483</v>
      </c>
      <c r="J19" s="125">
        <v>661870</v>
      </c>
    </row>
    <row r="20" spans="3:10" s="122" customFormat="1" ht="9.5">
      <c r="D20" s="143" t="s">
        <v>12</v>
      </c>
      <c r="E20" s="126"/>
      <c r="F20" s="125">
        <v>464532</v>
      </c>
      <c r="G20" s="124">
        <v>175000</v>
      </c>
      <c r="H20" s="124">
        <v>320000</v>
      </c>
      <c r="I20" s="124">
        <v>800000</v>
      </c>
      <c r="J20" s="125">
        <v>0</v>
      </c>
    </row>
    <row r="21" spans="3:10" s="122" customFormat="1" ht="9.5">
      <c r="D21" s="143" t="s">
        <v>13</v>
      </c>
      <c r="E21" s="126"/>
      <c r="F21" s="125">
        <v>663071</v>
      </c>
      <c r="G21" s="124">
        <v>331252</v>
      </c>
      <c r="H21" s="124">
        <v>1016023</v>
      </c>
      <c r="I21" s="124">
        <v>309405</v>
      </c>
      <c r="J21" s="124">
        <v>756538</v>
      </c>
    </row>
    <row r="22" spans="3:10" s="122" customFormat="1" ht="9.5">
      <c r="D22" s="143" t="s">
        <v>14</v>
      </c>
      <c r="E22" s="126"/>
      <c r="F22" s="125">
        <v>1066694</v>
      </c>
      <c r="G22" s="124">
        <v>1323904</v>
      </c>
      <c r="H22" s="124">
        <v>1202314</v>
      </c>
      <c r="I22" s="124">
        <v>1871939</v>
      </c>
      <c r="J22" s="124">
        <v>518737</v>
      </c>
    </row>
    <row r="23" spans="3:10" s="122" customFormat="1" ht="9.5">
      <c r="D23" s="143" t="s">
        <v>15</v>
      </c>
      <c r="E23" s="126"/>
      <c r="F23" s="125">
        <v>101060514</v>
      </c>
      <c r="G23" s="124">
        <v>122064606</v>
      </c>
      <c r="H23" s="124">
        <v>95636562</v>
      </c>
      <c r="I23" s="125" t="s">
        <v>151</v>
      </c>
      <c r="J23" s="125" t="s">
        <v>151</v>
      </c>
    </row>
    <row r="24" spans="3:10" s="122" customFormat="1" ht="20.25" customHeight="1">
      <c r="D24" s="143" t="s">
        <v>80</v>
      </c>
      <c r="E24" s="126"/>
      <c r="F24" s="125">
        <v>10226768</v>
      </c>
      <c r="G24" s="124">
        <v>11737613</v>
      </c>
      <c r="H24" s="124">
        <v>12214617</v>
      </c>
      <c r="I24" s="124">
        <v>16365600</v>
      </c>
      <c r="J24" s="124">
        <v>21258475</v>
      </c>
    </row>
    <row r="25" spans="3:10" s="122" customFormat="1" ht="9.5">
      <c r="D25" s="143" t="s">
        <v>17</v>
      </c>
      <c r="E25" s="126"/>
      <c r="F25" s="125">
        <v>459979329</v>
      </c>
      <c r="G25" s="124">
        <v>479765565</v>
      </c>
      <c r="H25" s="124">
        <v>470562512</v>
      </c>
      <c r="I25" s="124">
        <v>470810438</v>
      </c>
      <c r="J25" s="124">
        <v>448298417</v>
      </c>
    </row>
    <row r="26" spans="3:10" s="122" customFormat="1" ht="20.25" customHeight="1">
      <c r="C26" s="151" t="s">
        <v>29</v>
      </c>
      <c r="D26" s="151"/>
      <c r="E26" s="126"/>
      <c r="F26" s="125">
        <v>349671471</v>
      </c>
      <c r="G26" s="124">
        <v>361712908</v>
      </c>
      <c r="H26" s="124">
        <v>324146574</v>
      </c>
      <c r="I26" s="124">
        <v>246360793</v>
      </c>
      <c r="J26" s="124">
        <v>295348409</v>
      </c>
    </row>
    <row r="27" spans="3:10" s="122" customFormat="1" ht="20.25" customHeight="1">
      <c r="D27" s="143" t="s">
        <v>18</v>
      </c>
      <c r="E27" s="126"/>
      <c r="F27" s="125">
        <v>40695880</v>
      </c>
      <c r="G27" s="124">
        <v>45508391</v>
      </c>
      <c r="H27" s="124">
        <v>43570274</v>
      </c>
      <c r="I27" s="124">
        <v>43022266</v>
      </c>
      <c r="J27" s="124">
        <v>442561</v>
      </c>
    </row>
    <row r="28" spans="3:10" s="122" customFormat="1" ht="9.5">
      <c r="D28" s="143" t="s">
        <v>19</v>
      </c>
      <c r="E28" s="126"/>
      <c r="F28" s="125">
        <v>56252302</v>
      </c>
      <c r="G28" s="124">
        <v>55910283</v>
      </c>
      <c r="H28" s="124">
        <v>51789190</v>
      </c>
      <c r="I28" s="124">
        <v>53916283</v>
      </c>
      <c r="J28" s="124">
        <v>58558407</v>
      </c>
    </row>
    <row r="29" spans="3:10" s="122" customFormat="1" ht="9.5">
      <c r="D29" s="143" t="s">
        <v>20</v>
      </c>
      <c r="E29" s="126"/>
      <c r="F29" s="125">
        <v>1047773</v>
      </c>
      <c r="G29" s="124">
        <v>1056378</v>
      </c>
      <c r="H29" s="124">
        <v>1022983</v>
      </c>
      <c r="I29" s="124">
        <v>1006457</v>
      </c>
      <c r="J29" s="124">
        <v>1102195</v>
      </c>
    </row>
    <row r="30" spans="3:10" s="122" customFormat="1" ht="9.5">
      <c r="D30" s="143" t="s">
        <v>21</v>
      </c>
      <c r="E30" s="126"/>
      <c r="F30" s="125">
        <v>104850945</v>
      </c>
      <c r="G30" s="124">
        <v>114236231</v>
      </c>
      <c r="H30" s="124">
        <v>112026471</v>
      </c>
      <c r="I30" s="124">
        <v>108635764</v>
      </c>
      <c r="J30" s="124">
        <v>111931117</v>
      </c>
    </row>
    <row r="31" spans="3:10" s="122" customFormat="1" ht="9.5">
      <c r="D31" s="143" t="s">
        <v>22</v>
      </c>
      <c r="E31" s="126"/>
      <c r="F31" s="125">
        <v>31500916</v>
      </c>
      <c r="G31" s="124">
        <v>28846582</v>
      </c>
      <c r="H31" s="124">
        <v>25717189</v>
      </c>
      <c r="I31" s="124">
        <v>26219356</v>
      </c>
      <c r="J31" s="124">
        <v>26608226</v>
      </c>
    </row>
    <row r="32" spans="3:10" s="122" customFormat="1" ht="9.5">
      <c r="D32" s="143" t="s">
        <v>23</v>
      </c>
      <c r="E32" s="126"/>
      <c r="F32" s="125">
        <v>115323656</v>
      </c>
      <c r="G32" s="124">
        <v>116155042</v>
      </c>
      <c r="H32" s="124">
        <v>90020468</v>
      </c>
      <c r="I32" s="124">
        <v>91457336</v>
      </c>
      <c r="J32" s="124">
        <v>96705903</v>
      </c>
    </row>
    <row r="33" spans="2:10" s="122" customFormat="1" ht="9.5">
      <c r="E33" s="126"/>
      <c r="F33" s="132"/>
      <c r="G33" s="132"/>
      <c r="H33" s="132"/>
    </row>
    <row r="34" spans="2:10" s="122" customFormat="1" ht="9.5">
      <c r="B34" s="150" t="s">
        <v>146</v>
      </c>
      <c r="C34" s="150"/>
      <c r="D34" s="150"/>
      <c r="E34" s="126"/>
      <c r="F34" s="132"/>
      <c r="G34" s="142"/>
      <c r="H34" s="142"/>
      <c r="I34" s="142"/>
      <c r="J34" s="132"/>
    </row>
    <row r="35" spans="2:10" s="122" customFormat="1" ht="2.25" customHeight="1">
      <c r="E35" s="126"/>
      <c r="F35" s="132"/>
      <c r="G35" s="132"/>
      <c r="H35" s="132"/>
      <c r="I35" s="132"/>
      <c r="J35" s="132"/>
    </row>
    <row r="36" spans="2:10" s="122" customFormat="1" ht="9.5">
      <c r="B36" s="150" t="s">
        <v>34</v>
      </c>
      <c r="C36" s="150"/>
      <c r="D36" s="150"/>
      <c r="E36" s="131"/>
      <c r="F36" s="130">
        <v>2648523198</v>
      </c>
      <c r="G36" s="130">
        <v>2737100187</v>
      </c>
      <c r="H36" s="129">
        <v>2973253346</v>
      </c>
      <c r="I36" s="129">
        <v>2773689413</v>
      </c>
      <c r="J36" s="129">
        <v>2734532056</v>
      </c>
    </row>
    <row r="37" spans="2:10" s="122" customFormat="1" ht="20.25" customHeight="1">
      <c r="C37" s="151" t="s">
        <v>33</v>
      </c>
      <c r="D37" s="151"/>
      <c r="E37" s="126"/>
      <c r="F37" s="125">
        <v>1196614218</v>
      </c>
      <c r="G37" s="125">
        <v>1223296110</v>
      </c>
      <c r="H37" s="124">
        <v>1503717142</v>
      </c>
      <c r="I37" s="124">
        <v>1389304734</v>
      </c>
      <c r="J37" s="124">
        <v>1379409000</v>
      </c>
    </row>
    <row r="38" spans="2:10" s="122" customFormat="1" ht="20.25" customHeight="1">
      <c r="C38" s="151" t="s">
        <v>32</v>
      </c>
      <c r="D38" s="151"/>
      <c r="E38" s="126"/>
      <c r="F38" s="125">
        <v>1032197677</v>
      </c>
      <c r="G38" s="125">
        <v>1078358825</v>
      </c>
      <c r="H38" s="124">
        <v>1037231565</v>
      </c>
      <c r="I38" s="124">
        <v>957988586</v>
      </c>
      <c r="J38" s="124">
        <v>958335698</v>
      </c>
    </row>
    <row r="39" spans="2:10" s="122" customFormat="1" ht="20.25" customHeight="1">
      <c r="D39" s="143" t="s">
        <v>5</v>
      </c>
      <c r="E39" s="126"/>
      <c r="F39" s="125">
        <v>209294380</v>
      </c>
      <c r="G39" s="125">
        <v>205421457</v>
      </c>
      <c r="H39" s="124">
        <v>194909657</v>
      </c>
      <c r="I39" s="124">
        <v>201933404</v>
      </c>
      <c r="J39" s="124">
        <v>201266061</v>
      </c>
    </row>
    <row r="40" spans="2:10" s="122" customFormat="1" ht="9.5">
      <c r="D40" s="143" t="s">
        <v>90</v>
      </c>
      <c r="E40" s="126"/>
      <c r="F40" s="125">
        <v>51697564</v>
      </c>
      <c r="G40" s="125">
        <v>53368084</v>
      </c>
      <c r="H40" s="124">
        <v>57281210</v>
      </c>
      <c r="I40" s="124">
        <v>57905780</v>
      </c>
      <c r="J40" s="124">
        <v>61073212</v>
      </c>
    </row>
    <row r="41" spans="2:10" s="122" customFormat="1" ht="9.5">
      <c r="D41" s="143" t="s">
        <v>55</v>
      </c>
      <c r="E41" s="126"/>
      <c r="F41" s="125">
        <v>185600776</v>
      </c>
      <c r="G41" s="125">
        <v>193407484</v>
      </c>
      <c r="H41" s="124">
        <v>195552551</v>
      </c>
      <c r="I41" s="124">
        <v>199564181</v>
      </c>
      <c r="J41" s="124">
        <v>216046577</v>
      </c>
    </row>
    <row r="42" spans="2:10" s="122" customFormat="1" ht="9.5">
      <c r="D42" s="143" t="s">
        <v>113</v>
      </c>
      <c r="E42" s="126"/>
      <c r="F42" s="125">
        <v>1023987</v>
      </c>
      <c r="G42" s="125">
        <v>975246</v>
      </c>
      <c r="H42" s="124">
        <v>846272</v>
      </c>
      <c r="I42" s="124">
        <v>744366</v>
      </c>
      <c r="J42" s="124">
        <v>1101541</v>
      </c>
    </row>
    <row r="43" spans="2:10" s="122" customFormat="1" ht="9.5">
      <c r="D43" s="143" t="s">
        <v>10</v>
      </c>
      <c r="E43" s="126"/>
      <c r="F43" s="125">
        <v>7667501</v>
      </c>
      <c r="G43" s="125">
        <v>7577779</v>
      </c>
      <c r="H43" s="124">
        <v>7342610</v>
      </c>
      <c r="I43" s="124">
        <v>7187280</v>
      </c>
      <c r="J43" s="125">
        <v>7354270</v>
      </c>
    </row>
    <row r="44" spans="2:10" s="122" customFormat="1" ht="20.25" customHeight="1">
      <c r="D44" s="143" t="s">
        <v>123</v>
      </c>
      <c r="E44" s="126"/>
      <c r="F44" s="125">
        <v>3481211</v>
      </c>
      <c r="G44" s="125">
        <v>2239146</v>
      </c>
      <c r="H44" s="124">
        <v>391470</v>
      </c>
      <c r="I44" s="124">
        <v>531419</v>
      </c>
      <c r="J44" s="125">
        <v>661870</v>
      </c>
    </row>
    <row r="45" spans="2:10" s="122" customFormat="1" ht="9.5">
      <c r="D45" s="143" t="s">
        <v>12</v>
      </c>
      <c r="E45" s="126"/>
      <c r="F45" s="125">
        <v>464532</v>
      </c>
      <c r="G45" s="125">
        <v>175000</v>
      </c>
      <c r="H45" s="124">
        <v>320000</v>
      </c>
      <c r="I45" s="124">
        <v>800000</v>
      </c>
      <c r="J45" s="125">
        <v>0</v>
      </c>
    </row>
    <row r="46" spans="2:10" s="122" customFormat="1" ht="9.5">
      <c r="D46" s="143" t="s">
        <v>13</v>
      </c>
      <c r="E46" s="126"/>
      <c r="F46" s="125">
        <v>663071</v>
      </c>
      <c r="G46" s="125">
        <v>331252</v>
      </c>
      <c r="H46" s="124">
        <v>999523</v>
      </c>
      <c r="I46" s="124">
        <v>302619</v>
      </c>
      <c r="J46" s="124">
        <v>756538</v>
      </c>
    </row>
    <row r="47" spans="2:10" s="122" customFormat="1" ht="9.5">
      <c r="D47" s="143" t="s">
        <v>14</v>
      </c>
      <c r="E47" s="126"/>
      <c r="F47" s="125">
        <v>1066694</v>
      </c>
      <c r="G47" s="125">
        <v>1323904</v>
      </c>
      <c r="H47" s="124">
        <v>1202314</v>
      </c>
      <c r="I47" s="124">
        <v>1871939</v>
      </c>
      <c r="J47" s="124">
        <v>518737</v>
      </c>
    </row>
    <row r="48" spans="2:10" s="122" customFormat="1" ht="9.5">
      <c r="D48" s="143" t="s">
        <v>15</v>
      </c>
      <c r="E48" s="126"/>
      <c r="F48" s="125">
        <v>101060514</v>
      </c>
      <c r="G48" s="125">
        <v>122064606</v>
      </c>
      <c r="H48" s="124">
        <v>95636562</v>
      </c>
      <c r="I48" s="125" t="s">
        <v>151</v>
      </c>
      <c r="J48" s="125" t="s">
        <v>151</v>
      </c>
    </row>
    <row r="49" spans="1:10" s="122" customFormat="1" ht="20.25" customHeight="1">
      <c r="D49" s="143" t="s">
        <v>79</v>
      </c>
      <c r="E49" s="126"/>
      <c r="F49" s="125">
        <v>10225138</v>
      </c>
      <c r="G49" s="125">
        <v>11737054</v>
      </c>
      <c r="H49" s="124">
        <v>12214617</v>
      </c>
      <c r="I49" s="124">
        <v>16365198</v>
      </c>
      <c r="J49" s="124">
        <v>21258475</v>
      </c>
    </row>
    <row r="50" spans="1:10" s="122" customFormat="1" ht="9.5">
      <c r="D50" s="143" t="s">
        <v>17</v>
      </c>
      <c r="E50" s="126"/>
      <c r="F50" s="125">
        <v>459952310</v>
      </c>
      <c r="G50" s="125">
        <v>479737812</v>
      </c>
      <c r="H50" s="124">
        <v>470534778</v>
      </c>
      <c r="I50" s="124">
        <v>470782399</v>
      </c>
      <c r="J50" s="124">
        <v>448298417</v>
      </c>
    </row>
    <row r="51" spans="1:10" s="122" customFormat="1" ht="20.25" customHeight="1">
      <c r="C51" s="151" t="s">
        <v>29</v>
      </c>
      <c r="D51" s="151"/>
      <c r="E51" s="126"/>
      <c r="F51" s="125">
        <v>419711303</v>
      </c>
      <c r="G51" s="125">
        <v>435445252</v>
      </c>
      <c r="H51" s="124">
        <v>432304640</v>
      </c>
      <c r="I51" s="124">
        <v>426396093</v>
      </c>
      <c r="J51" s="124">
        <v>396787358</v>
      </c>
    </row>
    <row r="52" spans="1:10" s="122" customFormat="1" ht="20.25" customHeight="1">
      <c r="D52" s="143" t="s">
        <v>18</v>
      </c>
      <c r="E52" s="126"/>
      <c r="F52" s="125">
        <v>43189665</v>
      </c>
      <c r="G52" s="125">
        <v>50237262</v>
      </c>
      <c r="H52" s="124">
        <v>39813090</v>
      </c>
      <c r="I52" s="124">
        <v>53507954</v>
      </c>
      <c r="J52" s="124">
        <v>2245122</v>
      </c>
    </row>
    <row r="53" spans="1:10" s="122" customFormat="1" ht="9.5">
      <c r="D53" s="143" t="s">
        <v>19</v>
      </c>
      <c r="E53" s="126"/>
      <c r="F53" s="125">
        <v>74791735</v>
      </c>
      <c r="G53" s="125">
        <v>70496378</v>
      </c>
      <c r="H53" s="124">
        <v>73361774</v>
      </c>
      <c r="I53" s="124">
        <v>73091067</v>
      </c>
      <c r="J53" s="124">
        <v>84700059</v>
      </c>
    </row>
    <row r="54" spans="1:10" s="122" customFormat="1" ht="9.5">
      <c r="D54" s="143" t="s">
        <v>20</v>
      </c>
      <c r="E54" s="126"/>
      <c r="F54" s="125">
        <v>1357228</v>
      </c>
      <c r="G54" s="125">
        <v>1481565</v>
      </c>
      <c r="H54" s="124">
        <v>1444975</v>
      </c>
      <c r="I54" s="124">
        <v>1453557</v>
      </c>
      <c r="J54" s="124">
        <v>1560488</v>
      </c>
    </row>
    <row r="55" spans="1:10" s="122" customFormat="1" ht="9.5">
      <c r="D55" s="143" t="s">
        <v>21</v>
      </c>
      <c r="E55" s="126"/>
      <c r="F55" s="125">
        <v>135620181</v>
      </c>
      <c r="G55" s="125">
        <v>147620939</v>
      </c>
      <c r="H55" s="124">
        <v>154903364</v>
      </c>
      <c r="I55" s="124">
        <v>141433913</v>
      </c>
      <c r="J55" s="124">
        <v>150332019</v>
      </c>
    </row>
    <row r="56" spans="1:10" s="122" customFormat="1" ht="9.5">
      <c r="D56" s="143" t="s">
        <v>22</v>
      </c>
      <c r="E56" s="126"/>
      <c r="F56" s="125">
        <v>29602194</v>
      </c>
      <c r="G56" s="125">
        <v>29789373</v>
      </c>
      <c r="H56" s="124">
        <v>29110032</v>
      </c>
      <c r="I56" s="124">
        <v>29667704</v>
      </c>
      <c r="J56" s="124">
        <v>30357265</v>
      </c>
    </row>
    <row r="57" spans="1:10" s="122" customFormat="1" ht="9.5">
      <c r="D57" s="143" t="s">
        <v>23</v>
      </c>
      <c r="E57" s="126"/>
      <c r="F57" s="125">
        <v>135150300</v>
      </c>
      <c r="G57" s="125">
        <v>135819734</v>
      </c>
      <c r="H57" s="124">
        <v>133671405</v>
      </c>
      <c r="I57" s="124">
        <v>127241898</v>
      </c>
      <c r="J57" s="124">
        <v>127592405</v>
      </c>
    </row>
    <row r="58" spans="1:10" s="77" customFormat="1" ht="5.25" customHeight="1">
      <c r="A58" s="86"/>
      <c r="B58" s="86"/>
      <c r="C58" s="86"/>
      <c r="D58" s="86"/>
      <c r="E58" s="88"/>
      <c r="F58" s="87"/>
      <c r="G58" s="86"/>
      <c r="H58" s="86"/>
      <c r="I58" s="86"/>
      <c r="J58" s="121"/>
    </row>
    <row r="59" spans="1:10" s="77" customFormat="1" ht="9.5">
      <c r="A59" s="85" t="s">
        <v>65</v>
      </c>
      <c r="C59" s="85"/>
      <c r="D59" s="85"/>
      <c r="E59" s="85"/>
      <c r="J59" s="105"/>
    </row>
    <row r="60" spans="1:10" s="77" customFormat="1" ht="9.5">
      <c r="A60" s="85" t="s">
        <v>154</v>
      </c>
      <c r="C60" s="85"/>
      <c r="D60" s="85"/>
      <c r="E60" s="85"/>
      <c r="J60" s="105"/>
    </row>
    <row r="61" spans="1:10" s="77" customFormat="1" ht="9.5">
      <c r="A61" s="77" t="s">
        <v>150</v>
      </c>
      <c r="B61" s="144"/>
      <c r="C61" s="144"/>
      <c r="D61" s="144"/>
      <c r="E61" s="144"/>
      <c r="F61" s="144"/>
      <c r="G61" s="144"/>
      <c r="H61" s="144"/>
    </row>
  </sheetData>
  <mergeCells count="11">
    <mergeCell ref="B34:D34"/>
    <mergeCell ref="B36:D36"/>
    <mergeCell ref="C37:D37"/>
    <mergeCell ref="C38:D38"/>
    <mergeCell ref="C51:D51"/>
    <mergeCell ref="C26:D26"/>
    <mergeCell ref="A7:E7"/>
    <mergeCell ref="B9:D9"/>
    <mergeCell ref="B11:D11"/>
    <mergeCell ref="C12:D12"/>
    <mergeCell ref="C13:D13"/>
  </mergeCells>
  <phoneticPr fontId="4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zoomScaleNormal="100" workbookViewId="0">
      <selection activeCell="J1" sqref="J1"/>
    </sheetView>
  </sheetViews>
  <sheetFormatPr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10" width="11.08984375" style="77" customWidth="1"/>
    <col min="11" max="256" width="9" style="128"/>
    <col min="257" max="257" width="0.90625" style="128" customWidth="1"/>
    <col min="258" max="258" width="1.08984375" style="128" customWidth="1"/>
    <col min="259" max="259" width="1.26953125" style="128" customWidth="1"/>
    <col min="260" max="260" width="22.26953125" style="128" customWidth="1"/>
    <col min="261" max="261" width="0.90625" style="128" customWidth="1"/>
    <col min="262" max="266" width="11.08984375" style="128" customWidth="1"/>
    <col min="267" max="512" width="9" style="128"/>
    <col min="513" max="513" width="0.90625" style="128" customWidth="1"/>
    <col min="514" max="514" width="1.08984375" style="128" customWidth="1"/>
    <col min="515" max="515" width="1.26953125" style="128" customWidth="1"/>
    <col min="516" max="516" width="22.26953125" style="128" customWidth="1"/>
    <col min="517" max="517" width="0.90625" style="128" customWidth="1"/>
    <col min="518" max="522" width="11.08984375" style="128" customWidth="1"/>
    <col min="523" max="768" width="9" style="128"/>
    <col min="769" max="769" width="0.90625" style="128" customWidth="1"/>
    <col min="770" max="770" width="1.08984375" style="128" customWidth="1"/>
    <col min="771" max="771" width="1.26953125" style="128" customWidth="1"/>
    <col min="772" max="772" width="22.26953125" style="128" customWidth="1"/>
    <col min="773" max="773" width="0.90625" style="128" customWidth="1"/>
    <col min="774" max="778" width="11.08984375" style="128" customWidth="1"/>
    <col min="779" max="1024" width="9" style="128"/>
    <col min="1025" max="1025" width="0.90625" style="128" customWidth="1"/>
    <col min="1026" max="1026" width="1.08984375" style="128" customWidth="1"/>
    <col min="1027" max="1027" width="1.26953125" style="128" customWidth="1"/>
    <col min="1028" max="1028" width="22.26953125" style="128" customWidth="1"/>
    <col min="1029" max="1029" width="0.90625" style="128" customWidth="1"/>
    <col min="1030" max="1034" width="11.08984375" style="128" customWidth="1"/>
    <col min="1035" max="1280" width="9" style="128"/>
    <col min="1281" max="1281" width="0.90625" style="128" customWidth="1"/>
    <col min="1282" max="1282" width="1.08984375" style="128" customWidth="1"/>
    <col min="1283" max="1283" width="1.26953125" style="128" customWidth="1"/>
    <col min="1284" max="1284" width="22.26953125" style="128" customWidth="1"/>
    <col min="1285" max="1285" width="0.90625" style="128" customWidth="1"/>
    <col min="1286" max="1290" width="11.08984375" style="128" customWidth="1"/>
    <col min="1291" max="1536" width="9" style="128"/>
    <col min="1537" max="1537" width="0.90625" style="128" customWidth="1"/>
    <col min="1538" max="1538" width="1.08984375" style="128" customWidth="1"/>
    <col min="1539" max="1539" width="1.26953125" style="128" customWidth="1"/>
    <col min="1540" max="1540" width="22.26953125" style="128" customWidth="1"/>
    <col min="1541" max="1541" width="0.90625" style="128" customWidth="1"/>
    <col min="1542" max="1546" width="11.08984375" style="128" customWidth="1"/>
    <col min="1547" max="1792" width="9" style="128"/>
    <col min="1793" max="1793" width="0.90625" style="128" customWidth="1"/>
    <col min="1794" max="1794" width="1.08984375" style="128" customWidth="1"/>
    <col min="1795" max="1795" width="1.26953125" style="128" customWidth="1"/>
    <col min="1796" max="1796" width="22.26953125" style="128" customWidth="1"/>
    <col min="1797" max="1797" width="0.90625" style="128" customWidth="1"/>
    <col min="1798" max="1802" width="11.08984375" style="128" customWidth="1"/>
    <col min="1803" max="2048" width="9" style="128"/>
    <col min="2049" max="2049" width="0.90625" style="128" customWidth="1"/>
    <col min="2050" max="2050" width="1.08984375" style="128" customWidth="1"/>
    <col min="2051" max="2051" width="1.26953125" style="128" customWidth="1"/>
    <col min="2052" max="2052" width="22.26953125" style="128" customWidth="1"/>
    <col min="2053" max="2053" width="0.90625" style="128" customWidth="1"/>
    <col min="2054" max="2058" width="11.08984375" style="128" customWidth="1"/>
    <col min="2059" max="2304" width="9" style="128"/>
    <col min="2305" max="2305" width="0.90625" style="128" customWidth="1"/>
    <col min="2306" max="2306" width="1.08984375" style="128" customWidth="1"/>
    <col min="2307" max="2307" width="1.26953125" style="128" customWidth="1"/>
    <col min="2308" max="2308" width="22.26953125" style="128" customWidth="1"/>
    <col min="2309" max="2309" width="0.90625" style="128" customWidth="1"/>
    <col min="2310" max="2314" width="11.08984375" style="128" customWidth="1"/>
    <col min="2315" max="2560" width="9" style="128"/>
    <col min="2561" max="2561" width="0.90625" style="128" customWidth="1"/>
    <col min="2562" max="2562" width="1.08984375" style="128" customWidth="1"/>
    <col min="2563" max="2563" width="1.26953125" style="128" customWidth="1"/>
    <col min="2564" max="2564" width="22.26953125" style="128" customWidth="1"/>
    <col min="2565" max="2565" width="0.90625" style="128" customWidth="1"/>
    <col min="2566" max="2570" width="11.08984375" style="128" customWidth="1"/>
    <col min="2571" max="2816" width="9" style="128"/>
    <col min="2817" max="2817" width="0.90625" style="128" customWidth="1"/>
    <col min="2818" max="2818" width="1.08984375" style="128" customWidth="1"/>
    <col min="2819" max="2819" width="1.26953125" style="128" customWidth="1"/>
    <col min="2820" max="2820" width="22.26953125" style="128" customWidth="1"/>
    <col min="2821" max="2821" width="0.90625" style="128" customWidth="1"/>
    <col min="2822" max="2826" width="11.08984375" style="128" customWidth="1"/>
    <col min="2827" max="3072" width="9" style="128"/>
    <col min="3073" max="3073" width="0.90625" style="128" customWidth="1"/>
    <col min="3074" max="3074" width="1.08984375" style="128" customWidth="1"/>
    <col min="3075" max="3075" width="1.26953125" style="128" customWidth="1"/>
    <col min="3076" max="3076" width="22.26953125" style="128" customWidth="1"/>
    <col min="3077" max="3077" width="0.90625" style="128" customWidth="1"/>
    <col min="3078" max="3082" width="11.08984375" style="128" customWidth="1"/>
    <col min="3083" max="3328" width="9" style="128"/>
    <col min="3329" max="3329" width="0.90625" style="128" customWidth="1"/>
    <col min="3330" max="3330" width="1.08984375" style="128" customWidth="1"/>
    <col min="3331" max="3331" width="1.26953125" style="128" customWidth="1"/>
    <col min="3332" max="3332" width="22.26953125" style="128" customWidth="1"/>
    <col min="3333" max="3333" width="0.90625" style="128" customWidth="1"/>
    <col min="3334" max="3338" width="11.08984375" style="128" customWidth="1"/>
    <col min="3339" max="3584" width="9" style="128"/>
    <col min="3585" max="3585" width="0.90625" style="128" customWidth="1"/>
    <col min="3586" max="3586" width="1.08984375" style="128" customWidth="1"/>
    <col min="3587" max="3587" width="1.26953125" style="128" customWidth="1"/>
    <col min="3588" max="3588" width="22.26953125" style="128" customWidth="1"/>
    <col min="3589" max="3589" width="0.90625" style="128" customWidth="1"/>
    <col min="3590" max="3594" width="11.08984375" style="128" customWidth="1"/>
    <col min="3595" max="3840" width="9" style="128"/>
    <col min="3841" max="3841" width="0.90625" style="128" customWidth="1"/>
    <col min="3842" max="3842" width="1.08984375" style="128" customWidth="1"/>
    <col min="3843" max="3843" width="1.26953125" style="128" customWidth="1"/>
    <col min="3844" max="3844" width="22.26953125" style="128" customWidth="1"/>
    <col min="3845" max="3845" width="0.90625" style="128" customWidth="1"/>
    <col min="3846" max="3850" width="11.08984375" style="128" customWidth="1"/>
    <col min="3851" max="4096" width="9" style="128"/>
    <col min="4097" max="4097" width="0.90625" style="128" customWidth="1"/>
    <col min="4098" max="4098" width="1.08984375" style="128" customWidth="1"/>
    <col min="4099" max="4099" width="1.26953125" style="128" customWidth="1"/>
    <col min="4100" max="4100" width="22.26953125" style="128" customWidth="1"/>
    <col min="4101" max="4101" width="0.90625" style="128" customWidth="1"/>
    <col min="4102" max="4106" width="11.08984375" style="128" customWidth="1"/>
    <col min="4107" max="4352" width="9" style="128"/>
    <col min="4353" max="4353" width="0.90625" style="128" customWidth="1"/>
    <col min="4354" max="4354" width="1.08984375" style="128" customWidth="1"/>
    <col min="4355" max="4355" width="1.26953125" style="128" customWidth="1"/>
    <col min="4356" max="4356" width="22.26953125" style="128" customWidth="1"/>
    <col min="4357" max="4357" width="0.90625" style="128" customWidth="1"/>
    <col min="4358" max="4362" width="11.08984375" style="128" customWidth="1"/>
    <col min="4363" max="4608" width="9" style="128"/>
    <col min="4609" max="4609" width="0.90625" style="128" customWidth="1"/>
    <col min="4610" max="4610" width="1.08984375" style="128" customWidth="1"/>
    <col min="4611" max="4611" width="1.26953125" style="128" customWidth="1"/>
    <col min="4612" max="4612" width="22.26953125" style="128" customWidth="1"/>
    <col min="4613" max="4613" width="0.90625" style="128" customWidth="1"/>
    <col min="4614" max="4618" width="11.08984375" style="128" customWidth="1"/>
    <col min="4619" max="4864" width="9" style="128"/>
    <col min="4865" max="4865" width="0.90625" style="128" customWidth="1"/>
    <col min="4866" max="4866" width="1.08984375" style="128" customWidth="1"/>
    <col min="4867" max="4867" width="1.26953125" style="128" customWidth="1"/>
    <col min="4868" max="4868" width="22.26953125" style="128" customWidth="1"/>
    <col min="4869" max="4869" width="0.90625" style="128" customWidth="1"/>
    <col min="4870" max="4874" width="11.08984375" style="128" customWidth="1"/>
    <col min="4875" max="5120" width="9" style="128"/>
    <col min="5121" max="5121" width="0.90625" style="128" customWidth="1"/>
    <col min="5122" max="5122" width="1.08984375" style="128" customWidth="1"/>
    <col min="5123" max="5123" width="1.26953125" style="128" customWidth="1"/>
    <col min="5124" max="5124" width="22.26953125" style="128" customWidth="1"/>
    <col min="5125" max="5125" width="0.90625" style="128" customWidth="1"/>
    <col min="5126" max="5130" width="11.08984375" style="128" customWidth="1"/>
    <col min="5131" max="5376" width="9" style="128"/>
    <col min="5377" max="5377" width="0.90625" style="128" customWidth="1"/>
    <col min="5378" max="5378" width="1.08984375" style="128" customWidth="1"/>
    <col min="5379" max="5379" width="1.26953125" style="128" customWidth="1"/>
    <col min="5380" max="5380" width="22.26953125" style="128" customWidth="1"/>
    <col min="5381" max="5381" width="0.90625" style="128" customWidth="1"/>
    <col min="5382" max="5386" width="11.08984375" style="128" customWidth="1"/>
    <col min="5387" max="5632" width="9" style="128"/>
    <col min="5633" max="5633" width="0.90625" style="128" customWidth="1"/>
    <col min="5634" max="5634" width="1.08984375" style="128" customWidth="1"/>
    <col min="5635" max="5635" width="1.26953125" style="128" customWidth="1"/>
    <col min="5636" max="5636" width="22.26953125" style="128" customWidth="1"/>
    <col min="5637" max="5637" width="0.90625" style="128" customWidth="1"/>
    <col min="5638" max="5642" width="11.08984375" style="128" customWidth="1"/>
    <col min="5643" max="5888" width="9" style="128"/>
    <col min="5889" max="5889" width="0.90625" style="128" customWidth="1"/>
    <col min="5890" max="5890" width="1.08984375" style="128" customWidth="1"/>
    <col min="5891" max="5891" width="1.26953125" style="128" customWidth="1"/>
    <col min="5892" max="5892" width="22.26953125" style="128" customWidth="1"/>
    <col min="5893" max="5893" width="0.90625" style="128" customWidth="1"/>
    <col min="5894" max="5898" width="11.08984375" style="128" customWidth="1"/>
    <col min="5899" max="6144" width="9" style="128"/>
    <col min="6145" max="6145" width="0.90625" style="128" customWidth="1"/>
    <col min="6146" max="6146" width="1.08984375" style="128" customWidth="1"/>
    <col min="6147" max="6147" width="1.26953125" style="128" customWidth="1"/>
    <col min="6148" max="6148" width="22.26953125" style="128" customWidth="1"/>
    <col min="6149" max="6149" width="0.90625" style="128" customWidth="1"/>
    <col min="6150" max="6154" width="11.08984375" style="128" customWidth="1"/>
    <col min="6155" max="6400" width="9" style="128"/>
    <col min="6401" max="6401" width="0.90625" style="128" customWidth="1"/>
    <col min="6402" max="6402" width="1.08984375" style="128" customWidth="1"/>
    <col min="6403" max="6403" width="1.26953125" style="128" customWidth="1"/>
    <col min="6404" max="6404" width="22.26953125" style="128" customWidth="1"/>
    <col min="6405" max="6405" width="0.90625" style="128" customWidth="1"/>
    <col min="6406" max="6410" width="11.08984375" style="128" customWidth="1"/>
    <col min="6411" max="6656" width="9" style="128"/>
    <col min="6657" max="6657" width="0.90625" style="128" customWidth="1"/>
    <col min="6658" max="6658" width="1.08984375" style="128" customWidth="1"/>
    <col min="6659" max="6659" width="1.26953125" style="128" customWidth="1"/>
    <col min="6660" max="6660" width="22.26953125" style="128" customWidth="1"/>
    <col min="6661" max="6661" width="0.90625" style="128" customWidth="1"/>
    <col min="6662" max="6666" width="11.08984375" style="128" customWidth="1"/>
    <col min="6667" max="6912" width="9" style="128"/>
    <col min="6913" max="6913" width="0.90625" style="128" customWidth="1"/>
    <col min="6914" max="6914" width="1.08984375" style="128" customWidth="1"/>
    <col min="6915" max="6915" width="1.26953125" style="128" customWidth="1"/>
    <col min="6916" max="6916" width="22.26953125" style="128" customWidth="1"/>
    <col min="6917" max="6917" width="0.90625" style="128" customWidth="1"/>
    <col min="6918" max="6922" width="11.08984375" style="128" customWidth="1"/>
    <col min="6923" max="7168" width="9" style="128"/>
    <col min="7169" max="7169" width="0.90625" style="128" customWidth="1"/>
    <col min="7170" max="7170" width="1.08984375" style="128" customWidth="1"/>
    <col min="7171" max="7171" width="1.26953125" style="128" customWidth="1"/>
    <col min="7172" max="7172" width="22.26953125" style="128" customWidth="1"/>
    <col min="7173" max="7173" width="0.90625" style="128" customWidth="1"/>
    <col min="7174" max="7178" width="11.08984375" style="128" customWidth="1"/>
    <col min="7179" max="7424" width="9" style="128"/>
    <col min="7425" max="7425" width="0.90625" style="128" customWidth="1"/>
    <col min="7426" max="7426" width="1.08984375" style="128" customWidth="1"/>
    <col min="7427" max="7427" width="1.26953125" style="128" customWidth="1"/>
    <col min="7428" max="7428" width="22.26953125" style="128" customWidth="1"/>
    <col min="7429" max="7429" width="0.90625" style="128" customWidth="1"/>
    <col min="7430" max="7434" width="11.08984375" style="128" customWidth="1"/>
    <col min="7435" max="7680" width="9" style="128"/>
    <col min="7681" max="7681" width="0.90625" style="128" customWidth="1"/>
    <col min="7682" max="7682" width="1.08984375" style="128" customWidth="1"/>
    <col min="7683" max="7683" width="1.26953125" style="128" customWidth="1"/>
    <col min="7684" max="7684" width="22.26953125" style="128" customWidth="1"/>
    <col min="7685" max="7685" width="0.90625" style="128" customWidth="1"/>
    <col min="7686" max="7690" width="11.08984375" style="128" customWidth="1"/>
    <col min="7691" max="7936" width="9" style="128"/>
    <col min="7937" max="7937" width="0.90625" style="128" customWidth="1"/>
    <col min="7938" max="7938" width="1.08984375" style="128" customWidth="1"/>
    <col min="7939" max="7939" width="1.26953125" style="128" customWidth="1"/>
    <col min="7940" max="7940" width="22.26953125" style="128" customWidth="1"/>
    <col min="7941" max="7941" width="0.90625" style="128" customWidth="1"/>
    <col min="7942" max="7946" width="11.08984375" style="128" customWidth="1"/>
    <col min="7947" max="8192" width="9" style="128"/>
    <col min="8193" max="8193" width="0.90625" style="128" customWidth="1"/>
    <col min="8194" max="8194" width="1.08984375" style="128" customWidth="1"/>
    <col min="8195" max="8195" width="1.26953125" style="128" customWidth="1"/>
    <col min="8196" max="8196" width="22.26953125" style="128" customWidth="1"/>
    <col min="8197" max="8197" width="0.90625" style="128" customWidth="1"/>
    <col min="8198" max="8202" width="11.08984375" style="128" customWidth="1"/>
    <col min="8203" max="8448" width="9" style="128"/>
    <col min="8449" max="8449" width="0.90625" style="128" customWidth="1"/>
    <col min="8450" max="8450" width="1.08984375" style="128" customWidth="1"/>
    <col min="8451" max="8451" width="1.26953125" style="128" customWidth="1"/>
    <col min="8452" max="8452" width="22.26953125" style="128" customWidth="1"/>
    <col min="8453" max="8453" width="0.90625" style="128" customWidth="1"/>
    <col min="8454" max="8458" width="11.08984375" style="128" customWidth="1"/>
    <col min="8459" max="8704" width="9" style="128"/>
    <col min="8705" max="8705" width="0.90625" style="128" customWidth="1"/>
    <col min="8706" max="8706" width="1.08984375" style="128" customWidth="1"/>
    <col min="8707" max="8707" width="1.26953125" style="128" customWidth="1"/>
    <col min="8708" max="8708" width="22.26953125" style="128" customWidth="1"/>
    <col min="8709" max="8709" width="0.90625" style="128" customWidth="1"/>
    <col min="8710" max="8714" width="11.08984375" style="128" customWidth="1"/>
    <col min="8715" max="8960" width="9" style="128"/>
    <col min="8961" max="8961" width="0.90625" style="128" customWidth="1"/>
    <col min="8962" max="8962" width="1.08984375" style="128" customWidth="1"/>
    <col min="8963" max="8963" width="1.26953125" style="128" customWidth="1"/>
    <col min="8964" max="8964" width="22.26953125" style="128" customWidth="1"/>
    <col min="8965" max="8965" width="0.90625" style="128" customWidth="1"/>
    <col min="8966" max="8970" width="11.08984375" style="128" customWidth="1"/>
    <col min="8971" max="9216" width="9" style="128"/>
    <col min="9217" max="9217" width="0.90625" style="128" customWidth="1"/>
    <col min="9218" max="9218" width="1.08984375" style="128" customWidth="1"/>
    <col min="9219" max="9219" width="1.26953125" style="128" customWidth="1"/>
    <col min="9220" max="9220" width="22.26953125" style="128" customWidth="1"/>
    <col min="9221" max="9221" width="0.90625" style="128" customWidth="1"/>
    <col min="9222" max="9226" width="11.08984375" style="128" customWidth="1"/>
    <col min="9227" max="9472" width="9" style="128"/>
    <col min="9473" max="9473" width="0.90625" style="128" customWidth="1"/>
    <col min="9474" max="9474" width="1.08984375" style="128" customWidth="1"/>
    <col min="9475" max="9475" width="1.26953125" style="128" customWidth="1"/>
    <col min="9476" max="9476" width="22.26953125" style="128" customWidth="1"/>
    <col min="9477" max="9477" width="0.90625" style="128" customWidth="1"/>
    <col min="9478" max="9482" width="11.08984375" style="128" customWidth="1"/>
    <col min="9483" max="9728" width="9" style="128"/>
    <col min="9729" max="9729" width="0.90625" style="128" customWidth="1"/>
    <col min="9730" max="9730" width="1.08984375" style="128" customWidth="1"/>
    <col min="9731" max="9731" width="1.26953125" style="128" customWidth="1"/>
    <col min="9732" max="9732" width="22.26953125" style="128" customWidth="1"/>
    <col min="9733" max="9733" width="0.90625" style="128" customWidth="1"/>
    <col min="9734" max="9738" width="11.08984375" style="128" customWidth="1"/>
    <col min="9739" max="9984" width="9" style="128"/>
    <col min="9985" max="9985" width="0.90625" style="128" customWidth="1"/>
    <col min="9986" max="9986" width="1.08984375" style="128" customWidth="1"/>
    <col min="9987" max="9987" width="1.26953125" style="128" customWidth="1"/>
    <col min="9988" max="9988" width="22.26953125" style="128" customWidth="1"/>
    <col min="9989" max="9989" width="0.90625" style="128" customWidth="1"/>
    <col min="9990" max="9994" width="11.08984375" style="128" customWidth="1"/>
    <col min="9995" max="10240" width="9" style="128"/>
    <col min="10241" max="10241" width="0.90625" style="128" customWidth="1"/>
    <col min="10242" max="10242" width="1.08984375" style="128" customWidth="1"/>
    <col min="10243" max="10243" width="1.26953125" style="128" customWidth="1"/>
    <col min="10244" max="10244" width="22.26953125" style="128" customWidth="1"/>
    <col min="10245" max="10245" width="0.90625" style="128" customWidth="1"/>
    <col min="10246" max="10250" width="11.08984375" style="128" customWidth="1"/>
    <col min="10251" max="10496" width="9" style="128"/>
    <col min="10497" max="10497" width="0.90625" style="128" customWidth="1"/>
    <col min="10498" max="10498" width="1.08984375" style="128" customWidth="1"/>
    <col min="10499" max="10499" width="1.26953125" style="128" customWidth="1"/>
    <col min="10500" max="10500" width="22.26953125" style="128" customWidth="1"/>
    <col min="10501" max="10501" width="0.90625" style="128" customWidth="1"/>
    <col min="10502" max="10506" width="11.08984375" style="128" customWidth="1"/>
    <col min="10507" max="10752" width="9" style="128"/>
    <col min="10753" max="10753" width="0.90625" style="128" customWidth="1"/>
    <col min="10754" max="10754" width="1.08984375" style="128" customWidth="1"/>
    <col min="10755" max="10755" width="1.26953125" style="128" customWidth="1"/>
    <col min="10756" max="10756" width="22.26953125" style="128" customWidth="1"/>
    <col min="10757" max="10757" width="0.90625" style="128" customWidth="1"/>
    <col min="10758" max="10762" width="11.08984375" style="128" customWidth="1"/>
    <col min="10763" max="11008" width="9" style="128"/>
    <col min="11009" max="11009" width="0.90625" style="128" customWidth="1"/>
    <col min="11010" max="11010" width="1.08984375" style="128" customWidth="1"/>
    <col min="11011" max="11011" width="1.26953125" style="128" customWidth="1"/>
    <col min="11012" max="11012" width="22.26953125" style="128" customWidth="1"/>
    <col min="11013" max="11013" width="0.90625" style="128" customWidth="1"/>
    <col min="11014" max="11018" width="11.08984375" style="128" customWidth="1"/>
    <col min="11019" max="11264" width="9" style="128"/>
    <col min="11265" max="11265" width="0.90625" style="128" customWidth="1"/>
    <col min="11266" max="11266" width="1.08984375" style="128" customWidth="1"/>
    <col min="11267" max="11267" width="1.26953125" style="128" customWidth="1"/>
    <col min="11268" max="11268" width="22.26953125" style="128" customWidth="1"/>
    <col min="11269" max="11269" width="0.90625" style="128" customWidth="1"/>
    <col min="11270" max="11274" width="11.08984375" style="128" customWidth="1"/>
    <col min="11275" max="11520" width="9" style="128"/>
    <col min="11521" max="11521" width="0.90625" style="128" customWidth="1"/>
    <col min="11522" max="11522" width="1.08984375" style="128" customWidth="1"/>
    <col min="11523" max="11523" width="1.26953125" style="128" customWidth="1"/>
    <col min="11524" max="11524" width="22.26953125" style="128" customWidth="1"/>
    <col min="11525" max="11525" width="0.90625" style="128" customWidth="1"/>
    <col min="11526" max="11530" width="11.08984375" style="128" customWidth="1"/>
    <col min="11531" max="11776" width="9" style="128"/>
    <col min="11777" max="11777" width="0.90625" style="128" customWidth="1"/>
    <col min="11778" max="11778" width="1.08984375" style="128" customWidth="1"/>
    <col min="11779" max="11779" width="1.26953125" style="128" customWidth="1"/>
    <col min="11780" max="11780" width="22.26953125" style="128" customWidth="1"/>
    <col min="11781" max="11781" width="0.90625" style="128" customWidth="1"/>
    <col min="11782" max="11786" width="11.08984375" style="128" customWidth="1"/>
    <col min="11787" max="12032" width="9" style="128"/>
    <col min="12033" max="12033" width="0.90625" style="128" customWidth="1"/>
    <col min="12034" max="12034" width="1.08984375" style="128" customWidth="1"/>
    <col min="12035" max="12035" width="1.26953125" style="128" customWidth="1"/>
    <col min="12036" max="12036" width="22.26953125" style="128" customWidth="1"/>
    <col min="12037" max="12037" width="0.90625" style="128" customWidth="1"/>
    <col min="12038" max="12042" width="11.08984375" style="128" customWidth="1"/>
    <col min="12043" max="12288" width="9" style="128"/>
    <col min="12289" max="12289" width="0.90625" style="128" customWidth="1"/>
    <col min="12290" max="12290" width="1.08984375" style="128" customWidth="1"/>
    <col min="12291" max="12291" width="1.26953125" style="128" customWidth="1"/>
    <col min="12292" max="12292" width="22.26953125" style="128" customWidth="1"/>
    <col min="12293" max="12293" width="0.90625" style="128" customWidth="1"/>
    <col min="12294" max="12298" width="11.08984375" style="128" customWidth="1"/>
    <col min="12299" max="12544" width="9" style="128"/>
    <col min="12545" max="12545" width="0.90625" style="128" customWidth="1"/>
    <col min="12546" max="12546" width="1.08984375" style="128" customWidth="1"/>
    <col min="12547" max="12547" width="1.26953125" style="128" customWidth="1"/>
    <col min="12548" max="12548" width="22.26953125" style="128" customWidth="1"/>
    <col min="12549" max="12549" width="0.90625" style="128" customWidth="1"/>
    <col min="12550" max="12554" width="11.08984375" style="128" customWidth="1"/>
    <col min="12555" max="12800" width="9" style="128"/>
    <col min="12801" max="12801" width="0.90625" style="128" customWidth="1"/>
    <col min="12802" max="12802" width="1.08984375" style="128" customWidth="1"/>
    <col min="12803" max="12803" width="1.26953125" style="128" customWidth="1"/>
    <col min="12804" max="12804" width="22.26953125" style="128" customWidth="1"/>
    <col min="12805" max="12805" width="0.90625" style="128" customWidth="1"/>
    <col min="12806" max="12810" width="11.08984375" style="128" customWidth="1"/>
    <col min="12811" max="13056" width="9" style="128"/>
    <col min="13057" max="13057" width="0.90625" style="128" customWidth="1"/>
    <col min="13058" max="13058" width="1.08984375" style="128" customWidth="1"/>
    <col min="13059" max="13059" width="1.26953125" style="128" customWidth="1"/>
    <col min="13060" max="13060" width="22.26953125" style="128" customWidth="1"/>
    <col min="13061" max="13061" width="0.90625" style="128" customWidth="1"/>
    <col min="13062" max="13066" width="11.08984375" style="128" customWidth="1"/>
    <col min="13067" max="13312" width="9" style="128"/>
    <col min="13313" max="13313" width="0.90625" style="128" customWidth="1"/>
    <col min="13314" max="13314" width="1.08984375" style="128" customWidth="1"/>
    <col min="13315" max="13315" width="1.26953125" style="128" customWidth="1"/>
    <col min="13316" max="13316" width="22.26953125" style="128" customWidth="1"/>
    <col min="13317" max="13317" width="0.90625" style="128" customWidth="1"/>
    <col min="13318" max="13322" width="11.08984375" style="128" customWidth="1"/>
    <col min="13323" max="13568" width="9" style="128"/>
    <col min="13569" max="13569" width="0.90625" style="128" customWidth="1"/>
    <col min="13570" max="13570" width="1.08984375" style="128" customWidth="1"/>
    <col min="13571" max="13571" width="1.26953125" style="128" customWidth="1"/>
    <col min="13572" max="13572" width="22.26953125" style="128" customWidth="1"/>
    <col min="13573" max="13573" width="0.90625" style="128" customWidth="1"/>
    <col min="13574" max="13578" width="11.08984375" style="128" customWidth="1"/>
    <col min="13579" max="13824" width="9" style="128"/>
    <col min="13825" max="13825" width="0.90625" style="128" customWidth="1"/>
    <col min="13826" max="13826" width="1.08984375" style="128" customWidth="1"/>
    <col min="13827" max="13827" width="1.26953125" style="128" customWidth="1"/>
    <col min="13828" max="13828" width="22.26953125" style="128" customWidth="1"/>
    <col min="13829" max="13829" width="0.90625" style="128" customWidth="1"/>
    <col min="13830" max="13834" width="11.08984375" style="128" customWidth="1"/>
    <col min="13835" max="14080" width="9" style="128"/>
    <col min="14081" max="14081" width="0.90625" style="128" customWidth="1"/>
    <col min="14082" max="14082" width="1.08984375" style="128" customWidth="1"/>
    <col min="14083" max="14083" width="1.26953125" style="128" customWidth="1"/>
    <col min="14084" max="14084" width="22.26953125" style="128" customWidth="1"/>
    <col min="14085" max="14085" width="0.90625" style="128" customWidth="1"/>
    <col min="14086" max="14090" width="11.08984375" style="128" customWidth="1"/>
    <col min="14091" max="14336" width="9" style="128"/>
    <col min="14337" max="14337" width="0.90625" style="128" customWidth="1"/>
    <col min="14338" max="14338" width="1.08984375" style="128" customWidth="1"/>
    <col min="14339" max="14339" width="1.26953125" style="128" customWidth="1"/>
    <col min="14340" max="14340" width="22.26953125" style="128" customWidth="1"/>
    <col min="14341" max="14341" width="0.90625" style="128" customWidth="1"/>
    <col min="14342" max="14346" width="11.08984375" style="128" customWidth="1"/>
    <col min="14347" max="14592" width="9" style="128"/>
    <col min="14593" max="14593" width="0.90625" style="128" customWidth="1"/>
    <col min="14594" max="14594" width="1.08984375" style="128" customWidth="1"/>
    <col min="14595" max="14595" width="1.26953125" style="128" customWidth="1"/>
    <col min="14596" max="14596" width="22.26953125" style="128" customWidth="1"/>
    <col min="14597" max="14597" width="0.90625" style="128" customWidth="1"/>
    <col min="14598" max="14602" width="11.08984375" style="128" customWidth="1"/>
    <col min="14603" max="14848" width="9" style="128"/>
    <col min="14849" max="14849" width="0.90625" style="128" customWidth="1"/>
    <col min="14850" max="14850" width="1.08984375" style="128" customWidth="1"/>
    <col min="14851" max="14851" width="1.26953125" style="128" customWidth="1"/>
    <col min="14852" max="14852" width="22.26953125" style="128" customWidth="1"/>
    <col min="14853" max="14853" width="0.90625" style="128" customWidth="1"/>
    <col min="14854" max="14858" width="11.08984375" style="128" customWidth="1"/>
    <col min="14859" max="15104" width="9" style="128"/>
    <col min="15105" max="15105" width="0.90625" style="128" customWidth="1"/>
    <col min="15106" max="15106" width="1.08984375" style="128" customWidth="1"/>
    <col min="15107" max="15107" width="1.26953125" style="128" customWidth="1"/>
    <col min="15108" max="15108" width="22.26953125" style="128" customWidth="1"/>
    <col min="15109" max="15109" width="0.90625" style="128" customWidth="1"/>
    <col min="15110" max="15114" width="11.08984375" style="128" customWidth="1"/>
    <col min="15115" max="15360" width="9" style="128"/>
    <col min="15361" max="15361" width="0.90625" style="128" customWidth="1"/>
    <col min="15362" max="15362" width="1.08984375" style="128" customWidth="1"/>
    <col min="15363" max="15363" width="1.26953125" style="128" customWidth="1"/>
    <col min="15364" max="15364" width="22.26953125" style="128" customWidth="1"/>
    <col min="15365" max="15365" width="0.90625" style="128" customWidth="1"/>
    <col min="15366" max="15370" width="11.08984375" style="128" customWidth="1"/>
    <col min="15371" max="15616" width="9" style="128"/>
    <col min="15617" max="15617" width="0.90625" style="128" customWidth="1"/>
    <col min="15618" max="15618" width="1.08984375" style="128" customWidth="1"/>
    <col min="15619" max="15619" width="1.26953125" style="128" customWidth="1"/>
    <col min="15620" max="15620" width="22.26953125" style="128" customWidth="1"/>
    <col min="15621" max="15621" width="0.90625" style="128" customWidth="1"/>
    <col min="15622" max="15626" width="11.08984375" style="128" customWidth="1"/>
    <col min="15627" max="15872" width="9" style="128"/>
    <col min="15873" max="15873" width="0.90625" style="128" customWidth="1"/>
    <col min="15874" max="15874" width="1.08984375" style="128" customWidth="1"/>
    <col min="15875" max="15875" width="1.26953125" style="128" customWidth="1"/>
    <col min="15876" max="15876" width="22.26953125" style="128" customWidth="1"/>
    <col min="15877" max="15877" width="0.90625" style="128" customWidth="1"/>
    <col min="15878" max="15882" width="11.08984375" style="128" customWidth="1"/>
    <col min="15883" max="16128" width="9" style="128"/>
    <col min="16129" max="16129" width="0.90625" style="128" customWidth="1"/>
    <col min="16130" max="16130" width="1.08984375" style="128" customWidth="1"/>
    <col min="16131" max="16131" width="1.26953125" style="128" customWidth="1"/>
    <col min="16132" max="16132" width="22.26953125" style="128" customWidth="1"/>
    <col min="16133" max="16133" width="0.90625" style="128" customWidth="1"/>
    <col min="16134" max="16138" width="11.08984375" style="128" customWidth="1"/>
    <col min="16139" max="16384" width="9" style="128"/>
  </cols>
  <sheetData>
    <row r="1" spans="1:10" s="77" customFormat="1" ht="13">
      <c r="A1" s="101" t="s">
        <v>139</v>
      </c>
      <c r="B1" s="101"/>
      <c r="C1" s="101"/>
      <c r="D1" s="101"/>
      <c r="E1" s="101"/>
    </row>
    <row r="2" spans="1:10" s="77" customFormat="1" ht="3.75" customHeight="1"/>
    <row r="3" spans="1:10" s="77" customFormat="1" ht="13.5" customHeight="1">
      <c r="A3" s="141" t="s">
        <v>140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0" s="77" customFormat="1" ht="3.75" customHeight="1"/>
    <row r="5" spans="1:10" s="77" customFormat="1" ht="10.5" customHeight="1">
      <c r="A5" s="77" t="s">
        <v>1</v>
      </c>
      <c r="C5" s="120"/>
      <c r="D5" s="120"/>
      <c r="E5" s="85"/>
    </row>
    <row r="6" spans="1:10" s="77" customFormat="1" ht="1.5" customHeight="1"/>
    <row r="7" spans="1:10" s="77" customFormat="1" ht="19">
      <c r="A7" s="152" t="s">
        <v>42</v>
      </c>
      <c r="B7" s="152"/>
      <c r="C7" s="152"/>
      <c r="D7" s="152"/>
      <c r="E7" s="153"/>
      <c r="F7" s="136" t="s">
        <v>141</v>
      </c>
      <c r="G7" s="136" t="s">
        <v>142</v>
      </c>
      <c r="H7" s="136" t="s">
        <v>147</v>
      </c>
      <c r="I7" s="136" t="s">
        <v>148</v>
      </c>
      <c r="J7" s="135" t="s">
        <v>149</v>
      </c>
    </row>
    <row r="8" spans="1:10" s="122" customFormat="1" ht="7.5" customHeight="1">
      <c r="E8" s="126"/>
      <c r="G8" s="134"/>
    </row>
    <row r="9" spans="1:10" s="122" customFormat="1" ht="9.5">
      <c r="B9" s="150" t="s">
        <v>145</v>
      </c>
      <c r="C9" s="150"/>
      <c r="D9" s="150"/>
      <c r="E9" s="126"/>
      <c r="G9" s="142"/>
      <c r="H9" s="142"/>
      <c r="I9" s="142"/>
    </row>
    <row r="10" spans="1:10" s="122" customFormat="1" ht="2.25" customHeight="1">
      <c r="E10" s="126"/>
    </row>
    <row r="11" spans="1:10" s="122" customFormat="1" ht="9.5">
      <c r="B11" s="150" t="s">
        <v>34</v>
      </c>
      <c r="C11" s="150"/>
      <c r="D11" s="150"/>
      <c r="E11" s="133"/>
      <c r="F11" s="130">
        <v>2555986849</v>
      </c>
      <c r="G11" s="129">
        <v>2594230079</v>
      </c>
      <c r="H11" s="129">
        <v>2680768779</v>
      </c>
      <c r="I11" s="129">
        <v>2890568930</v>
      </c>
      <c r="J11" s="129">
        <v>2644630846</v>
      </c>
    </row>
    <row r="12" spans="1:10" s="122" customFormat="1" ht="20.25" customHeight="1">
      <c r="C12" s="151" t="s">
        <v>33</v>
      </c>
      <c r="D12" s="151"/>
      <c r="E12" s="126"/>
      <c r="F12" s="125">
        <v>1165860227</v>
      </c>
      <c r="G12" s="124">
        <v>1204832605</v>
      </c>
      <c r="H12" s="124">
        <v>1235270553</v>
      </c>
      <c r="I12" s="124">
        <v>1520895660</v>
      </c>
      <c r="J12" s="124">
        <v>1319390000</v>
      </c>
    </row>
    <row r="13" spans="1:10" s="122" customFormat="1" ht="20.25" customHeight="1">
      <c r="C13" s="151" t="s">
        <v>32</v>
      </c>
      <c r="D13" s="151"/>
      <c r="E13" s="126"/>
      <c r="F13" s="125">
        <v>1047158231</v>
      </c>
      <c r="G13" s="124">
        <v>1039726003</v>
      </c>
      <c r="H13" s="124">
        <v>1083785318</v>
      </c>
      <c r="I13" s="124">
        <v>1045526696</v>
      </c>
      <c r="J13" s="124">
        <v>983508706</v>
      </c>
    </row>
    <row r="14" spans="1:10" s="122" customFormat="1" ht="20.25" customHeight="1">
      <c r="D14" s="139" t="s">
        <v>5</v>
      </c>
      <c r="E14" s="126"/>
      <c r="F14" s="125">
        <v>240259848</v>
      </c>
      <c r="G14" s="124">
        <v>209745300</v>
      </c>
      <c r="H14" s="124">
        <v>205421457</v>
      </c>
      <c r="I14" s="124">
        <v>196183808</v>
      </c>
      <c r="J14" s="124">
        <v>199814527</v>
      </c>
    </row>
    <row r="15" spans="1:10" s="122" customFormat="1" ht="9.5">
      <c r="D15" s="139" t="s">
        <v>90</v>
      </c>
      <c r="E15" s="126"/>
      <c r="F15" s="125">
        <v>53221557</v>
      </c>
      <c r="G15" s="124">
        <v>52971746</v>
      </c>
      <c r="H15" s="124">
        <v>54598801</v>
      </c>
      <c r="I15" s="124">
        <v>58720411</v>
      </c>
      <c r="J15" s="124">
        <v>59673334</v>
      </c>
    </row>
    <row r="16" spans="1:10" s="122" customFormat="1" ht="9.5">
      <c r="D16" s="139" t="s">
        <v>55</v>
      </c>
      <c r="E16" s="126"/>
      <c r="F16" s="125">
        <v>183921375</v>
      </c>
      <c r="G16" s="124">
        <v>191145512</v>
      </c>
      <c r="H16" s="124">
        <v>197322968</v>
      </c>
      <c r="I16" s="124">
        <v>200731921</v>
      </c>
      <c r="J16" s="124">
        <v>207284116</v>
      </c>
    </row>
    <row r="17" spans="3:10" s="122" customFormat="1" ht="9.5">
      <c r="D17" s="139" t="s">
        <v>113</v>
      </c>
      <c r="E17" s="126"/>
      <c r="F17" s="125">
        <v>1191491</v>
      </c>
      <c r="G17" s="124">
        <v>1253824</v>
      </c>
      <c r="H17" s="124">
        <v>1227226</v>
      </c>
      <c r="I17" s="124">
        <v>1204448</v>
      </c>
      <c r="J17" s="124">
        <v>1174259</v>
      </c>
    </row>
    <row r="18" spans="3:10" s="122" customFormat="1" ht="9.5">
      <c r="D18" s="139" t="s">
        <v>10</v>
      </c>
      <c r="E18" s="126"/>
      <c r="F18" s="125">
        <v>7283534</v>
      </c>
      <c r="G18" s="124">
        <v>7667501</v>
      </c>
      <c r="H18" s="124">
        <v>7577779</v>
      </c>
      <c r="I18" s="124">
        <v>7342610</v>
      </c>
      <c r="J18" s="125">
        <v>7466957</v>
      </c>
    </row>
    <row r="19" spans="3:10" s="122" customFormat="1" ht="20.25" customHeight="1">
      <c r="D19" s="139" t="s">
        <v>123</v>
      </c>
      <c r="E19" s="126"/>
      <c r="F19" s="125">
        <v>1247720</v>
      </c>
      <c r="G19" s="124">
        <v>3481211</v>
      </c>
      <c r="H19" s="124">
        <v>2239146</v>
      </c>
      <c r="I19" s="124">
        <v>391470</v>
      </c>
      <c r="J19" s="125">
        <v>641310</v>
      </c>
    </row>
    <row r="20" spans="3:10" s="122" customFormat="1" ht="9.5">
      <c r="D20" s="139" t="s">
        <v>12</v>
      </c>
      <c r="E20" s="126"/>
      <c r="F20" s="125">
        <v>450000</v>
      </c>
      <c r="G20" s="124">
        <v>464532</v>
      </c>
      <c r="H20" s="124">
        <v>175000</v>
      </c>
      <c r="I20" s="124">
        <v>320000</v>
      </c>
      <c r="J20" s="125">
        <v>805000</v>
      </c>
    </row>
    <row r="21" spans="3:10" s="122" customFormat="1" ht="9.5">
      <c r="D21" s="139" t="s">
        <v>13</v>
      </c>
      <c r="E21" s="126"/>
      <c r="F21" s="125">
        <v>702829</v>
      </c>
      <c r="G21" s="124">
        <v>663071</v>
      </c>
      <c r="H21" s="124">
        <v>331252</v>
      </c>
      <c r="I21" s="124">
        <v>1016023</v>
      </c>
      <c r="J21" s="124">
        <v>300598</v>
      </c>
    </row>
    <row r="22" spans="3:10" s="122" customFormat="1" ht="9.5">
      <c r="D22" s="139" t="s">
        <v>14</v>
      </c>
      <c r="E22" s="126"/>
      <c r="F22" s="125">
        <v>1342021</v>
      </c>
      <c r="G22" s="124">
        <v>1066694</v>
      </c>
      <c r="H22" s="124">
        <v>1323904</v>
      </c>
      <c r="I22" s="124">
        <v>1202314</v>
      </c>
      <c r="J22" s="124">
        <v>1894688</v>
      </c>
    </row>
    <row r="23" spans="3:10" s="122" customFormat="1" ht="9.5">
      <c r="D23" s="139" t="s">
        <v>15</v>
      </c>
      <c r="E23" s="126"/>
      <c r="F23" s="125">
        <v>90555995</v>
      </c>
      <c r="G23" s="124">
        <v>101060514</v>
      </c>
      <c r="H23" s="124">
        <v>122064606</v>
      </c>
      <c r="I23" s="124">
        <v>95636562</v>
      </c>
      <c r="J23" s="124">
        <v>0</v>
      </c>
    </row>
    <row r="24" spans="3:10" s="122" customFormat="1" ht="20.25" customHeight="1">
      <c r="D24" s="139" t="s">
        <v>80</v>
      </c>
      <c r="E24" s="126"/>
      <c r="F24" s="125">
        <v>11050801</v>
      </c>
      <c r="G24" s="124">
        <v>10226768</v>
      </c>
      <c r="H24" s="124">
        <v>11737613</v>
      </c>
      <c r="I24" s="124">
        <v>12214617</v>
      </c>
      <c r="J24" s="124">
        <v>16765894</v>
      </c>
    </row>
    <row r="25" spans="3:10" s="122" customFormat="1" ht="9.5">
      <c r="D25" s="139" t="s">
        <v>17</v>
      </c>
      <c r="E25" s="126"/>
      <c r="F25" s="125">
        <v>455931062</v>
      </c>
      <c r="G25" s="124">
        <v>459979329</v>
      </c>
      <c r="H25" s="124">
        <v>479765565</v>
      </c>
      <c r="I25" s="124">
        <v>470562512</v>
      </c>
      <c r="J25" s="124">
        <v>487688023</v>
      </c>
    </row>
    <row r="26" spans="3:10" s="122" customFormat="1" ht="20.25" customHeight="1">
      <c r="C26" s="151" t="s">
        <v>29</v>
      </c>
      <c r="D26" s="151"/>
      <c r="E26" s="126"/>
      <c r="F26" s="125">
        <v>342968391</v>
      </c>
      <c r="G26" s="124">
        <v>349671471</v>
      </c>
      <c r="H26" s="124">
        <v>361712908</v>
      </c>
      <c r="I26" s="124">
        <v>324146574</v>
      </c>
      <c r="J26" s="124">
        <v>341732140</v>
      </c>
    </row>
    <row r="27" spans="3:10" s="122" customFormat="1" ht="20.25" customHeight="1">
      <c r="D27" s="139" t="s">
        <v>18</v>
      </c>
      <c r="E27" s="126"/>
      <c r="F27" s="125">
        <v>36223807</v>
      </c>
      <c r="G27" s="124">
        <v>40695880</v>
      </c>
      <c r="H27" s="124">
        <v>45508391</v>
      </c>
      <c r="I27" s="124">
        <v>43570274</v>
      </c>
      <c r="J27" s="124">
        <v>42930657</v>
      </c>
    </row>
    <row r="28" spans="3:10" s="122" customFormat="1" ht="9.5">
      <c r="D28" s="139" t="s">
        <v>19</v>
      </c>
      <c r="E28" s="126"/>
      <c r="F28" s="125">
        <v>56064080</v>
      </c>
      <c r="G28" s="124">
        <v>56252302</v>
      </c>
      <c r="H28" s="124">
        <v>55910283</v>
      </c>
      <c r="I28" s="124">
        <v>51789190</v>
      </c>
      <c r="J28" s="124">
        <v>57895010</v>
      </c>
    </row>
    <row r="29" spans="3:10" s="122" customFormat="1" ht="9.5">
      <c r="D29" s="139" t="s">
        <v>20</v>
      </c>
      <c r="E29" s="126"/>
      <c r="F29" s="125">
        <v>1031656</v>
      </c>
      <c r="G29" s="124">
        <v>1047773</v>
      </c>
      <c r="H29" s="124">
        <v>1056378</v>
      </c>
      <c r="I29" s="124">
        <v>1022983</v>
      </c>
      <c r="J29" s="124">
        <v>1071072</v>
      </c>
    </row>
    <row r="30" spans="3:10" s="122" customFormat="1" ht="9.5">
      <c r="D30" s="139" t="s">
        <v>21</v>
      </c>
      <c r="E30" s="126"/>
      <c r="F30" s="125">
        <v>102236663</v>
      </c>
      <c r="G30" s="124">
        <v>104850945</v>
      </c>
      <c r="H30" s="124">
        <v>114236231</v>
      </c>
      <c r="I30" s="124">
        <v>112026471</v>
      </c>
      <c r="J30" s="124">
        <v>108298699</v>
      </c>
    </row>
    <row r="31" spans="3:10" s="122" customFormat="1" ht="9.5">
      <c r="D31" s="139" t="s">
        <v>22</v>
      </c>
      <c r="E31" s="126"/>
      <c r="F31" s="125">
        <v>28224513</v>
      </c>
      <c r="G31" s="124">
        <v>31500916</v>
      </c>
      <c r="H31" s="124">
        <v>28846582</v>
      </c>
      <c r="I31" s="124">
        <v>25717189</v>
      </c>
      <c r="J31" s="124">
        <v>27929007</v>
      </c>
    </row>
    <row r="32" spans="3:10" s="122" customFormat="1" ht="9.5">
      <c r="D32" s="139" t="s">
        <v>23</v>
      </c>
      <c r="E32" s="126"/>
      <c r="F32" s="125">
        <v>119187670</v>
      </c>
      <c r="G32" s="124">
        <v>115323656</v>
      </c>
      <c r="H32" s="124">
        <v>116155042</v>
      </c>
      <c r="I32" s="124">
        <v>90020468</v>
      </c>
      <c r="J32" s="124">
        <v>103607695</v>
      </c>
    </row>
    <row r="33" spans="2:10" s="122" customFormat="1" ht="9.5">
      <c r="E33" s="126"/>
      <c r="F33" s="132"/>
      <c r="G33" s="132"/>
      <c r="H33" s="132"/>
    </row>
    <row r="34" spans="2:10" s="122" customFormat="1" ht="9.5">
      <c r="B34" s="150" t="s">
        <v>146</v>
      </c>
      <c r="C34" s="150"/>
      <c r="D34" s="150"/>
      <c r="E34" s="126"/>
      <c r="F34" s="132"/>
      <c r="G34" s="142"/>
      <c r="H34" s="142"/>
      <c r="I34" s="142"/>
      <c r="J34" s="132"/>
    </row>
    <row r="35" spans="2:10" s="122" customFormat="1" ht="2.25" customHeight="1">
      <c r="E35" s="126"/>
      <c r="F35" s="132"/>
      <c r="G35" s="132"/>
      <c r="H35" s="132"/>
      <c r="I35" s="132"/>
      <c r="J35" s="132"/>
    </row>
    <row r="36" spans="2:10" s="122" customFormat="1" ht="9.5">
      <c r="B36" s="150" t="s">
        <v>34</v>
      </c>
      <c r="C36" s="150"/>
      <c r="D36" s="150"/>
      <c r="E36" s="131"/>
      <c r="F36" s="130">
        <v>2618344856</v>
      </c>
      <c r="G36" s="130">
        <v>2648523198</v>
      </c>
      <c r="H36" s="129">
        <v>2737100187</v>
      </c>
      <c r="I36" s="129">
        <v>2973253346</v>
      </c>
      <c r="J36" s="129">
        <v>2749316507</v>
      </c>
    </row>
    <row r="37" spans="2:10" s="122" customFormat="1" ht="20.25" customHeight="1">
      <c r="C37" s="151" t="s">
        <v>33</v>
      </c>
      <c r="D37" s="151"/>
      <c r="E37" s="126"/>
      <c r="F37" s="125">
        <v>1159604089</v>
      </c>
      <c r="G37" s="125">
        <v>1196614218</v>
      </c>
      <c r="H37" s="124">
        <v>1223296110</v>
      </c>
      <c r="I37" s="124">
        <v>1503717142</v>
      </c>
      <c r="J37" s="124">
        <v>1319390000</v>
      </c>
    </row>
    <row r="38" spans="2:10" s="122" customFormat="1" ht="20.25" customHeight="1">
      <c r="C38" s="151" t="s">
        <v>32</v>
      </c>
      <c r="D38" s="151"/>
      <c r="E38" s="126"/>
      <c r="F38" s="125">
        <v>1038584560</v>
      </c>
      <c r="G38" s="125">
        <v>1032197677</v>
      </c>
      <c r="H38" s="124">
        <v>1078358825</v>
      </c>
      <c r="I38" s="124">
        <v>1037231565</v>
      </c>
      <c r="J38" s="124">
        <v>983508706</v>
      </c>
    </row>
    <row r="39" spans="2:10" s="122" customFormat="1" ht="20.25" customHeight="1">
      <c r="D39" s="139" t="s">
        <v>5</v>
      </c>
      <c r="E39" s="126"/>
      <c r="F39" s="125">
        <v>237007726</v>
      </c>
      <c r="G39" s="125">
        <v>209294380</v>
      </c>
      <c r="H39" s="124">
        <v>205421457</v>
      </c>
      <c r="I39" s="124">
        <v>194909657</v>
      </c>
      <c r="J39" s="124">
        <v>199814527</v>
      </c>
    </row>
    <row r="40" spans="2:10" s="122" customFormat="1" ht="9.5">
      <c r="D40" s="139" t="s">
        <v>90</v>
      </c>
      <c r="E40" s="126"/>
      <c r="F40" s="125">
        <v>52016577</v>
      </c>
      <c r="G40" s="125">
        <v>51697564</v>
      </c>
      <c r="H40" s="124">
        <v>53368084</v>
      </c>
      <c r="I40" s="124">
        <v>57281210</v>
      </c>
      <c r="J40" s="124">
        <v>59673334</v>
      </c>
    </row>
    <row r="41" spans="2:10" s="122" customFormat="1" ht="9.5">
      <c r="D41" s="139" t="s">
        <v>55</v>
      </c>
      <c r="E41" s="126"/>
      <c r="F41" s="125">
        <v>179985646</v>
      </c>
      <c r="G41" s="125">
        <v>185600776</v>
      </c>
      <c r="H41" s="124">
        <v>193407484</v>
      </c>
      <c r="I41" s="124">
        <v>195552551</v>
      </c>
      <c r="J41" s="124">
        <v>207284116</v>
      </c>
    </row>
    <row r="42" spans="2:10" s="122" customFormat="1" ht="9.5">
      <c r="D42" s="139" t="s">
        <v>113</v>
      </c>
      <c r="E42" s="126"/>
      <c r="F42" s="125">
        <v>1045001</v>
      </c>
      <c r="G42" s="125">
        <v>1023987</v>
      </c>
      <c r="H42" s="124">
        <v>975246</v>
      </c>
      <c r="I42" s="124">
        <v>846272</v>
      </c>
      <c r="J42" s="124">
        <v>1174259</v>
      </c>
    </row>
    <row r="43" spans="2:10" s="122" customFormat="1" ht="9.5">
      <c r="D43" s="139" t="s">
        <v>10</v>
      </c>
      <c r="E43" s="126"/>
      <c r="F43" s="125">
        <v>7283534</v>
      </c>
      <c r="G43" s="125">
        <v>7667501</v>
      </c>
      <c r="H43" s="124">
        <v>7577779</v>
      </c>
      <c r="I43" s="124">
        <v>7342610</v>
      </c>
      <c r="J43" s="125">
        <v>7466957</v>
      </c>
    </row>
    <row r="44" spans="2:10" s="122" customFormat="1" ht="20.25" customHeight="1">
      <c r="D44" s="139" t="s">
        <v>123</v>
      </c>
      <c r="E44" s="126"/>
      <c r="F44" s="125">
        <v>1247720</v>
      </c>
      <c r="G44" s="125">
        <v>3481211</v>
      </c>
      <c r="H44" s="124">
        <v>2239146</v>
      </c>
      <c r="I44" s="124">
        <v>391470</v>
      </c>
      <c r="J44" s="125">
        <v>641310</v>
      </c>
    </row>
    <row r="45" spans="2:10" s="122" customFormat="1" ht="9.5">
      <c r="D45" s="139" t="s">
        <v>12</v>
      </c>
      <c r="E45" s="126"/>
      <c r="F45" s="125">
        <v>450000</v>
      </c>
      <c r="G45" s="125">
        <v>464532</v>
      </c>
      <c r="H45" s="124">
        <v>175000</v>
      </c>
      <c r="I45" s="124">
        <v>320000</v>
      </c>
      <c r="J45" s="125">
        <v>805000</v>
      </c>
    </row>
    <row r="46" spans="2:10" s="122" customFormat="1" ht="9.5">
      <c r="D46" s="139" t="s">
        <v>13</v>
      </c>
      <c r="E46" s="126"/>
      <c r="F46" s="125">
        <v>697582</v>
      </c>
      <c r="G46" s="125">
        <v>663071</v>
      </c>
      <c r="H46" s="124">
        <v>331252</v>
      </c>
      <c r="I46" s="124">
        <v>999523</v>
      </c>
      <c r="J46" s="124">
        <v>300598</v>
      </c>
    </row>
    <row r="47" spans="2:10" s="122" customFormat="1" ht="9.5">
      <c r="D47" s="139" t="s">
        <v>14</v>
      </c>
      <c r="E47" s="126"/>
      <c r="F47" s="125">
        <v>1342021</v>
      </c>
      <c r="G47" s="125">
        <v>1066694</v>
      </c>
      <c r="H47" s="124">
        <v>1323904</v>
      </c>
      <c r="I47" s="124">
        <v>1202314</v>
      </c>
      <c r="J47" s="124">
        <v>1894688</v>
      </c>
    </row>
    <row r="48" spans="2:10" s="122" customFormat="1" ht="9.5">
      <c r="D48" s="139" t="s">
        <v>15</v>
      </c>
      <c r="E48" s="126"/>
      <c r="F48" s="125">
        <v>90555995</v>
      </c>
      <c r="G48" s="125">
        <v>101060514</v>
      </c>
      <c r="H48" s="124">
        <v>122064606</v>
      </c>
      <c r="I48" s="124">
        <v>95636562</v>
      </c>
      <c r="J48" s="124">
        <v>0</v>
      </c>
    </row>
    <row r="49" spans="1:10" s="122" customFormat="1" ht="20.25" customHeight="1">
      <c r="D49" s="139" t="s">
        <v>79</v>
      </c>
      <c r="E49" s="126"/>
      <c r="F49" s="125">
        <v>11049400</v>
      </c>
      <c r="G49" s="125">
        <v>10225138</v>
      </c>
      <c r="H49" s="124">
        <v>11737054</v>
      </c>
      <c r="I49" s="124">
        <v>12214617</v>
      </c>
      <c r="J49" s="124">
        <v>16765894</v>
      </c>
    </row>
    <row r="50" spans="1:10" s="122" customFormat="1" ht="9.5">
      <c r="D50" s="139" t="s">
        <v>17</v>
      </c>
      <c r="E50" s="126"/>
      <c r="F50" s="125">
        <v>455903359</v>
      </c>
      <c r="G50" s="125">
        <v>459952310</v>
      </c>
      <c r="H50" s="124">
        <v>479737812</v>
      </c>
      <c r="I50" s="124">
        <v>470534778</v>
      </c>
      <c r="J50" s="124">
        <v>487688023</v>
      </c>
    </row>
    <row r="51" spans="1:10" s="122" customFormat="1" ht="20.25" customHeight="1">
      <c r="C51" s="151" t="s">
        <v>29</v>
      </c>
      <c r="D51" s="151"/>
      <c r="E51" s="126"/>
      <c r="F51" s="125">
        <v>420156207</v>
      </c>
      <c r="G51" s="125">
        <v>419711303</v>
      </c>
      <c r="H51" s="124">
        <v>435445252</v>
      </c>
      <c r="I51" s="124">
        <v>432304640</v>
      </c>
      <c r="J51" s="124">
        <v>446417801</v>
      </c>
    </row>
    <row r="52" spans="1:10" s="122" customFormat="1" ht="20.25" customHeight="1">
      <c r="D52" s="139" t="s">
        <v>18</v>
      </c>
      <c r="E52" s="126"/>
      <c r="F52" s="125">
        <v>38684626</v>
      </c>
      <c r="G52" s="125">
        <v>43189665</v>
      </c>
      <c r="H52" s="124">
        <v>50237262</v>
      </c>
      <c r="I52" s="124">
        <v>39813090</v>
      </c>
      <c r="J52" s="124">
        <v>53102469</v>
      </c>
    </row>
    <row r="53" spans="1:10" s="122" customFormat="1" ht="9.5">
      <c r="D53" s="139" t="s">
        <v>19</v>
      </c>
      <c r="E53" s="126"/>
      <c r="F53" s="125">
        <v>74391248</v>
      </c>
      <c r="G53" s="125">
        <v>74791735</v>
      </c>
      <c r="H53" s="124">
        <v>70496378</v>
      </c>
      <c r="I53" s="124">
        <v>73361774</v>
      </c>
      <c r="J53" s="124">
        <v>80672925</v>
      </c>
    </row>
    <row r="54" spans="1:10" s="122" customFormat="1" ht="9.5">
      <c r="D54" s="139" t="s">
        <v>20</v>
      </c>
      <c r="E54" s="126"/>
      <c r="F54" s="125">
        <v>1265122</v>
      </c>
      <c r="G54" s="125">
        <v>1357228</v>
      </c>
      <c r="H54" s="124">
        <v>1481565</v>
      </c>
      <c r="I54" s="124">
        <v>1444975</v>
      </c>
      <c r="J54" s="124">
        <v>1767084</v>
      </c>
    </row>
    <row r="55" spans="1:10" s="122" customFormat="1" ht="9.5">
      <c r="D55" s="139" t="s">
        <v>21</v>
      </c>
      <c r="E55" s="126"/>
      <c r="F55" s="125">
        <v>136420973</v>
      </c>
      <c r="G55" s="125">
        <v>135620181</v>
      </c>
      <c r="H55" s="124">
        <v>147620939</v>
      </c>
      <c r="I55" s="124">
        <v>154903364</v>
      </c>
      <c r="J55" s="124">
        <v>146889289</v>
      </c>
    </row>
    <row r="56" spans="1:10" s="122" customFormat="1" ht="9.5">
      <c r="D56" s="139" t="s">
        <v>22</v>
      </c>
      <c r="E56" s="126"/>
      <c r="F56" s="125">
        <v>27653331</v>
      </c>
      <c r="G56" s="125">
        <v>29602194</v>
      </c>
      <c r="H56" s="124">
        <v>29789373</v>
      </c>
      <c r="I56" s="124">
        <v>29110032</v>
      </c>
      <c r="J56" s="124">
        <v>31009241</v>
      </c>
    </row>
    <row r="57" spans="1:10" s="122" customFormat="1" ht="9.5">
      <c r="D57" s="139" t="s">
        <v>23</v>
      </c>
      <c r="E57" s="126"/>
      <c r="F57" s="125">
        <v>141740906</v>
      </c>
      <c r="G57" s="125">
        <v>135150300</v>
      </c>
      <c r="H57" s="124">
        <v>135819734</v>
      </c>
      <c r="I57" s="124">
        <v>133671405</v>
      </c>
      <c r="J57" s="124">
        <v>132976793</v>
      </c>
    </row>
    <row r="58" spans="1:10" s="77" customFormat="1" ht="5.25" customHeight="1">
      <c r="A58" s="86"/>
      <c r="B58" s="86"/>
      <c r="C58" s="86"/>
      <c r="D58" s="86"/>
      <c r="E58" s="88"/>
      <c r="F58" s="87"/>
      <c r="G58" s="86"/>
      <c r="H58" s="86"/>
      <c r="I58" s="86"/>
      <c r="J58" s="121"/>
    </row>
    <row r="59" spans="1:10" s="77" customFormat="1" ht="9.5">
      <c r="A59" s="85" t="s">
        <v>65</v>
      </c>
      <c r="C59" s="85"/>
      <c r="D59" s="85"/>
      <c r="E59" s="85"/>
      <c r="J59" s="105"/>
    </row>
    <row r="60" spans="1:10" s="77" customFormat="1" ht="9.5">
      <c r="A60" s="77" t="s">
        <v>150</v>
      </c>
      <c r="B60" s="140"/>
      <c r="C60" s="140"/>
      <c r="D60" s="140"/>
      <c r="E60" s="140"/>
      <c r="F60" s="140"/>
      <c r="G60" s="140"/>
      <c r="H60" s="140"/>
    </row>
  </sheetData>
  <mergeCells count="11">
    <mergeCell ref="B34:D34"/>
    <mergeCell ref="B36:D36"/>
    <mergeCell ref="C37:D37"/>
    <mergeCell ref="C38:D38"/>
    <mergeCell ref="C51:D51"/>
    <mergeCell ref="C26:D26"/>
    <mergeCell ref="A7:E7"/>
    <mergeCell ref="B9:D9"/>
    <mergeCell ref="B11:D11"/>
    <mergeCell ref="C12:D12"/>
    <mergeCell ref="C13:D13"/>
  </mergeCells>
  <phoneticPr fontId="4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zoomScaleNormal="100" workbookViewId="0"/>
  </sheetViews>
  <sheetFormatPr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10" width="11.08984375" style="77" customWidth="1"/>
    <col min="11" max="256" width="9" style="128"/>
    <col min="257" max="257" width="0.90625" style="128" customWidth="1"/>
    <col min="258" max="258" width="1.08984375" style="128" customWidth="1"/>
    <col min="259" max="259" width="1.26953125" style="128" customWidth="1"/>
    <col min="260" max="260" width="22.26953125" style="128" customWidth="1"/>
    <col min="261" max="261" width="0.90625" style="128" customWidth="1"/>
    <col min="262" max="266" width="11.08984375" style="128" customWidth="1"/>
    <col min="267" max="512" width="9" style="128"/>
    <col min="513" max="513" width="0.90625" style="128" customWidth="1"/>
    <col min="514" max="514" width="1.08984375" style="128" customWidth="1"/>
    <col min="515" max="515" width="1.26953125" style="128" customWidth="1"/>
    <col min="516" max="516" width="22.26953125" style="128" customWidth="1"/>
    <col min="517" max="517" width="0.90625" style="128" customWidth="1"/>
    <col min="518" max="522" width="11.08984375" style="128" customWidth="1"/>
    <col min="523" max="768" width="9" style="128"/>
    <col min="769" max="769" width="0.90625" style="128" customWidth="1"/>
    <col min="770" max="770" width="1.08984375" style="128" customWidth="1"/>
    <col min="771" max="771" width="1.26953125" style="128" customWidth="1"/>
    <col min="772" max="772" width="22.26953125" style="128" customWidth="1"/>
    <col min="773" max="773" width="0.90625" style="128" customWidth="1"/>
    <col min="774" max="778" width="11.08984375" style="128" customWidth="1"/>
    <col min="779" max="1024" width="9" style="128"/>
    <col min="1025" max="1025" width="0.90625" style="128" customWidth="1"/>
    <col min="1026" max="1026" width="1.08984375" style="128" customWidth="1"/>
    <col min="1027" max="1027" width="1.26953125" style="128" customWidth="1"/>
    <col min="1028" max="1028" width="22.26953125" style="128" customWidth="1"/>
    <col min="1029" max="1029" width="0.90625" style="128" customWidth="1"/>
    <col min="1030" max="1034" width="11.08984375" style="128" customWidth="1"/>
    <col min="1035" max="1280" width="9" style="128"/>
    <col min="1281" max="1281" width="0.90625" style="128" customWidth="1"/>
    <col min="1282" max="1282" width="1.08984375" style="128" customWidth="1"/>
    <col min="1283" max="1283" width="1.26953125" style="128" customWidth="1"/>
    <col min="1284" max="1284" width="22.26953125" style="128" customWidth="1"/>
    <col min="1285" max="1285" width="0.90625" style="128" customWidth="1"/>
    <col min="1286" max="1290" width="11.08984375" style="128" customWidth="1"/>
    <col min="1291" max="1536" width="9" style="128"/>
    <col min="1537" max="1537" width="0.90625" style="128" customWidth="1"/>
    <col min="1538" max="1538" width="1.08984375" style="128" customWidth="1"/>
    <col min="1539" max="1539" width="1.26953125" style="128" customWidth="1"/>
    <col min="1540" max="1540" width="22.26953125" style="128" customWidth="1"/>
    <col min="1541" max="1541" width="0.90625" style="128" customWidth="1"/>
    <col min="1542" max="1546" width="11.08984375" style="128" customWidth="1"/>
    <col min="1547" max="1792" width="9" style="128"/>
    <col min="1793" max="1793" width="0.90625" style="128" customWidth="1"/>
    <col min="1794" max="1794" width="1.08984375" style="128" customWidth="1"/>
    <col min="1795" max="1795" width="1.26953125" style="128" customWidth="1"/>
    <col min="1796" max="1796" width="22.26953125" style="128" customWidth="1"/>
    <col min="1797" max="1797" width="0.90625" style="128" customWidth="1"/>
    <col min="1798" max="1802" width="11.08984375" style="128" customWidth="1"/>
    <col min="1803" max="2048" width="9" style="128"/>
    <col min="2049" max="2049" width="0.90625" style="128" customWidth="1"/>
    <col min="2050" max="2050" width="1.08984375" style="128" customWidth="1"/>
    <col min="2051" max="2051" width="1.26953125" style="128" customWidth="1"/>
    <col min="2052" max="2052" width="22.26953125" style="128" customWidth="1"/>
    <col min="2053" max="2053" width="0.90625" style="128" customWidth="1"/>
    <col min="2054" max="2058" width="11.08984375" style="128" customWidth="1"/>
    <col min="2059" max="2304" width="9" style="128"/>
    <col min="2305" max="2305" width="0.90625" style="128" customWidth="1"/>
    <col min="2306" max="2306" width="1.08984375" style="128" customWidth="1"/>
    <col min="2307" max="2307" width="1.26953125" style="128" customWidth="1"/>
    <col min="2308" max="2308" width="22.26953125" style="128" customWidth="1"/>
    <col min="2309" max="2309" width="0.90625" style="128" customWidth="1"/>
    <col min="2310" max="2314" width="11.08984375" style="128" customWidth="1"/>
    <col min="2315" max="2560" width="9" style="128"/>
    <col min="2561" max="2561" width="0.90625" style="128" customWidth="1"/>
    <col min="2562" max="2562" width="1.08984375" style="128" customWidth="1"/>
    <col min="2563" max="2563" width="1.26953125" style="128" customWidth="1"/>
    <col min="2564" max="2564" width="22.26953125" style="128" customWidth="1"/>
    <col min="2565" max="2565" width="0.90625" style="128" customWidth="1"/>
    <col min="2566" max="2570" width="11.08984375" style="128" customWidth="1"/>
    <col min="2571" max="2816" width="9" style="128"/>
    <col min="2817" max="2817" width="0.90625" style="128" customWidth="1"/>
    <col min="2818" max="2818" width="1.08984375" style="128" customWidth="1"/>
    <col min="2819" max="2819" width="1.26953125" style="128" customWidth="1"/>
    <col min="2820" max="2820" width="22.26953125" style="128" customWidth="1"/>
    <col min="2821" max="2821" width="0.90625" style="128" customWidth="1"/>
    <col min="2822" max="2826" width="11.08984375" style="128" customWidth="1"/>
    <col min="2827" max="3072" width="9" style="128"/>
    <col min="3073" max="3073" width="0.90625" style="128" customWidth="1"/>
    <col min="3074" max="3074" width="1.08984375" style="128" customWidth="1"/>
    <col min="3075" max="3075" width="1.26953125" style="128" customWidth="1"/>
    <col min="3076" max="3076" width="22.26953125" style="128" customWidth="1"/>
    <col min="3077" max="3077" width="0.90625" style="128" customWidth="1"/>
    <col min="3078" max="3082" width="11.08984375" style="128" customWidth="1"/>
    <col min="3083" max="3328" width="9" style="128"/>
    <col min="3329" max="3329" width="0.90625" style="128" customWidth="1"/>
    <col min="3330" max="3330" width="1.08984375" style="128" customWidth="1"/>
    <col min="3331" max="3331" width="1.26953125" style="128" customWidth="1"/>
    <col min="3332" max="3332" width="22.26953125" style="128" customWidth="1"/>
    <col min="3333" max="3333" width="0.90625" style="128" customWidth="1"/>
    <col min="3334" max="3338" width="11.08984375" style="128" customWidth="1"/>
    <col min="3339" max="3584" width="9" style="128"/>
    <col min="3585" max="3585" width="0.90625" style="128" customWidth="1"/>
    <col min="3586" max="3586" width="1.08984375" style="128" customWidth="1"/>
    <col min="3587" max="3587" width="1.26953125" style="128" customWidth="1"/>
    <col min="3588" max="3588" width="22.26953125" style="128" customWidth="1"/>
    <col min="3589" max="3589" width="0.90625" style="128" customWidth="1"/>
    <col min="3590" max="3594" width="11.08984375" style="128" customWidth="1"/>
    <col min="3595" max="3840" width="9" style="128"/>
    <col min="3841" max="3841" width="0.90625" style="128" customWidth="1"/>
    <col min="3842" max="3842" width="1.08984375" style="128" customWidth="1"/>
    <col min="3843" max="3843" width="1.26953125" style="128" customWidth="1"/>
    <col min="3844" max="3844" width="22.26953125" style="128" customWidth="1"/>
    <col min="3845" max="3845" width="0.90625" style="128" customWidth="1"/>
    <col min="3846" max="3850" width="11.08984375" style="128" customWidth="1"/>
    <col min="3851" max="4096" width="9" style="128"/>
    <col min="4097" max="4097" width="0.90625" style="128" customWidth="1"/>
    <col min="4098" max="4098" width="1.08984375" style="128" customWidth="1"/>
    <col min="4099" max="4099" width="1.26953125" style="128" customWidth="1"/>
    <col min="4100" max="4100" width="22.26953125" style="128" customWidth="1"/>
    <col min="4101" max="4101" width="0.90625" style="128" customWidth="1"/>
    <col min="4102" max="4106" width="11.08984375" style="128" customWidth="1"/>
    <col min="4107" max="4352" width="9" style="128"/>
    <col min="4353" max="4353" width="0.90625" style="128" customWidth="1"/>
    <col min="4354" max="4354" width="1.08984375" style="128" customWidth="1"/>
    <col min="4355" max="4355" width="1.26953125" style="128" customWidth="1"/>
    <col min="4356" max="4356" width="22.26953125" style="128" customWidth="1"/>
    <col min="4357" max="4357" width="0.90625" style="128" customWidth="1"/>
    <col min="4358" max="4362" width="11.08984375" style="128" customWidth="1"/>
    <col min="4363" max="4608" width="9" style="128"/>
    <col min="4609" max="4609" width="0.90625" style="128" customWidth="1"/>
    <col min="4610" max="4610" width="1.08984375" style="128" customWidth="1"/>
    <col min="4611" max="4611" width="1.26953125" style="128" customWidth="1"/>
    <col min="4612" max="4612" width="22.26953125" style="128" customWidth="1"/>
    <col min="4613" max="4613" width="0.90625" style="128" customWidth="1"/>
    <col min="4614" max="4618" width="11.08984375" style="128" customWidth="1"/>
    <col min="4619" max="4864" width="9" style="128"/>
    <col min="4865" max="4865" width="0.90625" style="128" customWidth="1"/>
    <col min="4866" max="4866" width="1.08984375" style="128" customWidth="1"/>
    <col min="4867" max="4867" width="1.26953125" style="128" customWidth="1"/>
    <col min="4868" max="4868" width="22.26953125" style="128" customWidth="1"/>
    <col min="4869" max="4869" width="0.90625" style="128" customWidth="1"/>
    <col min="4870" max="4874" width="11.08984375" style="128" customWidth="1"/>
    <col min="4875" max="5120" width="9" style="128"/>
    <col min="5121" max="5121" width="0.90625" style="128" customWidth="1"/>
    <col min="5122" max="5122" width="1.08984375" style="128" customWidth="1"/>
    <col min="5123" max="5123" width="1.26953125" style="128" customWidth="1"/>
    <col min="5124" max="5124" width="22.26953125" style="128" customWidth="1"/>
    <col min="5125" max="5125" width="0.90625" style="128" customWidth="1"/>
    <col min="5126" max="5130" width="11.08984375" style="128" customWidth="1"/>
    <col min="5131" max="5376" width="9" style="128"/>
    <col min="5377" max="5377" width="0.90625" style="128" customWidth="1"/>
    <col min="5378" max="5378" width="1.08984375" style="128" customWidth="1"/>
    <col min="5379" max="5379" width="1.26953125" style="128" customWidth="1"/>
    <col min="5380" max="5380" width="22.26953125" style="128" customWidth="1"/>
    <col min="5381" max="5381" width="0.90625" style="128" customWidth="1"/>
    <col min="5382" max="5386" width="11.08984375" style="128" customWidth="1"/>
    <col min="5387" max="5632" width="9" style="128"/>
    <col min="5633" max="5633" width="0.90625" style="128" customWidth="1"/>
    <col min="5634" max="5634" width="1.08984375" style="128" customWidth="1"/>
    <col min="5635" max="5635" width="1.26953125" style="128" customWidth="1"/>
    <col min="5636" max="5636" width="22.26953125" style="128" customWidth="1"/>
    <col min="5637" max="5637" width="0.90625" style="128" customWidth="1"/>
    <col min="5638" max="5642" width="11.08984375" style="128" customWidth="1"/>
    <col min="5643" max="5888" width="9" style="128"/>
    <col min="5889" max="5889" width="0.90625" style="128" customWidth="1"/>
    <col min="5890" max="5890" width="1.08984375" style="128" customWidth="1"/>
    <col min="5891" max="5891" width="1.26953125" style="128" customWidth="1"/>
    <col min="5892" max="5892" width="22.26953125" style="128" customWidth="1"/>
    <col min="5893" max="5893" width="0.90625" style="128" customWidth="1"/>
    <col min="5894" max="5898" width="11.08984375" style="128" customWidth="1"/>
    <col min="5899" max="6144" width="9" style="128"/>
    <col min="6145" max="6145" width="0.90625" style="128" customWidth="1"/>
    <col min="6146" max="6146" width="1.08984375" style="128" customWidth="1"/>
    <col min="6147" max="6147" width="1.26953125" style="128" customWidth="1"/>
    <col min="6148" max="6148" width="22.26953125" style="128" customWidth="1"/>
    <col min="6149" max="6149" width="0.90625" style="128" customWidth="1"/>
    <col min="6150" max="6154" width="11.08984375" style="128" customWidth="1"/>
    <col min="6155" max="6400" width="9" style="128"/>
    <col min="6401" max="6401" width="0.90625" style="128" customWidth="1"/>
    <col min="6402" max="6402" width="1.08984375" style="128" customWidth="1"/>
    <col min="6403" max="6403" width="1.26953125" style="128" customWidth="1"/>
    <col min="6404" max="6404" width="22.26953125" style="128" customWidth="1"/>
    <col min="6405" max="6405" width="0.90625" style="128" customWidth="1"/>
    <col min="6406" max="6410" width="11.08984375" style="128" customWidth="1"/>
    <col min="6411" max="6656" width="9" style="128"/>
    <col min="6657" max="6657" width="0.90625" style="128" customWidth="1"/>
    <col min="6658" max="6658" width="1.08984375" style="128" customWidth="1"/>
    <col min="6659" max="6659" width="1.26953125" style="128" customWidth="1"/>
    <col min="6660" max="6660" width="22.26953125" style="128" customWidth="1"/>
    <col min="6661" max="6661" width="0.90625" style="128" customWidth="1"/>
    <col min="6662" max="6666" width="11.08984375" style="128" customWidth="1"/>
    <col min="6667" max="6912" width="9" style="128"/>
    <col min="6913" max="6913" width="0.90625" style="128" customWidth="1"/>
    <col min="6914" max="6914" width="1.08984375" style="128" customWidth="1"/>
    <col min="6915" max="6915" width="1.26953125" style="128" customWidth="1"/>
    <col min="6916" max="6916" width="22.26953125" style="128" customWidth="1"/>
    <col min="6917" max="6917" width="0.90625" style="128" customWidth="1"/>
    <col min="6918" max="6922" width="11.08984375" style="128" customWidth="1"/>
    <col min="6923" max="7168" width="9" style="128"/>
    <col min="7169" max="7169" width="0.90625" style="128" customWidth="1"/>
    <col min="7170" max="7170" width="1.08984375" style="128" customWidth="1"/>
    <col min="7171" max="7171" width="1.26953125" style="128" customWidth="1"/>
    <col min="7172" max="7172" width="22.26953125" style="128" customWidth="1"/>
    <col min="7173" max="7173" width="0.90625" style="128" customWidth="1"/>
    <col min="7174" max="7178" width="11.08984375" style="128" customWidth="1"/>
    <col min="7179" max="7424" width="9" style="128"/>
    <col min="7425" max="7425" width="0.90625" style="128" customWidth="1"/>
    <col min="7426" max="7426" width="1.08984375" style="128" customWidth="1"/>
    <col min="7427" max="7427" width="1.26953125" style="128" customWidth="1"/>
    <col min="7428" max="7428" width="22.26953125" style="128" customWidth="1"/>
    <col min="7429" max="7429" width="0.90625" style="128" customWidth="1"/>
    <col min="7430" max="7434" width="11.08984375" style="128" customWidth="1"/>
    <col min="7435" max="7680" width="9" style="128"/>
    <col min="7681" max="7681" width="0.90625" style="128" customWidth="1"/>
    <col min="7682" max="7682" width="1.08984375" style="128" customWidth="1"/>
    <col min="7683" max="7683" width="1.26953125" style="128" customWidth="1"/>
    <col min="7684" max="7684" width="22.26953125" style="128" customWidth="1"/>
    <col min="7685" max="7685" width="0.90625" style="128" customWidth="1"/>
    <col min="7686" max="7690" width="11.08984375" style="128" customWidth="1"/>
    <col min="7691" max="7936" width="9" style="128"/>
    <col min="7937" max="7937" width="0.90625" style="128" customWidth="1"/>
    <col min="7938" max="7938" width="1.08984375" style="128" customWidth="1"/>
    <col min="7939" max="7939" width="1.26953125" style="128" customWidth="1"/>
    <col min="7940" max="7940" width="22.26953125" style="128" customWidth="1"/>
    <col min="7941" max="7941" width="0.90625" style="128" customWidth="1"/>
    <col min="7942" max="7946" width="11.08984375" style="128" customWidth="1"/>
    <col min="7947" max="8192" width="9" style="128"/>
    <col min="8193" max="8193" width="0.90625" style="128" customWidth="1"/>
    <col min="8194" max="8194" width="1.08984375" style="128" customWidth="1"/>
    <col min="8195" max="8195" width="1.26953125" style="128" customWidth="1"/>
    <col min="8196" max="8196" width="22.26953125" style="128" customWidth="1"/>
    <col min="8197" max="8197" width="0.90625" style="128" customWidth="1"/>
    <col min="8198" max="8202" width="11.08984375" style="128" customWidth="1"/>
    <col min="8203" max="8448" width="9" style="128"/>
    <col min="8449" max="8449" width="0.90625" style="128" customWidth="1"/>
    <col min="8450" max="8450" width="1.08984375" style="128" customWidth="1"/>
    <col min="8451" max="8451" width="1.26953125" style="128" customWidth="1"/>
    <col min="8452" max="8452" width="22.26953125" style="128" customWidth="1"/>
    <col min="8453" max="8453" width="0.90625" style="128" customWidth="1"/>
    <col min="8454" max="8458" width="11.08984375" style="128" customWidth="1"/>
    <col min="8459" max="8704" width="9" style="128"/>
    <col min="8705" max="8705" width="0.90625" style="128" customWidth="1"/>
    <col min="8706" max="8706" width="1.08984375" style="128" customWidth="1"/>
    <col min="8707" max="8707" width="1.26953125" style="128" customWidth="1"/>
    <col min="8708" max="8708" width="22.26953125" style="128" customWidth="1"/>
    <col min="8709" max="8709" width="0.90625" style="128" customWidth="1"/>
    <col min="8710" max="8714" width="11.08984375" style="128" customWidth="1"/>
    <col min="8715" max="8960" width="9" style="128"/>
    <col min="8961" max="8961" width="0.90625" style="128" customWidth="1"/>
    <col min="8962" max="8962" width="1.08984375" style="128" customWidth="1"/>
    <col min="8963" max="8963" width="1.26953125" style="128" customWidth="1"/>
    <col min="8964" max="8964" width="22.26953125" style="128" customWidth="1"/>
    <col min="8965" max="8965" width="0.90625" style="128" customWidth="1"/>
    <col min="8966" max="8970" width="11.08984375" style="128" customWidth="1"/>
    <col min="8971" max="9216" width="9" style="128"/>
    <col min="9217" max="9217" width="0.90625" style="128" customWidth="1"/>
    <col min="9218" max="9218" width="1.08984375" style="128" customWidth="1"/>
    <col min="9219" max="9219" width="1.26953125" style="128" customWidth="1"/>
    <col min="9220" max="9220" width="22.26953125" style="128" customWidth="1"/>
    <col min="9221" max="9221" width="0.90625" style="128" customWidth="1"/>
    <col min="9222" max="9226" width="11.08984375" style="128" customWidth="1"/>
    <col min="9227" max="9472" width="9" style="128"/>
    <col min="9473" max="9473" width="0.90625" style="128" customWidth="1"/>
    <col min="9474" max="9474" width="1.08984375" style="128" customWidth="1"/>
    <col min="9475" max="9475" width="1.26953125" style="128" customWidth="1"/>
    <col min="9476" max="9476" width="22.26953125" style="128" customWidth="1"/>
    <col min="9477" max="9477" width="0.90625" style="128" customWidth="1"/>
    <col min="9478" max="9482" width="11.08984375" style="128" customWidth="1"/>
    <col min="9483" max="9728" width="9" style="128"/>
    <col min="9729" max="9729" width="0.90625" style="128" customWidth="1"/>
    <col min="9730" max="9730" width="1.08984375" style="128" customWidth="1"/>
    <col min="9731" max="9731" width="1.26953125" style="128" customWidth="1"/>
    <col min="9732" max="9732" width="22.26953125" style="128" customWidth="1"/>
    <col min="9733" max="9733" width="0.90625" style="128" customWidth="1"/>
    <col min="9734" max="9738" width="11.08984375" style="128" customWidth="1"/>
    <col min="9739" max="9984" width="9" style="128"/>
    <col min="9985" max="9985" width="0.90625" style="128" customWidth="1"/>
    <col min="9986" max="9986" width="1.08984375" style="128" customWidth="1"/>
    <col min="9987" max="9987" width="1.26953125" style="128" customWidth="1"/>
    <col min="9988" max="9988" width="22.26953125" style="128" customWidth="1"/>
    <col min="9989" max="9989" width="0.90625" style="128" customWidth="1"/>
    <col min="9990" max="9994" width="11.08984375" style="128" customWidth="1"/>
    <col min="9995" max="10240" width="9" style="128"/>
    <col min="10241" max="10241" width="0.90625" style="128" customWidth="1"/>
    <col min="10242" max="10242" width="1.08984375" style="128" customWidth="1"/>
    <col min="10243" max="10243" width="1.26953125" style="128" customWidth="1"/>
    <col min="10244" max="10244" width="22.26953125" style="128" customWidth="1"/>
    <col min="10245" max="10245" width="0.90625" style="128" customWidth="1"/>
    <col min="10246" max="10250" width="11.08984375" style="128" customWidth="1"/>
    <col min="10251" max="10496" width="9" style="128"/>
    <col min="10497" max="10497" width="0.90625" style="128" customWidth="1"/>
    <col min="10498" max="10498" width="1.08984375" style="128" customWidth="1"/>
    <col min="10499" max="10499" width="1.26953125" style="128" customWidth="1"/>
    <col min="10500" max="10500" width="22.26953125" style="128" customWidth="1"/>
    <col min="10501" max="10501" width="0.90625" style="128" customWidth="1"/>
    <col min="10502" max="10506" width="11.08984375" style="128" customWidth="1"/>
    <col min="10507" max="10752" width="9" style="128"/>
    <col min="10753" max="10753" width="0.90625" style="128" customWidth="1"/>
    <col min="10754" max="10754" width="1.08984375" style="128" customWidth="1"/>
    <col min="10755" max="10755" width="1.26953125" style="128" customWidth="1"/>
    <col min="10756" max="10756" width="22.26953125" style="128" customWidth="1"/>
    <col min="10757" max="10757" width="0.90625" style="128" customWidth="1"/>
    <col min="10758" max="10762" width="11.08984375" style="128" customWidth="1"/>
    <col min="10763" max="11008" width="9" style="128"/>
    <col min="11009" max="11009" width="0.90625" style="128" customWidth="1"/>
    <col min="11010" max="11010" width="1.08984375" style="128" customWidth="1"/>
    <col min="11011" max="11011" width="1.26953125" style="128" customWidth="1"/>
    <col min="11012" max="11012" width="22.26953125" style="128" customWidth="1"/>
    <col min="11013" max="11013" width="0.90625" style="128" customWidth="1"/>
    <col min="11014" max="11018" width="11.08984375" style="128" customWidth="1"/>
    <col min="11019" max="11264" width="9" style="128"/>
    <col min="11265" max="11265" width="0.90625" style="128" customWidth="1"/>
    <col min="11266" max="11266" width="1.08984375" style="128" customWidth="1"/>
    <col min="11267" max="11267" width="1.26953125" style="128" customWidth="1"/>
    <col min="11268" max="11268" width="22.26953125" style="128" customWidth="1"/>
    <col min="11269" max="11269" width="0.90625" style="128" customWidth="1"/>
    <col min="11270" max="11274" width="11.08984375" style="128" customWidth="1"/>
    <col min="11275" max="11520" width="9" style="128"/>
    <col min="11521" max="11521" width="0.90625" style="128" customWidth="1"/>
    <col min="11522" max="11522" width="1.08984375" style="128" customWidth="1"/>
    <col min="11523" max="11523" width="1.26953125" style="128" customWidth="1"/>
    <col min="11524" max="11524" width="22.26953125" style="128" customWidth="1"/>
    <col min="11525" max="11525" width="0.90625" style="128" customWidth="1"/>
    <col min="11526" max="11530" width="11.08984375" style="128" customWidth="1"/>
    <col min="11531" max="11776" width="9" style="128"/>
    <col min="11777" max="11777" width="0.90625" style="128" customWidth="1"/>
    <col min="11778" max="11778" width="1.08984375" style="128" customWidth="1"/>
    <col min="11779" max="11779" width="1.26953125" style="128" customWidth="1"/>
    <col min="11780" max="11780" width="22.26953125" style="128" customWidth="1"/>
    <col min="11781" max="11781" width="0.90625" style="128" customWidth="1"/>
    <col min="11782" max="11786" width="11.08984375" style="128" customWidth="1"/>
    <col min="11787" max="12032" width="9" style="128"/>
    <col min="12033" max="12033" width="0.90625" style="128" customWidth="1"/>
    <col min="12034" max="12034" width="1.08984375" style="128" customWidth="1"/>
    <col min="12035" max="12035" width="1.26953125" style="128" customWidth="1"/>
    <col min="12036" max="12036" width="22.26953125" style="128" customWidth="1"/>
    <col min="12037" max="12037" width="0.90625" style="128" customWidth="1"/>
    <col min="12038" max="12042" width="11.08984375" style="128" customWidth="1"/>
    <col min="12043" max="12288" width="9" style="128"/>
    <col min="12289" max="12289" width="0.90625" style="128" customWidth="1"/>
    <col min="12290" max="12290" width="1.08984375" style="128" customWidth="1"/>
    <col min="12291" max="12291" width="1.26953125" style="128" customWidth="1"/>
    <col min="12292" max="12292" width="22.26953125" style="128" customWidth="1"/>
    <col min="12293" max="12293" width="0.90625" style="128" customWidth="1"/>
    <col min="12294" max="12298" width="11.08984375" style="128" customWidth="1"/>
    <col min="12299" max="12544" width="9" style="128"/>
    <col min="12545" max="12545" width="0.90625" style="128" customWidth="1"/>
    <col min="12546" max="12546" width="1.08984375" style="128" customWidth="1"/>
    <col min="12547" max="12547" width="1.26953125" style="128" customWidth="1"/>
    <col min="12548" max="12548" width="22.26953125" style="128" customWidth="1"/>
    <col min="12549" max="12549" width="0.90625" style="128" customWidth="1"/>
    <col min="12550" max="12554" width="11.08984375" style="128" customWidth="1"/>
    <col min="12555" max="12800" width="9" style="128"/>
    <col min="12801" max="12801" width="0.90625" style="128" customWidth="1"/>
    <col min="12802" max="12802" width="1.08984375" style="128" customWidth="1"/>
    <col min="12803" max="12803" width="1.26953125" style="128" customWidth="1"/>
    <col min="12804" max="12804" width="22.26953125" style="128" customWidth="1"/>
    <col min="12805" max="12805" width="0.90625" style="128" customWidth="1"/>
    <col min="12806" max="12810" width="11.08984375" style="128" customWidth="1"/>
    <col min="12811" max="13056" width="9" style="128"/>
    <col min="13057" max="13057" width="0.90625" style="128" customWidth="1"/>
    <col min="13058" max="13058" width="1.08984375" style="128" customWidth="1"/>
    <col min="13059" max="13059" width="1.26953125" style="128" customWidth="1"/>
    <col min="13060" max="13060" width="22.26953125" style="128" customWidth="1"/>
    <col min="13061" max="13061" width="0.90625" style="128" customWidth="1"/>
    <col min="13062" max="13066" width="11.08984375" style="128" customWidth="1"/>
    <col min="13067" max="13312" width="9" style="128"/>
    <col min="13313" max="13313" width="0.90625" style="128" customWidth="1"/>
    <col min="13314" max="13314" width="1.08984375" style="128" customWidth="1"/>
    <col min="13315" max="13315" width="1.26953125" style="128" customWidth="1"/>
    <col min="13316" max="13316" width="22.26953125" style="128" customWidth="1"/>
    <col min="13317" max="13317" width="0.90625" style="128" customWidth="1"/>
    <col min="13318" max="13322" width="11.08984375" style="128" customWidth="1"/>
    <col min="13323" max="13568" width="9" style="128"/>
    <col min="13569" max="13569" width="0.90625" style="128" customWidth="1"/>
    <col min="13570" max="13570" width="1.08984375" style="128" customWidth="1"/>
    <col min="13571" max="13571" width="1.26953125" style="128" customWidth="1"/>
    <col min="13572" max="13572" width="22.26953125" style="128" customWidth="1"/>
    <col min="13573" max="13573" width="0.90625" style="128" customWidth="1"/>
    <col min="13574" max="13578" width="11.08984375" style="128" customWidth="1"/>
    <col min="13579" max="13824" width="9" style="128"/>
    <col min="13825" max="13825" width="0.90625" style="128" customWidth="1"/>
    <col min="13826" max="13826" width="1.08984375" style="128" customWidth="1"/>
    <col min="13827" max="13827" width="1.26953125" style="128" customWidth="1"/>
    <col min="13828" max="13828" width="22.26953125" style="128" customWidth="1"/>
    <col min="13829" max="13829" width="0.90625" style="128" customWidth="1"/>
    <col min="13830" max="13834" width="11.08984375" style="128" customWidth="1"/>
    <col min="13835" max="14080" width="9" style="128"/>
    <col min="14081" max="14081" width="0.90625" style="128" customWidth="1"/>
    <col min="14082" max="14082" width="1.08984375" style="128" customWidth="1"/>
    <col min="14083" max="14083" width="1.26953125" style="128" customWidth="1"/>
    <col min="14084" max="14084" width="22.26953125" style="128" customWidth="1"/>
    <col min="14085" max="14085" width="0.90625" style="128" customWidth="1"/>
    <col min="14086" max="14090" width="11.08984375" style="128" customWidth="1"/>
    <col min="14091" max="14336" width="9" style="128"/>
    <col min="14337" max="14337" width="0.90625" style="128" customWidth="1"/>
    <col min="14338" max="14338" width="1.08984375" style="128" customWidth="1"/>
    <col min="14339" max="14339" width="1.26953125" style="128" customWidth="1"/>
    <col min="14340" max="14340" width="22.26953125" style="128" customWidth="1"/>
    <col min="14341" max="14341" width="0.90625" style="128" customWidth="1"/>
    <col min="14342" max="14346" width="11.08984375" style="128" customWidth="1"/>
    <col min="14347" max="14592" width="9" style="128"/>
    <col min="14593" max="14593" width="0.90625" style="128" customWidth="1"/>
    <col min="14594" max="14594" width="1.08984375" style="128" customWidth="1"/>
    <col min="14595" max="14595" width="1.26953125" style="128" customWidth="1"/>
    <col min="14596" max="14596" width="22.26953125" style="128" customWidth="1"/>
    <col min="14597" max="14597" width="0.90625" style="128" customWidth="1"/>
    <col min="14598" max="14602" width="11.08984375" style="128" customWidth="1"/>
    <col min="14603" max="14848" width="9" style="128"/>
    <col min="14849" max="14849" width="0.90625" style="128" customWidth="1"/>
    <col min="14850" max="14850" width="1.08984375" style="128" customWidth="1"/>
    <col min="14851" max="14851" width="1.26953125" style="128" customWidth="1"/>
    <col min="14852" max="14852" width="22.26953125" style="128" customWidth="1"/>
    <col min="14853" max="14853" width="0.90625" style="128" customWidth="1"/>
    <col min="14854" max="14858" width="11.08984375" style="128" customWidth="1"/>
    <col min="14859" max="15104" width="9" style="128"/>
    <col min="15105" max="15105" width="0.90625" style="128" customWidth="1"/>
    <col min="15106" max="15106" width="1.08984375" style="128" customWidth="1"/>
    <col min="15107" max="15107" width="1.26953125" style="128" customWidth="1"/>
    <col min="15108" max="15108" width="22.26953125" style="128" customWidth="1"/>
    <col min="15109" max="15109" width="0.90625" style="128" customWidth="1"/>
    <col min="15110" max="15114" width="11.08984375" style="128" customWidth="1"/>
    <col min="15115" max="15360" width="9" style="128"/>
    <col min="15361" max="15361" width="0.90625" style="128" customWidth="1"/>
    <col min="15362" max="15362" width="1.08984375" style="128" customWidth="1"/>
    <col min="15363" max="15363" width="1.26953125" style="128" customWidth="1"/>
    <col min="15364" max="15364" width="22.26953125" style="128" customWidth="1"/>
    <col min="15365" max="15365" width="0.90625" style="128" customWidth="1"/>
    <col min="15366" max="15370" width="11.08984375" style="128" customWidth="1"/>
    <col min="15371" max="15616" width="9" style="128"/>
    <col min="15617" max="15617" width="0.90625" style="128" customWidth="1"/>
    <col min="15618" max="15618" width="1.08984375" style="128" customWidth="1"/>
    <col min="15619" max="15619" width="1.26953125" style="128" customWidth="1"/>
    <col min="15620" max="15620" width="22.26953125" style="128" customWidth="1"/>
    <col min="15621" max="15621" width="0.90625" style="128" customWidth="1"/>
    <col min="15622" max="15626" width="11.08984375" style="128" customWidth="1"/>
    <col min="15627" max="15872" width="9" style="128"/>
    <col min="15873" max="15873" width="0.90625" style="128" customWidth="1"/>
    <col min="15874" max="15874" width="1.08984375" style="128" customWidth="1"/>
    <col min="15875" max="15875" width="1.26953125" style="128" customWidth="1"/>
    <col min="15876" max="15876" width="22.26953125" style="128" customWidth="1"/>
    <col min="15877" max="15877" width="0.90625" style="128" customWidth="1"/>
    <col min="15878" max="15882" width="11.08984375" style="128" customWidth="1"/>
    <col min="15883" max="16128" width="9" style="128"/>
    <col min="16129" max="16129" width="0.90625" style="128" customWidth="1"/>
    <col min="16130" max="16130" width="1.08984375" style="128" customWidth="1"/>
    <col min="16131" max="16131" width="1.26953125" style="128" customWidth="1"/>
    <col min="16132" max="16132" width="22.26953125" style="128" customWidth="1"/>
    <col min="16133" max="16133" width="0.90625" style="128" customWidth="1"/>
    <col min="16134" max="16138" width="11.08984375" style="128" customWidth="1"/>
    <col min="16139" max="16384" width="9" style="128"/>
  </cols>
  <sheetData>
    <row r="1" spans="1:10" s="77" customFormat="1" ht="13">
      <c r="A1" s="101" t="s">
        <v>139</v>
      </c>
      <c r="B1" s="101"/>
      <c r="C1" s="101"/>
      <c r="D1" s="101"/>
      <c r="E1" s="101"/>
    </row>
    <row r="2" spans="1:10" s="77" customFormat="1" ht="3.75" customHeight="1"/>
    <row r="3" spans="1:10" s="77" customFormat="1" ht="13.5" customHeight="1">
      <c r="A3" s="141" t="s">
        <v>140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0" s="77" customFormat="1" ht="3.75" customHeight="1"/>
    <row r="5" spans="1:10" s="77" customFormat="1" ht="10.5" customHeight="1">
      <c r="A5" s="77" t="s">
        <v>1</v>
      </c>
      <c r="C5" s="120"/>
      <c r="D5" s="120"/>
      <c r="E5" s="85"/>
    </row>
    <row r="6" spans="1:10" s="77" customFormat="1" ht="1.5" customHeight="1"/>
    <row r="7" spans="1:10" s="77" customFormat="1" ht="19">
      <c r="A7" s="152" t="s">
        <v>42</v>
      </c>
      <c r="B7" s="152"/>
      <c r="C7" s="152"/>
      <c r="D7" s="152"/>
      <c r="E7" s="153"/>
      <c r="F7" s="136" t="s">
        <v>133</v>
      </c>
      <c r="G7" s="136" t="s">
        <v>141</v>
      </c>
      <c r="H7" s="136" t="s">
        <v>142</v>
      </c>
      <c r="I7" s="136" t="s">
        <v>143</v>
      </c>
      <c r="J7" s="135" t="s">
        <v>144</v>
      </c>
    </row>
    <row r="8" spans="1:10" s="122" customFormat="1" ht="7.5" customHeight="1">
      <c r="E8" s="126"/>
      <c r="G8" s="134"/>
    </row>
    <row r="9" spans="1:10" s="122" customFormat="1" ht="9.5">
      <c r="B9" s="150" t="s">
        <v>145</v>
      </c>
      <c r="C9" s="150"/>
      <c r="D9" s="150"/>
      <c r="E9" s="126"/>
      <c r="G9" s="142"/>
      <c r="H9" s="142"/>
      <c r="I9" s="142"/>
    </row>
    <row r="10" spans="1:10" s="122" customFormat="1" ht="2.25" customHeight="1">
      <c r="E10" s="126"/>
    </row>
    <row r="11" spans="1:10" s="122" customFormat="1" ht="9.5">
      <c r="B11" s="150" t="s">
        <v>34</v>
      </c>
      <c r="C11" s="150"/>
      <c r="D11" s="150"/>
      <c r="E11" s="133"/>
      <c r="F11" s="130">
        <v>2527323057</v>
      </c>
      <c r="G11" s="129">
        <v>2555986849</v>
      </c>
      <c r="H11" s="129">
        <v>2594230079</v>
      </c>
      <c r="I11" s="129">
        <v>2680768779</v>
      </c>
      <c r="J11" s="129">
        <v>2662315317</v>
      </c>
    </row>
    <row r="12" spans="1:10" s="122" customFormat="1" ht="20.25" customHeight="1">
      <c r="C12" s="151" t="s">
        <v>33</v>
      </c>
      <c r="D12" s="151"/>
      <c r="E12" s="126"/>
      <c r="F12" s="125">
        <v>1070434155</v>
      </c>
      <c r="G12" s="124">
        <v>1165860227</v>
      </c>
      <c r="H12" s="124">
        <v>1204832605</v>
      </c>
      <c r="I12" s="124">
        <v>1235270553</v>
      </c>
      <c r="J12" s="124">
        <v>1254380000</v>
      </c>
    </row>
    <row r="13" spans="1:10" s="122" customFormat="1" ht="20.25" customHeight="1">
      <c r="C13" s="151" t="s">
        <v>32</v>
      </c>
      <c r="D13" s="151"/>
      <c r="E13" s="126"/>
      <c r="F13" s="125">
        <v>1118304093</v>
      </c>
      <c r="G13" s="124">
        <v>1047158231</v>
      </c>
      <c r="H13" s="124">
        <v>1039726003</v>
      </c>
      <c r="I13" s="124">
        <v>1083785318</v>
      </c>
      <c r="J13" s="124">
        <v>1044716516</v>
      </c>
    </row>
    <row r="14" spans="1:10" s="122" customFormat="1" ht="20.25" customHeight="1">
      <c r="D14" s="137" t="s">
        <v>5</v>
      </c>
      <c r="E14" s="126"/>
      <c r="F14" s="125">
        <v>246057322</v>
      </c>
      <c r="G14" s="124">
        <v>240259848</v>
      </c>
      <c r="H14" s="124">
        <v>209745300</v>
      </c>
      <c r="I14" s="124">
        <v>205421457</v>
      </c>
      <c r="J14" s="124">
        <v>201660074</v>
      </c>
    </row>
    <row r="15" spans="1:10" s="122" customFormat="1" ht="9.5">
      <c r="D15" s="137" t="s">
        <v>90</v>
      </c>
      <c r="E15" s="126"/>
      <c r="F15" s="125">
        <v>50786874</v>
      </c>
      <c r="G15" s="124">
        <v>53221557</v>
      </c>
      <c r="H15" s="124">
        <v>52971746</v>
      </c>
      <c r="I15" s="124">
        <v>54598801</v>
      </c>
      <c r="J15" s="124">
        <v>59668031</v>
      </c>
    </row>
    <row r="16" spans="1:10" s="122" customFormat="1" ht="9.5">
      <c r="D16" s="137" t="s">
        <v>55</v>
      </c>
      <c r="E16" s="126"/>
      <c r="F16" s="125">
        <v>174115434</v>
      </c>
      <c r="G16" s="124">
        <v>183921375</v>
      </c>
      <c r="H16" s="124">
        <v>191145512</v>
      </c>
      <c r="I16" s="124">
        <v>197322968</v>
      </c>
      <c r="J16" s="124">
        <v>203882683</v>
      </c>
    </row>
    <row r="17" spans="3:10" s="122" customFormat="1" ht="9.5">
      <c r="D17" s="137" t="s">
        <v>113</v>
      </c>
      <c r="E17" s="126"/>
      <c r="F17" s="125">
        <v>1133927</v>
      </c>
      <c r="G17" s="124">
        <v>1191491</v>
      </c>
      <c r="H17" s="124">
        <v>1253824</v>
      </c>
      <c r="I17" s="124">
        <v>1227226</v>
      </c>
      <c r="J17" s="124">
        <v>1207259</v>
      </c>
    </row>
    <row r="18" spans="3:10" s="122" customFormat="1" ht="9.5">
      <c r="D18" s="137" t="s">
        <v>10</v>
      </c>
      <c r="E18" s="126"/>
      <c r="F18" s="125">
        <v>7520734</v>
      </c>
      <c r="G18" s="124">
        <v>7283534</v>
      </c>
      <c r="H18" s="124">
        <v>7667501</v>
      </c>
      <c r="I18" s="124">
        <v>7577779</v>
      </c>
      <c r="J18" s="125">
        <v>7743377</v>
      </c>
    </row>
    <row r="19" spans="3:10" s="122" customFormat="1" ht="20.25" customHeight="1">
      <c r="D19" s="137" t="s">
        <v>123</v>
      </c>
      <c r="E19" s="126"/>
      <c r="F19" s="125">
        <v>218</v>
      </c>
      <c r="G19" s="124">
        <v>1247720</v>
      </c>
      <c r="H19" s="124">
        <v>3481211</v>
      </c>
      <c r="I19" s="124">
        <v>2239146</v>
      </c>
      <c r="J19" s="125">
        <v>677409</v>
      </c>
    </row>
    <row r="20" spans="3:10" s="122" customFormat="1" ht="9.5">
      <c r="D20" s="137" t="s">
        <v>12</v>
      </c>
      <c r="E20" s="126"/>
      <c r="F20" s="125">
        <v>150000</v>
      </c>
      <c r="G20" s="124">
        <v>450000</v>
      </c>
      <c r="H20" s="124">
        <v>464532</v>
      </c>
      <c r="I20" s="124">
        <v>175000</v>
      </c>
      <c r="J20" s="125">
        <v>320000</v>
      </c>
    </row>
    <row r="21" spans="3:10" s="122" customFormat="1" ht="9.5">
      <c r="D21" s="137" t="s">
        <v>13</v>
      </c>
      <c r="E21" s="126"/>
      <c r="F21" s="125">
        <v>790948</v>
      </c>
      <c r="G21" s="124">
        <v>702829</v>
      </c>
      <c r="H21" s="124">
        <v>663071</v>
      </c>
      <c r="I21" s="124">
        <v>331252</v>
      </c>
      <c r="J21" s="124">
        <v>1040397</v>
      </c>
    </row>
    <row r="22" spans="3:10" s="122" customFormat="1" ht="9.5">
      <c r="D22" s="137" t="s">
        <v>14</v>
      </c>
      <c r="E22" s="126"/>
      <c r="F22" s="125">
        <v>1587664</v>
      </c>
      <c r="G22" s="124">
        <v>1342021</v>
      </c>
      <c r="H22" s="124">
        <v>1066694</v>
      </c>
      <c r="I22" s="124">
        <v>1323904</v>
      </c>
      <c r="J22" s="124">
        <v>1222245</v>
      </c>
    </row>
    <row r="23" spans="3:10" s="122" customFormat="1" ht="9.5">
      <c r="D23" s="137" t="s">
        <v>15</v>
      </c>
      <c r="E23" s="126"/>
      <c r="F23" s="125">
        <v>109322042</v>
      </c>
      <c r="G23" s="124">
        <v>90555995</v>
      </c>
      <c r="H23" s="124">
        <v>101060514</v>
      </c>
      <c r="I23" s="124">
        <v>122064606</v>
      </c>
      <c r="J23" s="124">
        <v>102187347</v>
      </c>
    </row>
    <row r="24" spans="3:10" s="122" customFormat="1" ht="20.25" customHeight="1">
      <c r="D24" s="137" t="s">
        <v>80</v>
      </c>
      <c r="E24" s="126"/>
      <c r="F24" s="125">
        <v>14282877</v>
      </c>
      <c r="G24" s="124">
        <v>11050801</v>
      </c>
      <c r="H24" s="124">
        <v>10226768</v>
      </c>
      <c r="I24" s="124">
        <v>11737613</v>
      </c>
      <c r="J24" s="124">
        <v>12500789</v>
      </c>
    </row>
    <row r="25" spans="3:10" s="122" customFormat="1" ht="9.5">
      <c r="D25" s="137" t="s">
        <v>17</v>
      </c>
      <c r="E25" s="126"/>
      <c r="F25" s="125">
        <v>512556052</v>
      </c>
      <c r="G25" s="124">
        <v>455931062</v>
      </c>
      <c r="H25" s="124">
        <v>459979329</v>
      </c>
      <c r="I25" s="124">
        <v>479765565</v>
      </c>
      <c r="J25" s="124">
        <v>452606905</v>
      </c>
    </row>
    <row r="26" spans="3:10" s="122" customFormat="1" ht="20.25" customHeight="1">
      <c r="C26" s="151" t="s">
        <v>29</v>
      </c>
      <c r="D26" s="151"/>
      <c r="E26" s="126"/>
      <c r="F26" s="125">
        <v>338584810</v>
      </c>
      <c r="G26" s="124">
        <v>342968391</v>
      </c>
      <c r="H26" s="124">
        <v>349671471</v>
      </c>
      <c r="I26" s="124">
        <v>361712908</v>
      </c>
      <c r="J26" s="124">
        <v>363218801</v>
      </c>
    </row>
    <row r="27" spans="3:10" s="122" customFormat="1" ht="20.25" customHeight="1">
      <c r="D27" s="137" t="s">
        <v>18</v>
      </c>
      <c r="E27" s="126"/>
      <c r="F27" s="125">
        <v>33824938</v>
      </c>
      <c r="G27" s="124">
        <v>36223807</v>
      </c>
      <c r="H27" s="124">
        <v>40695880</v>
      </c>
      <c r="I27" s="124">
        <v>45508391</v>
      </c>
      <c r="J27" s="124">
        <v>39560286</v>
      </c>
    </row>
    <row r="28" spans="3:10" s="122" customFormat="1" ht="9.5">
      <c r="D28" s="137" t="s">
        <v>19</v>
      </c>
      <c r="E28" s="126"/>
      <c r="F28" s="125">
        <v>55109707</v>
      </c>
      <c r="G28" s="124">
        <v>56064080</v>
      </c>
      <c r="H28" s="124">
        <v>56252302</v>
      </c>
      <c r="I28" s="124">
        <v>55910283</v>
      </c>
      <c r="J28" s="124">
        <v>57610922</v>
      </c>
    </row>
    <row r="29" spans="3:10" s="122" customFormat="1" ht="9.5">
      <c r="D29" s="137" t="s">
        <v>20</v>
      </c>
      <c r="E29" s="126"/>
      <c r="F29" s="125">
        <v>985006</v>
      </c>
      <c r="G29" s="124">
        <v>1031656</v>
      </c>
      <c r="H29" s="124">
        <v>1047773</v>
      </c>
      <c r="I29" s="124">
        <v>1056378</v>
      </c>
      <c r="J29" s="124">
        <v>1070511</v>
      </c>
    </row>
    <row r="30" spans="3:10" s="122" customFormat="1" ht="9.5">
      <c r="D30" s="137" t="s">
        <v>21</v>
      </c>
      <c r="E30" s="126"/>
      <c r="F30" s="125">
        <v>100231605</v>
      </c>
      <c r="G30" s="124">
        <v>102236663</v>
      </c>
      <c r="H30" s="124">
        <v>104850945</v>
      </c>
      <c r="I30" s="124">
        <v>114236231</v>
      </c>
      <c r="J30" s="124">
        <v>114948740</v>
      </c>
    </row>
    <row r="31" spans="3:10" s="122" customFormat="1" ht="9.5">
      <c r="D31" s="137" t="s">
        <v>22</v>
      </c>
      <c r="E31" s="126"/>
      <c r="F31" s="125">
        <v>27463151</v>
      </c>
      <c r="G31" s="124">
        <v>28224513</v>
      </c>
      <c r="H31" s="124">
        <v>31500916</v>
      </c>
      <c r="I31" s="124">
        <v>28846582</v>
      </c>
      <c r="J31" s="124">
        <v>28985953</v>
      </c>
    </row>
    <row r="32" spans="3:10" s="122" customFormat="1" ht="9.5">
      <c r="D32" s="137" t="s">
        <v>23</v>
      </c>
      <c r="E32" s="126"/>
      <c r="F32" s="125">
        <v>120970403</v>
      </c>
      <c r="G32" s="124">
        <v>119187670</v>
      </c>
      <c r="H32" s="124">
        <v>115323656</v>
      </c>
      <c r="I32" s="124">
        <v>116155042</v>
      </c>
      <c r="J32" s="124">
        <v>121042389</v>
      </c>
    </row>
    <row r="33" spans="2:10" s="122" customFormat="1" ht="9.5">
      <c r="E33" s="126"/>
      <c r="F33" s="132"/>
      <c r="G33" s="132"/>
      <c r="H33" s="132"/>
    </row>
    <row r="34" spans="2:10" s="122" customFormat="1" ht="9.5">
      <c r="B34" s="150" t="s">
        <v>146</v>
      </c>
      <c r="C34" s="150"/>
      <c r="D34" s="150"/>
      <c r="E34" s="126"/>
      <c r="F34" s="132"/>
      <c r="G34" s="142"/>
      <c r="H34" s="142"/>
      <c r="I34" s="142"/>
      <c r="J34" s="132"/>
    </row>
    <row r="35" spans="2:10" s="122" customFormat="1" ht="2.25" customHeight="1">
      <c r="E35" s="126"/>
      <c r="F35" s="132"/>
      <c r="G35" s="132"/>
      <c r="H35" s="132"/>
      <c r="I35" s="132"/>
      <c r="J35" s="132"/>
    </row>
    <row r="36" spans="2:10" s="122" customFormat="1" ht="9.5">
      <c r="B36" s="150" t="s">
        <v>34</v>
      </c>
      <c r="C36" s="150"/>
      <c r="D36" s="150"/>
      <c r="E36" s="131"/>
      <c r="F36" s="130">
        <v>2594438916</v>
      </c>
      <c r="G36" s="130">
        <v>2618344856</v>
      </c>
      <c r="H36" s="129">
        <v>2648523198</v>
      </c>
      <c r="I36" s="129">
        <v>2737100187</v>
      </c>
      <c r="J36" s="129">
        <v>2748134077</v>
      </c>
    </row>
    <row r="37" spans="2:10" s="122" customFormat="1" ht="20.25" customHeight="1">
      <c r="C37" s="151" t="s">
        <v>33</v>
      </c>
      <c r="D37" s="151"/>
      <c r="E37" s="126"/>
      <c r="F37" s="125">
        <v>1058517988</v>
      </c>
      <c r="G37" s="125">
        <v>1159604089</v>
      </c>
      <c r="H37" s="124">
        <v>1196614218</v>
      </c>
      <c r="I37" s="124">
        <v>1223296110</v>
      </c>
      <c r="J37" s="124">
        <v>1254380000</v>
      </c>
    </row>
    <row r="38" spans="2:10" s="122" customFormat="1" ht="20.25" customHeight="1">
      <c r="C38" s="151" t="s">
        <v>32</v>
      </c>
      <c r="D38" s="151"/>
      <c r="E38" s="126"/>
      <c r="F38" s="125">
        <v>1112392594</v>
      </c>
      <c r="G38" s="125">
        <v>1038584560</v>
      </c>
      <c r="H38" s="124">
        <v>1032197677</v>
      </c>
      <c r="I38" s="124">
        <v>1078358825</v>
      </c>
      <c r="J38" s="124">
        <v>1044716516</v>
      </c>
    </row>
    <row r="39" spans="2:10" s="122" customFormat="1" ht="20.25" customHeight="1">
      <c r="D39" s="137" t="s">
        <v>5</v>
      </c>
      <c r="E39" s="126"/>
      <c r="F39" s="125">
        <v>244776636</v>
      </c>
      <c r="G39" s="125">
        <v>237007726</v>
      </c>
      <c r="H39" s="124">
        <v>209294380</v>
      </c>
      <c r="I39" s="124">
        <v>205421457</v>
      </c>
      <c r="J39" s="124">
        <v>201660074</v>
      </c>
    </row>
    <row r="40" spans="2:10" s="122" customFormat="1" ht="9.5">
      <c r="D40" s="137" t="s">
        <v>90</v>
      </c>
      <c r="E40" s="126"/>
      <c r="F40" s="125">
        <v>49569031</v>
      </c>
      <c r="G40" s="125">
        <v>52016577</v>
      </c>
      <c r="H40" s="124">
        <v>51697564</v>
      </c>
      <c r="I40" s="124">
        <v>53368084</v>
      </c>
      <c r="J40" s="124">
        <v>59668031</v>
      </c>
    </row>
    <row r="41" spans="2:10" s="122" customFormat="1" ht="9.5">
      <c r="D41" s="137" t="s">
        <v>55</v>
      </c>
      <c r="E41" s="126"/>
      <c r="F41" s="125">
        <v>170977081</v>
      </c>
      <c r="G41" s="125">
        <v>179985646</v>
      </c>
      <c r="H41" s="124">
        <v>185600776</v>
      </c>
      <c r="I41" s="124">
        <v>193407484</v>
      </c>
      <c r="J41" s="124">
        <v>203882683</v>
      </c>
    </row>
    <row r="42" spans="2:10" s="122" customFormat="1" ht="9.5">
      <c r="D42" s="137" t="s">
        <v>113</v>
      </c>
      <c r="E42" s="126"/>
      <c r="F42" s="125">
        <v>986145</v>
      </c>
      <c r="G42" s="125">
        <v>1045001</v>
      </c>
      <c r="H42" s="124">
        <v>1023987</v>
      </c>
      <c r="I42" s="124">
        <v>975246</v>
      </c>
      <c r="J42" s="124">
        <v>1207259</v>
      </c>
    </row>
    <row r="43" spans="2:10" s="122" customFormat="1" ht="9.5">
      <c r="D43" s="137" t="s">
        <v>10</v>
      </c>
      <c r="E43" s="126"/>
      <c r="F43" s="125">
        <v>7429734</v>
      </c>
      <c r="G43" s="125">
        <v>7283534</v>
      </c>
      <c r="H43" s="124">
        <v>7667501</v>
      </c>
      <c r="I43" s="124">
        <v>7577779</v>
      </c>
      <c r="J43" s="125">
        <v>7743377</v>
      </c>
    </row>
    <row r="44" spans="2:10" s="122" customFormat="1" ht="20.25" customHeight="1">
      <c r="D44" s="137" t="s">
        <v>123</v>
      </c>
      <c r="E44" s="126"/>
      <c r="F44" s="125">
        <v>218</v>
      </c>
      <c r="G44" s="125">
        <v>1247720</v>
      </c>
      <c r="H44" s="124">
        <v>3481211</v>
      </c>
      <c r="I44" s="124">
        <v>2239146</v>
      </c>
      <c r="J44" s="125">
        <v>677409</v>
      </c>
    </row>
    <row r="45" spans="2:10" s="122" customFormat="1" ht="9.5">
      <c r="D45" s="137" t="s">
        <v>12</v>
      </c>
      <c r="E45" s="126"/>
      <c r="F45" s="125">
        <v>150000</v>
      </c>
      <c r="G45" s="125">
        <v>450000</v>
      </c>
      <c r="H45" s="124">
        <v>464532</v>
      </c>
      <c r="I45" s="124">
        <v>175000</v>
      </c>
      <c r="J45" s="125">
        <v>320000</v>
      </c>
    </row>
    <row r="46" spans="2:10" s="122" customFormat="1" ht="9.5">
      <c r="D46" s="137" t="s">
        <v>13</v>
      </c>
      <c r="E46" s="126"/>
      <c r="F46" s="125">
        <v>790948</v>
      </c>
      <c r="G46" s="125">
        <v>697582</v>
      </c>
      <c r="H46" s="124">
        <v>663071</v>
      </c>
      <c r="I46" s="124">
        <v>331252</v>
      </c>
      <c r="J46" s="124">
        <v>1040397</v>
      </c>
    </row>
    <row r="47" spans="2:10" s="122" customFormat="1" ht="9.5">
      <c r="D47" s="137" t="s">
        <v>14</v>
      </c>
      <c r="E47" s="126"/>
      <c r="F47" s="125">
        <v>1587664</v>
      </c>
      <c r="G47" s="125">
        <v>1342021</v>
      </c>
      <c r="H47" s="124">
        <v>1066694</v>
      </c>
      <c r="I47" s="124">
        <v>1323904</v>
      </c>
      <c r="J47" s="124">
        <v>1222245</v>
      </c>
    </row>
    <row r="48" spans="2:10" s="122" customFormat="1" ht="9.5">
      <c r="D48" s="137" t="s">
        <v>15</v>
      </c>
      <c r="E48" s="126"/>
      <c r="F48" s="125">
        <v>109320037</v>
      </c>
      <c r="G48" s="125">
        <v>90555995</v>
      </c>
      <c r="H48" s="124">
        <v>101060514</v>
      </c>
      <c r="I48" s="124">
        <v>122064606</v>
      </c>
      <c r="J48" s="124">
        <v>102187347</v>
      </c>
    </row>
    <row r="49" spans="1:10" s="122" customFormat="1" ht="20.25" customHeight="1">
      <c r="D49" s="137" t="s">
        <v>79</v>
      </c>
      <c r="E49" s="126"/>
      <c r="F49" s="125">
        <v>14282327</v>
      </c>
      <c r="G49" s="125">
        <v>11049400</v>
      </c>
      <c r="H49" s="124">
        <v>10225138</v>
      </c>
      <c r="I49" s="124">
        <v>11737054</v>
      </c>
      <c r="J49" s="124">
        <v>12500789</v>
      </c>
    </row>
    <row r="50" spans="1:10" s="122" customFormat="1" ht="9.5">
      <c r="D50" s="137" t="s">
        <v>17</v>
      </c>
      <c r="E50" s="126"/>
      <c r="F50" s="125">
        <v>512522773</v>
      </c>
      <c r="G50" s="125">
        <v>455903359</v>
      </c>
      <c r="H50" s="124">
        <v>459952310</v>
      </c>
      <c r="I50" s="124">
        <v>479737812</v>
      </c>
      <c r="J50" s="124">
        <v>452606905</v>
      </c>
    </row>
    <row r="51" spans="1:10" s="122" customFormat="1" ht="20.25" customHeight="1">
      <c r="C51" s="151" t="s">
        <v>29</v>
      </c>
      <c r="D51" s="151"/>
      <c r="E51" s="126"/>
      <c r="F51" s="125">
        <v>423528333</v>
      </c>
      <c r="G51" s="125">
        <v>420156207</v>
      </c>
      <c r="H51" s="124">
        <v>419711303</v>
      </c>
      <c r="I51" s="124">
        <v>435445252</v>
      </c>
      <c r="J51" s="124">
        <v>449037561</v>
      </c>
    </row>
    <row r="52" spans="1:10" s="122" customFormat="1" ht="20.25" customHeight="1">
      <c r="D52" s="137" t="s">
        <v>18</v>
      </c>
      <c r="E52" s="126"/>
      <c r="F52" s="125">
        <v>37440809</v>
      </c>
      <c r="G52" s="125">
        <v>38684626</v>
      </c>
      <c r="H52" s="124">
        <v>43189665</v>
      </c>
      <c r="I52" s="124">
        <v>50237262</v>
      </c>
      <c r="J52" s="124">
        <v>43037908</v>
      </c>
    </row>
    <row r="53" spans="1:10" s="122" customFormat="1" ht="9.5">
      <c r="D53" s="137" t="s">
        <v>19</v>
      </c>
      <c r="E53" s="126"/>
      <c r="F53" s="125">
        <v>73011159</v>
      </c>
      <c r="G53" s="125">
        <v>74391248</v>
      </c>
      <c r="H53" s="124">
        <v>74791735</v>
      </c>
      <c r="I53" s="124">
        <v>70496378</v>
      </c>
      <c r="J53" s="124">
        <v>79755728</v>
      </c>
    </row>
    <row r="54" spans="1:10" s="122" customFormat="1" ht="9.5">
      <c r="D54" s="137" t="s">
        <v>20</v>
      </c>
      <c r="E54" s="126"/>
      <c r="F54" s="125">
        <v>1602734</v>
      </c>
      <c r="G54" s="125">
        <v>1265122</v>
      </c>
      <c r="H54" s="124">
        <v>1357228</v>
      </c>
      <c r="I54" s="124">
        <v>1481565</v>
      </c>
      <c r="J54" s="124">
        <v>1580585</v>
      </c>
    </row>
    <row r="55" spans="1:10" s="122" customFormat="1" ht="9.5">
      <c r="D55" s="137" t="s">
        <v>21</v>
      </c>
      <c r="E55" s="126"/>
      <c r="F55" s="125">
        <v>137919189</v>
      </c>
      <c r="G55" s="125">
        <v>136420973</v>
      </c>
      <c r="H55" s="124">
        <v>135620181</v>
      </c>
      <c r="I55" s="124">
        <v>147620939</v>
      </c>
      <c r="J55" s="124">
        <v>152598680</v>
      </c>
    </row>
    <row r="56" spans="1:10" s="122" customFormat="1" ht="9.5">
      <c r="D56" s="137" t="s">
        <v>22</v>
      </c>
      <c r="E56" s="126"/>
      <c r="F56" s="125">
        <v>27048131</v>
      </c>
      <c r="G56" s="125">
        <v>27653331</v>
      </c>
      <c r="H56" s="124">
        <v>29602194</v>
      </c>
      <c r="I56" s="124">
        <v>29789373</v>
      </c>
      <c r="J56" s="124">
        <v>31140592</v>
      </c>
    </row>
    <row r="57" spans="1:10" s="122" customFormat="1" ht="9.5">
      <c r="D57" s="137" t="s">
        <v>23</v>
      </c>
      <c r="E57" s="126"/>
      <c r="F57" s="125">
        <v>146506311</v>
      </c>
      <c r="G57" s="125">
        <v>141740906</v>
      </c>
      <c r="H57" s="124">
        <v>135150300</v>
      </c>
      <c r="I57" s="124">
        <v>135819734</v>
      </c>
      <c r="J57" s="124">
        <v>140924068</v>
      </c>
    </row>
    <row r="58" spans="1:10" s="77" customFormat="1" ht="5.25" customHeight="1">
      <c r="A58" s="86"/>
      <c r="B58" s="86"/>
      <c r="C58" s="86"/>
      <c r="D58" s="86"/>
      <c r="E58" s="88"/>
      <c r="F58" s="87"/>
      <c r="G58" s="86"/>
      <c r="H58" s="86"/>
      <c r="I58" s="86"/>
      <c r="J58" s="121"/>
    </row>
    <row r="59" spans="1:10" s="77" customFormat="1" ht="9.5">
      <c r="A59" s="85" t="s">
        <v>65</v>
      </c>
      <c r="C59" s="85"/>
      <c r="D59" s="85"/>
      <c r="E59" s="85"/>
      <c r="J59" s="105"/>
    </row>
    <row r="60" spans="1:10" s="77" customFormat="1" ht="9.5">
      <c r="A60" s="77" t="s">
        <v>110</v>
      </c>
      <c r="B60" s="138"/>
      <c r="C60" s="138"/>
      <c r="D60" s="138"/>
      <c r="E60" s="138"/>
      <c r="F60" s="138"/>
      <c r="G60" s="138"/>
      <c r="H60" s="138"/>
    </row>
  </sheetData>
  <mergeCells count="11">
    <mergeCell ref="C26:D26"/>
    <mergeCell ref="A7:E7"/>
    <mergeCell ref="B9:D9"/>
    <mergeCell ref="B11:D11"/>
    <mergeCell ref="C12:D12"/>
    <mergeCell ref="C13:D13"/>
    <mergeCell ref="B34:D34"/>
    <mergeCell ref="B36:D36"/>
    <mergeCell ref="C37:D37"/>
    <mergeCell ref="C38:D38"/>
    <mergeCell ref="C51:D51"/>
  </mergeCells>
  <phoneticPr fontId="4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zoomScaleNormal="100" workbookViewId="0"/>
  </sheetViews>
  <sheetFormatPr defaultColWidth="9"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10" width="11.08984375" style="77" customWidth="1"/>
    <col min="11" max="16384" width="9" style="128"/>
  </cols>
  <sheetData>
    <row r="1" spans="1:10" s="77" customFormat="1" ht="13">
      <c r="A1" s="101" t="s">
        <v>0</v>
      </c>
      <c r="B1" s="101"/>
      <c r="C1" s="101"/>
      <c r="D1" s="101"/>
      <c r="E1" s="101"/>
    </row>
    <row r="2" spans="1:10" s="77" customFormat="1" ht="3.75" customHeight="1"/>
    <row r="3" spans="1:10" s="77" customFormat="1" ht="13.5" customHeight="1">
      <c r="A3" s="100" t="s">
        <v>47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0" s="77" customFormat="1" ht="3.75" customHeight="1"/>
    <row r="5" spans="1:10" s="77" customFormat="1" ht="10.5" customHeight="1">
      <c r="A5" s="77" t="s">
        <v>1</v>
      </c>
      <c r="C5" s="120"/>
      <c r="D5" s="120"/>
      <c r="E5" s="85"/>
    </row>
    <row r="6" spans="1:10" s="77" customFormat="1" ht="1.5" customHeight="1"/>
    <row r="7" spans="1:10" s="77" customFormat="1" ht="19">
      <c r="A7" s="152" t="s">
        <v>42</v>
      </c>
      <c r="B7" s="152"/>
      <c r="C7" s="152"/>
      <c r="D7" s="152"/>
      <c r="E7" s="153"/>
      <c r="F7" s="136" t="s">
        <v>138</v>
      </c>
      <c r="G7" s="136" t="s">
        <v>137</v>
      </c>
      <c r="H7" s="136" t="s">
        <v>124</v>
      </c>
      <c r="I7" s="136" t="s">
        <v>136</v>
      </c>
      <c r="J7" s="135" t="s">
        <v>135</v>
      </c>
    </row>
    <row r="8" spans="1:10" s="122" customFormat="1" ht="7.5" customHeight="1">
      <c r="E8" s="126"/>
      <c r="G8" s="134"/>
    </row>
    <row r="9" spans="1:10" s="122" customFormat="1" ht="9.5">
      <c r="E9" s="126"/>
      <c r="G9" s="154" t="s">
        <v>36</v>
      </c>
      <c r="H9" s="154"/>
      <c r="I9" s="154"/>
    </row>
    <row r="10" spans="1:10" s="122" customFormat="1" ht="2.25" customHeight="1">
      <c r="E10" s="126"/>
    </row>
    <row r="11" spans="1:10" s="122" customFormat="1" ht="9.5">
      <c r="B11" s="150" t="s">
        <v>34</v>
      </c>
      <c r="C11" s="150"/>
      <c r="D11" s="150"/>
      <c r="E11" s="133"/>
      <c r="F11" s="130">
        <v>2530359814</v>
      </c>
      <c r="G11" s="129">
        <v>2527323057</v>
      </c>
      <c r="H11" s="129">
        <v>2555986849</v>
      </c>
      <c r="I11" s="129">
        <v>2594230079</v>
      </c>
      <c r="J11" s="129">
        <v>2712396860</v>
      </c>
    </row>
    <row r="12" spans="1:10" s="122" customFormat="1" ht="20.25" customHeight="1">
      <c r="C12" s="151" t="s">
        <v>33</v>
      </c>
      <c r="D12" s="151"/>
      <c r="E12" s="126"/>
      <c r="F12" s="125">
        <v>1058680551</v>
      </c>
      <c r="G12" s="124">
        <v>1070434155</v>
      </c>
      <c r="H12" s="124">
        <v>1165860227</v>
      </c>
      <c r="I12" s="124">
        <v>1204832605</v>
      </c>
      <c r="J12" s="124">
        <v>1249889000</v>
      </c>
    </row>
    <row r="13" spans="1:10" s="122" customFormat="1" ht="20.25" customHeight="1">
      <c r="C13" s="151" t="s">
        <v>32</v>
      </c>
      <c r="D13" s="151"/>
      <c r="E13" s="126"/>
      <c r="F13" s="125">
        <v>1128363831</v>
      </c>
      <c r="G13" s="124">
        <v>1118304093</v>
      </c>
      <c r="H13" s="124">
        <v>1047158231</v>
      </c>
      <c r="I13" s="124">
        <v>1039726003</v>
      </c>
      <c r="J13" s="124">
        <v>1099976582</v>
      </c>
    </row>
    <row r="14" spans="1:10" s="122" customFormat="1" ht="20.25" customHeight="1">
      <c r="D14" s="127" t="s">
        <v>5</v>
      </c>
      <c r="E14" s="126"/>
      <c r="F14" s="125">
        <v>252259519</v>
      </c>
      <c r="G14" s="124">
        <v>246057322</v>
      </c>
      <c r="H14" s="124">
        <v>240259848</v>
      </c>
      <c r="I14" s="124">
        <v>209745300</v>
      </c>
      <c r="J14" s="124">
        <v>206084742</v>
      </c>
    </row>
    <row r="15" spans="1:10" s="122" customFormat="1" ht="9.5">
      <c r="D15" s="127" t="s">
        <v>90</v>
      </c>
      <c r="E15" s="126"/>
      <c r="F15" s="125">
        <v>48610304</v>
      </c>
      <c r="G15" s="124">
        <v>50786874</v>
      </c>
      <c r="H15" s="124">
        <v>53221557</v>
      </c>
      <c r="I15" s="124">
        <v>52971746</v>
      </c>
      <c r="J15" s="124">
        <v>54479875</v>
      </c>
    </row>
    <row r="16" spans="1:10" s="122" customFormat="1" ht="9.5">
      <c r="D16" s="127" t="s">
        <v>55</v>
      </c>
      <c r="E16" s="126"/>
      <c r="F16" s="125">
        <v>168358149</v>
      </c>
      <c r="G16" s="124">
        <v>174115434</v>
      </c>
      <c r="H16" s="124">
        <v>183921375</v>
      </c>
      <c r="I16" s="124">
        <v>191145512</v>
      </c>
      <c r="J16" s="124">
        <v>196928490</v>
      </c>
    </row>
    <row r="17" spans="3:10" s="122" customFormat="1" ht="9.5">
      <c r="D17" s="127" t="s">
        <v>113</v>
      </c>
      <c r="E17" s="126"/>
      <c r="F17" s="125">
        <v>1116776</v>
      </c>
      <c r="G17" s="124">
        <v>1133927</v>
      </c>
      <c r="H17" s="124">
        <v>1191491</v>
      </c>
      <c r="I17" s="124">
        <v>1253824</v>
      </c>
      <c r="J17" s="124">
        <v>1233259</v>
      </c>
    </row>
    <row r="18" spans="3:10" s="122" customFormat="1" ht="9.5">
      <c r="D18" s="127" t="s">
        <v>10</v>
      </c>
      <c r="E18" s="126"/>
      <c r="F18" s="125">
        <v>7551726</v>
      </c>
      <c r="G18" s="124">
        <v>7520734</v>
      </c>
      <c r="H18" s="124">
        <v>7283534</v>
      </c>
      <c r="I18" s="124">
        <v>7667501</v>
      </c>
      <c r="J18" s="125">
        <v>7792108</v>
      </c>
    </row>
    <row r="19" spans="3:10" s="122" customFormat="1" ht="20.25" customHeight="1">
      <c r="D19" s="127" t="s">
        <v>123</v>
      </c>
      <c r="E19" s="126"/>
      <c r="F19" s="125">
        <v>0</v>
      </c>
      <c r="G19" s="124">
        <v>218</v>
      </c>
      <c r="H19" s="124">
        <v>1247720</v>
      </c>
      <c r="I19" s="124">
        <v>3481211</v>
      </c>
      <c r="J19" s="125">
        <v>3961310</v>
      </c>
    </row>
    <row r="20" spans="3:10" s="122" customFormat="1" ht="9.5">
      <c r="D20" s="127" t="s">
        <v>12</v>
      </c>
      <c r="E20" s="126"/>
      <c r="F20" s="125">
        <v>457468</v>
      </c>
      <c r="G20" s="124">
        <v>150000</v>
      </c>
      <c r="H20" s="124">
        <v>450000</v>
      </c>
      <c r="I20" s="124">
        <v>464532</v>
      </c>
      <c r="J20" s="125">
        <v>175000</v>
      </c>
    </row>
    <row r="21" spans="3:10" s="122" customFormat="1" ht="9.5">
      <c r="D21" s="127" t="s">
        <v>13</v>
      </c>
      <c r="E21" s="126"/>
      <c r="F21" s="125">
        <v>1523800</v>
      </c>
      <c r="G21" s="124">
        <v>790948</v>
      </c>
      <c r="H21" s="124">
        <v>702829</v>
      </c>
      <c r="I21" s="124">
        <v>663071</v>
      </c>
      <c r="J21" s="124">
        <v>388701</v>
      </c>
    </row>
    <row r="22" spans="3:10" s="122" customFormat="1" ht="9.5">
      <c r="D22" s="127" t="s">
        <v>14</v>
      </c>
      <c r="E22" s="126"/>
      <c r="F22" s="125">
        <v>576516</v>
      </c>
      <c r="G22" s="124">
        <v>1587664</v>
      </c>
      <c r="H22" s="124">
        <v>1342021</v>
      </c>
      <c r="I22" s="124">
        <v>1066694</v>
      </c>
      <c r="J22" s="124">
        <v>1343693</v>
      </c>
    </row>
    <row r="23" spans="3:10" s="122" customFormat="1" ht="9.5">
      <c r="D23" s="127" t="s">
        <v>15</v>
      </c>
      <c r="E23" s="126"/>
      <c r="F23" s="125">
        <v>116074301</v>
      </c>
      <c r="G23" s="124">
        <v>109322042</v>
      </c>
      <c r="H23" s="124">
        <v>90555995</v>
      </c>
      <c r="I23" s="124">
        <v>101060514</v>
      </c>
      <c r="J23" s="124">
        <v>123932026</v>
      </c>
    </row>
    <row r="24" spans="3:10" s="122" customFormat="1" ht="20.25" customHeight="1">
      <c r="D24" s="127" t="s">
        <v>80</v>
      </c>
      <c r="E24" s="126"/>
      <c r="F24" s="125">
        <v>13990115</v>
      </c>
      <c r="G24" s="124">
        <v>14282877</v>
      </c>
      <c r="H24" s="124">
        <v>11050801</v>
      </c>
      <c r="I24" s="124">
        <v>10226768</v>
      </c>
      <c r="J24" s="124">
        <v>12955126</v>
      </c>
    </row>
    <row r="25" spans="3:10" s="122" customFormat="1" ht="9.5">
      <c r="D25" s="127" t="s">
        <v>17</v>
      </c>
      <c r="E25" s="126"/>
      <c r="F25" s="125">
        <v>517845157</v>
      </c>
      <c r="G25" s="124">
        <v>512556052</v>
      </c>
      <c r="H25" s="124">
        <v>455931062</v>
      </c>
      <c r="I25" s="124">
        <v>459979329</v>
      </c>
      <c r="J25" s="124">
        <v>490702252</v>
      </c>
    </row>
    <row r="26" spans="3:10" s="122" customFormat="1" ht="20.25" customHeight="1">
      <c r="C26" s="151" t="s">
        <v>29</v>
      </c>
      <c r="D26" s="151"/>
      <c r="E26" s="126"/>
      <c r="F26" s="125">
        <v>343315432</v>
      </c>
      <c r="G26" s="124">
        <v>338584810</v>
      </c>
      <c r="H26" s="124">
        <v>342968391</v>
      </c>
      <c r="I26" s="124">
        <v>349671471</v>
      </c>
      <c r="J26" s="124">
        <v>362531278</v>
      </c>
    </row>
    <row r="27" spans="3:10" s="122" customFormat="1" ht="20.25" customHeight="1">
      <c r="D27" s="127" t="s">
        <v>18</v>
      </c>
      <c r="E27" s="126"/>
      <c r="F27" s="125">
        <v>34414085</v>
      </c>
      <c r="G27" s="124">
        <v>33824938</v>
      </c>
      <c r="H27" s="124">
        <v>36223807</v>
      </c>
      <c r="I27" s="124">
        <v>40695880</v>
      </c>
      <c r="J27" s="124">
        <v>47683070</v>
      </c>
    </row>
    <row r="28" spans="3:10" s="122" customFormat="1" ht="9.5">
      <c r="D28" s="127" t="s">
        <v>19</v>
      </c>
      <c r="E28" s="126"/>
      <c r="F28" s="125">
        <v>56284226</v>
      </c>
      <c r="G28" s="124">
        <v>55109707</v>
      </c>
      <c r="H28" s="124">
        <v>56064080</v>
      </c>
      <c r="I28" s="124">
        <v>56252302</v>
      </c>
      <c r="J28" s="124">
        <v>57161980</v>
      </c>
    </row>
    <row r="29" spans="3:10" s="122" customFormat="1" ht="9.5">
      <c r="D29" s="127" t="s">
        <v>20</v>
      </c>
      <c r="E29" s="126"/>
      <c r="F29" s="125">
        <v>1000797</v>
      </c>
      <c r="G29" s="124">
        <v>985006</v>
      </c>
      <c r="H29" s="124">
        <v>1031656</v>
      </c>
      <c r="I29" s="124">
        <v>1047773</v>
      </c>
      <c r="J29" s="124">
        <v>1095734</v>
      </c>
    </row>
    <row r="30" spans="3:10" s="122" customFormat="1" ht="9.5">
      <c r="D30" s="127" t="s">
        <v>21</v>
      </c>
      <c r="E30" s="126"/>
      <c r="F30" s="125">
        <v>106911990</v>
      </c>
      <c r="G30" s="124">
        <v>100231605</v>
      </c>
      <c r="H30" s="124">
        <v>102236663</v>
      </c>
      <c r="I30" s="124">
        <v>104850945</v>
      </c>
      <c r="J30" s="124">
        <v>107835148</v>
      </c>
    </row>
    <row r="31" spans="3:10" s="122" customFormat="1" ht="9.5">
      <c r="D31" s="127" t="s">
        <v>22</v>
      </c>
      <c r="E31" s="126"/>
      <c r="F31" s="125">
        <v>25628984</v>
      </c>
      <c r="G31" s="124">
        <v>27463151</v>
      </c>
      <c r="H31" s="124">
        <v>28224513</v>
      </c>
      <c r="I31" s="124">
        <v>31500916</v>
      </c>
      <c r="J31" s="124">
        <v>29545726</v>
      </c>
    </row>
    <row r="32" spans="3:10" s="122" customFormat="1" ht="9.5">
      <c r="D32" s="127" t="s">
        <v>23</v>
      </c>
      <c r="E32" s="126"/>
      <c r="F32" s="125">
        <v>119075350</v>
      </c>
      <c r="G32" s="124">
        <v>120970403</v>
      </c>
      <c r="H32" s="124">
        <v>119187670</v>
      </c>
      <c r="I32" s="124">
        <v>115323656</v>
      </c>
      <c r="J32" s="124">
        <v>119209620</v>
      </c>
    </row>
    <row r="33" spans="2:10" s="122" customFormat="1" ht="9.5">
      <c r="E33" s="126"/>
      <c r="F33" s="132"/>
      <c r="G33" s="132"/>
      <c r="H33" s="132"/>
      <c r="J33" s="132"/>
    </row>
    <row r="34" spans="2:10" s="122" customFormat="1" ht="9.5">
      <c r="E34" s="126"/>
      <c r="F34" s="132"/>
      <c r="G34" s="154" t="s">
        <v>35</v>
      </c>
      <c r="H34" s="154"/>
      <c r="I34" s="154"/>
      <c r="J34" s="132"/>
    </row>
    <row r="35" spans="2:10" s="122" customFormat="1" ht="2.25" customHeight="1">
      <c r="E35" s="126"/>
      <c r="F35" s="132"/>
      <c r="G35" s="132"/>
      <c r="H35" s="132"/>
      <c r="I35" s="132"/>
      <c r="J35" s="132"/>
    </row>
    <row r="36" spans="2:10" s="122" customFormat="1" ht="9.5">
      <c r="B36" s="150" t="s">
        <v>34</v>
      </c>
      <c r="C36" s="150"/>
      <c r="D36" s="150"/>
      <c r="E36" s="131"/>
      <c r="F36" s="130">
        <v>2601303062</v>
      </c>
      <c r="G36" s="130">
        <v>2594438916</v>
      </c>
      <c r="H36" s="129">
        <v>2618344856</v>
      </c>
      <c r="I36" s="129">
        <v>2648523198</v>
      </c>
      <c r="J36" s="129">
        <v>2798593555</v>
      </c>
    </row>
    <row r="37" spans="2:10" s="122" customFormat="1" ht="20.25" customHeight="1">
      <c r="C37" s="151" t="s">
        <v>33</v>
      </c>
      <c r="D37" s="151"/>
      <c r="E37" s="126"/>
      <c r="F37" s="125">
        <v>1047231797</v>
      </c>
      <c r="G37" s="125">
        <v>1058517988</v>
      </c>
      <c r="H37" s="124">
        <v>1159604089</v>
      </c>
      <c r="I37" s="124">
        <v>1196614218</v>
      </c>
      <c r="J37" s="124">
        <v>1249889000</v>
      </c>
    </row>
    <row r="38" spans="2:10" s="122" customFormat="1" ht="20.25" customHeight="1">
      <c r="C38" s="151" t="s">
        <v>32</v>
      </c>
      <c r="D38" s="151"/>
      <c r="E38" s="126"/>
      <c r="F38" s="125">
        <v>1126079234</v>
      </c>
      <c r="G38" s="125">
        <v>1112392594</v>
      </c>
      <c r="H38" s="124">
        <v>1038584560</v>
      </c>
      <c r="I38" s="124">
        <v>1032197677</v>
      </c>
      <c r="J38" s="124">
        <v>1099976582</v>
      </c>
    </row>
    <row r="39" spans="2:10" s="122" customFormat="1" ht="20.25" customHeight="1">
      <c r="D39" s="127" t="s">
        <v>5</v>
      </c>
      <c r="E39" s="126"/>
      <c r="F39" s="125">
        <v>252418283</v>
      </c>
      <c r="G39" s="125">
        <v>244776636</v>
      </c>
      <c r="H39" s="124">
        <v>237007726</v>
      </c>
      <c r="I39" s="124">
        <v>209294380</v>
      </c>
      <c r="J39" s="124">
        <v>206084742</v>
      </c>
    </row>
    <row r="40" spans="2:10" s="122" customFormat="1" ht="9.5">
      <c r="D40" s="127" t="s">
        <v>90</v>
      </c>
      <c r="E40" s="126"/>
      <c r="F40" s="125">
        <v>47556353</v>
      </c>
      <c r="G40" s="125">
        <v>49569031</v>
      </c>
      <c r="H40" s="124">
        <v>52016577</v>
      </c>
      <c r="I40" s="124">
        <v>51697564</v>
      </c>
      <c r="J40" s="124">
        <v>54479875</v>
      </c>
    </row>
    <row r="41" spans="2:10" s="122" customFormat="1" ht="9.5">
      <c r="D41" s="127" t="s">
        <v>55</v>
      </c>
      <c r="E41" s="126"/>
      <c r="F41" s="125">
        <v>167131821</v>
      </c>
      <c r="G41" s="125">
        <v>170977081</v>
      </c>
      <c r="H41" s="124">
        <v>179985646</v>
      </c>
      <c r="I41" s="124">
        <v>185600776</v>
      </c>
      <c r="J41" s="124">
        <v>196928490</v>
      </c>
    </row>
    <row r="42" spans="2:10" s="122" customFormat="1" ht="9.5">
      <c r="D42" s="127" t="s">
        <v>113</v>
      </c>
      <c r="E42" s="126"/>
      <c r="F42" s="125">
        <v>991545</v>
      </c>
      <c r="G42" s="125">
        <v>986145</v>
      </c>
      <c r="H42" s="124">
        <v>1045001</v>
      </c>
      <c r="I42" s="124">
        <v>1023987</v>
      </c>
      <c r="J42" s="124">
        <v>1233259</v>
      </c>
    </row>
    <row r="43" spans="2:10" s="122" customFormat="1" ht="9.5">
      <c r="D43" s="127" t="s">
        <v>10</v>
      </c>
      <c r="E43" s="126"/>
      <c r="F43" s="125">
        <v>7550926</v>
      </c>
      <c r="G43" s="125">
        <v>7429734</v>
      </c>
      <c r="H43" s="124">
        <v>7283534</v>
      </c>
      <c r="I43" s="124">
        <v>7667501</v>
      </c>
      <c r="J43" s="125">
        <v>7792108</v>
      </c>
    </row>
    <row r="44" spans="2:10" s="122" customFormat="1" ht="20.25" customHeight="1">
      <c r="D44" s="127" t="s">
        <v>123</v>
      </c>
      <c r="E44" s="126"/>
      <c r="F44" s="125">
        <v>0</v>
      </c>
      <c r="G44" s="125">
        <v>218</v>
      </c>
      <c r="H44" s="124">
        <v>1247720</v>
      </c>
      <c r="I44" s="124">
        <v>3481211</v>
      </c>
      <c r="J44" s="125">
        <v>3961310</v>
      </c>
    </row>
    <row r="45" spans="2:10" s="122" customFormat="1" ht="9.5">
      <c r="D45" s="127" t="s">
        <v>12</v>
      </c>
      <c r="E45" s="126"/>
      <c r="F45" s="125">
        <v>457468</v>
      </c>
      <c r="G45" s="125">
        <v>150000</v>
      </c>
      <c r="H45" s="124">
        <v>450000</v>
      </c>
      <c r="I45" s="124">
        <v>464532</v>
      </c>
      <c r="J45" s="125">
        <v>175000</v>
      </c>
    </row>
    <row r="46" spans="2:10" s="122" customFormat="1" ht="9.5">
      <c r="D46" s="127" t="s">
        <v>13</v>
      </c>
      <c r="E46" s="126"/>
      <c r="F46" s="125">
        <v>1523800</v>
      </c>
      <c r="G46" s="125">
        <v>790948</v>
      </c>
      <c r="H46" s="124">
        <v>697582</v>
      </c>
      <c r="I46" s="124">
        <v>663071</v>
      </c>
      <c r="J46" s="124">
        <v>388701</v>
      </c>
    </row>
    <row r="47" spans="2:10" s="122" customFormat="1" ht="9.5">
      <c r="D47" s="127" t="s">
        <v>14</v>
      </c>
      <c r="E47" s="126"/>
      <c r="F47" s="125">
        <v>576516</v>
      </c>
      <c r="G47" s="125">
        <v>1587664</v>
      </c>
      <c r="H47" s="124">
        <v>1342021</v>
      </c>
      <c r="I47" s="124">
        <v>1066694</v>
      </c>
      <c r="J47" s="124">
        <v>1343693</v>
      </c>
    </row>
    <row r="48" spans="2:10" s="122" customFormat="1" ht="9.5">
      <c r="D48" s="127" t="s">
        <v>15</v>
      </c>
      <c r="E48" s="126"/>
      <c r="F48" s="125">
        <v>116074301</v>
      </c>
      <c r="G48" s="125">
        <v>109320037</v>
      </c>
      <c r="H48" s="124">
        <v>90555995</v>
      </c>
      <c r="I48" s="124">
        <v>101060514</v>
      </c>
      <c r="J48" s="124">
        <v>123932026</v>
      </c>
    </row>
    <row r="49" spans="1:10" s="122" customFormat="1" ht="20.25" customHeight="1">
      <c r="D49" s="127" t="s">
        <v>79</v>
      </c>
      <c r="E49" s="126"/>
      <c r="F49" s="125">
        <v>13988767</v>
      </c>
      <c r="G49" s="125">
        <v>14282327</v>
      </c>
      <c r="H49" s="124">
        <v>11049400</v>
      </c>
      <c r="I49" s="124">
        <v>10225138</v>
      </c>
      <c r="J49" s="124">
        <v>12955126</v>
      </c>
    </row>
    <row r="50" spans="1:10" s="122" customFormat="1" ht="9.5">
      <c r="D50" s="127" t="s">
        <v>17</v>
      </c>
      <c r="E50" s="126"/>
      <c r="F50" s="125">
        <v>517809454</v>
      </c>
      <c r="G50" s="125">
        <v>512522773</v>
      </c>
      <c r="H50" s="124">
        <v>455903359</v>
      </c>
      <c r="I50" s="124">
        <v>459952310</v>
      </c>
      <c r="J50" s="124">
        <v>490702252</v>
      </c>
    </row>
    <row r="51" spans="1:10" s="122" customFormat="1" ht="20.25" customHeight="1">
      <c r="C51" s="151" t="s">
        <v>29</v>
      </c>
      <c r="D51" s="151"/>
      <c r="E51" s="126"/>
      <c r="F51" s="125">
        <v>427992031</v>
      </c>
      <c r="G51" s="125">
        <v>423528333</v>
      </c>
      <c r="H51" s="124">
        <v>420156207</v>
      </c>
      <c r="I51" s="124">
        <v>419711303</v>
      </c>
      <c r="J51" s="124">
        <v>448727973</v>
      </c>
    </row>
    <row r="52" spans="1:10" s="122" customFormat="1" ht="20.25" customHeight="1">
      <c r="D52" s="127" t="s">
        <v>18</v>
      </c>
      <c r="E52" s="126"/>
      <c r="F52" s="125">
        <v>36633073</v>
      </c>
      <c r="G52" s="125">
        <v>37440809</v>
      </c>
      <c r="H52" s="124">
        <v>38684626</v>
      </c>
      <c r="I52" s="124">
        <v>43189665</v>
      </c>
      <c r="J52" s="124">
        <v>52594813</v>
      </c>
    </row>
    <row r="53" spans="1:10" s="122" customFormat="1" ht="9.5">
      <c r="D53" s="127" t="s">
        <v>19</v>
      </c>
      <c r="E53" s="126"/>
      <c r="F53" s="125">
        <v>73144246</v>
      </c>
      <c r="G53" s="125">
        <v>73011159</v>
      </c>
      <c r="H53" s="124">
        <v>74391248</v>
      </c>
      <c r="I53" s="124">
        <v>74791735</v>
      </c>
      <c r="J53" s="124">
        <v>77330551</v>
      </c>
    </row>
    <row r="54" spans="1:10" s="122" customFormat="1" ht="9.5">
      <c r="D54" s="127" t="s">
        <v>20</v>
      </c>
      <c r="E54" s="126"/>
      <c r="F54" s="125">
        <v>1153669</v>
      </c>
      <c r="G54" s="125">
        <v>1602734</v>
      </c>
      <c r="H54" s="124">
        <v>1265122</v>
      </c>
      <c r="I54" s="124">
        <v>1357228</v>
      </c>
      <c r="J54" s="124">
        <v>1653576</v>
      </c>
    </row>
    <row r="55" spans="1:10" s="122" customFormat="1" ht="9.5">
      <c r="D55" s="127" t="s">
        <v>21</v>
      </c>
      <c r="E55" s="126"/>
      <c r="F55" s="125">
        <v>144273064</v>
      </c>
      <c r="G55" s="125">
        <v>137919189</v>
      </c>
      <c r="H55" s="124">
        <v>136420973</v>
      </c>
      <c r="I55" s="124">
        <v>135620181</v>
      </c>
      <c r="J55" s="124">
        <v>145412827</v>
      </c>
    </row>
    <row r="56" spans="1:10" s="122" customFormat="1" ht="9.5">
      <c r="D56" s="127" t="s">
        <v>22</v>
      </c>
      <c r="E56" s="126"/>
      <c r="F56" s="125">
        <v>25992775</v>
      </c>
      <c r="G56" s="125">
        <v>27048131</v>
      </c>
      <c r="H56" s="124">
        <v>27653331</v>
      </c>
      <c r="I56" s="124">
        <v>29602194</v>
      </c>
      <c r="J56" s="124">
        <v>31156062</v>
      </c>
    </row>
    <row r="57" spans="1:10" s="122" customFormat="1" ht="9.5">
      <c r="D57" s="127" t="s">
        <v>23</v>
      </c>
      <c r="E57" s="126"/>
      <c r="F57" s="125">
        <v>146795203</v>
      </c>
      <c r="G57" s="125">
        <v>146506311</v>
      </c>
      <c r="H57" s="124">
        <v>141740906</v>
      </c>
      <c r="I57" s="124">
        <v>135150300</v>
      </c>
      <c r="J57" s="124">
        <v>140580144</v>
      </c>
    </row>
    <row r="58" spans="1:10" s="77" customFormat="1" ht="5.25" customHeight="1">
      <c r="A58" s="86"/>
      <c r="B58" s="86"/>
      <c r="C58" s="86"/>
      <c r="D58" s="86"/>
      <c r="E58" s="88"/>
      <c r="F58" s="87"/>
      <c r="G58" s="86"/>
      <c r="H58" s="86"/>
      <c r="I58" s="86"/>
      <c r="J58" s="121"/>
    </row>
    <row r="59" spans="1:10" s="77" customFormat="1" ht="9.5">
      <c r="A59" s="85" t="s">
        <v>65</v>
      </c>
      <c r="C59" s="85"/>
      <c r="D59" s="85"/>
      <c r="E59" s="85"/>
      <c r="J59" s="105"/>
    </row>
    <row r="60" spans="1:10" s="77" customFormat="1" ht="9.5">
      <c r="A60" s="77" t="s">
        <v>110</v>
      </c>
      <c r="B60" s="84"/>
      <c r="C60" s="84"/>
      <c r="D60" s="84"/>
      <c r="E60" s="84"/>
      <c r="F60" s="84"/>
      <c r="G60" s="84"/>
      <c r="H60" s="84"/>
    </row>
  </sheetData>
  <mergeCells count="11">
    <mergeCell ref="C51:D51"/>
    <mergeCell ref="C38:D38"/>
    <mergeCell ref="C26:D26"/>
    <mergeCell ref="B11:D11"/>
    <mergeCell ref="C13:D13"/>
    <mergeCell ref="B36:D36"/>
    <mergeCell ref="G34:I34"/>
    <mergeCell ref="G9:I9"/>
    <mergeCell ref="A7:E7"/>
    <mergeCell ref="C37:D37"/>
    <mergeCell ref="C12:D12"/>
  </mergeCells>
  <phoneticPr fontId="2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showGridLines="0" zoomScale="125" zoomScaleNormal="125" workbookViewId="0"/>
  </sheetViews>
  <sheetFormatPr defaultColWidth="9"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9" width="11.36328125" style="77" customWidth="1"/>
    <col min="10" max="10" width="11.6328125" style="77" customWidth="1"/>
    <col min="11" max="16384" width="9" style="119"/>
  </cols>
  <sheetData>
    <row r="1" spans="1:10" s="77" customFormat="1" ht="13">
      <c r="A1" s="101" t="s">
        <v>0</v>
      </c>
      <c r="B1" s="101"/>
      <c r="C1" s="101"/>
      <c r="D1" s="101"/>
      <c r="E1" s="101"/>
    </row>
    <row r="2" spans="1:10" s="77" customFormat="1" ht="6.75" customHeight="1"/>
    <row r="3" spans="1:10" s="77" customFormat="1" ht="13.5" customHeight="1">
      <c r="A3" s="100" t="s">
        <v>47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0" s="77" customFormat="1" ht="8.25" customHeight="1"/>
    <row r="5" spans="1:10" s="77" customFormat="1" ht="10.5" customHeight="1">
      <c r="A5" s="77" t="s">
        <v>1</v>
      </c>
      <c r="C5" s="120"/>
      <c r="D5" s="120"/>
      <c r="E5" s="85"/>
    </row>
    <row r="6" spans="1:10" s="77" customFormat="1" ht="1.5" customHeight="1"/>
    <row r="7" spans="1:10" s="77" customFormat="1" ht="15" customHeight="1">
      <c r="A7" s="160" t="s">
        <v>42</v>
      </c>
      <c r="B7" s="157"/>
      <c r="C7" s="157"/>
      <c r="D7" s="157"/>
      <c r="E7" s="157"/>
      <c r="F7" s="162" t="s">
        <v>120</v>
      </c>
      <c r="G7" s="162" t="s">
        <v>134</v>
      </c>
      <c r="H7" s="157" t="s">
        <v>133</v>
      </c>
      <c r="I7" s="157" t="s">
        <v>132</v>
      </c>
      <c r="J7" s="98" t="s">
        <v>131</v>
      </c>
    </row>
    <row r="8" spans="1:10" s="77" customFormat="1" ht="15" customHeight="1">
      <c r="A8" s="161"/>
      <c r="B8" s="158"/>
      <c r="C8" s="158"/>
      <c r="D8" s="158"/>
      <c r="E8" s="158"/>
      <c r="F8" s="163"/>
      <c r="G8" s="163"/>
      <c r="H8" s="158"/>
      <c r="I8" s="158"/>
      <c r="J8" s="97" t="s">
        <v>99</v>
      </c>
    </row>
    <row r="9" spans="1:10" s="77" customFormat="1" ht="6.75" customHeight="1">
      <c r="A9" s="96"/>
      <c r="B9" s="96"/>
      <c r="C9" s="96"/>
      <c r="D9" s="96"/>
      <c r="E9" s="95"/>
      <c r="G9" s="120"/>
    </row>
    <row r="10" spans="1:10" s="77" customFormat="1" ht="12" customHeight="1">
      <c r="E10" s="90"/>
      <c r="G10" s="159" t="s">
        <v>36</v>
      </c>
      <c r="H10" s="159"/>
      <c r="I10" s="159"/>
    </row>
    <row r="11" spans="1:10" s="77" customFormat="1" ht="4.5" customHeight="1">
      <c r="E11" s="90"/>
    </row>
    <row r="12" spans="1:10" s="77" customFormat="1" ht="10.5" customHeight="1">
      <c r="B12" s="156" t="s">
        <v>34</v>
      </c>
      <c r="C12" s="156"/>
      <c r="D12" s="156"/>
      <c r="E12" s="93"/>
      <c r="F12" s="108">
        <v>2553353869</v>
      </c>
      <c r="G12" s="107">
        <v>2530359814</v>
      </c>
      <c r="H12" s="107">
        <v>2527323057</v>
      </c>
      <c r="I12" s="107">
        <v>2555986849</v>
      </c>
      <c r="J12" s="107">
        <v>2621280963</v>
      </c>
    </row>
    <row r="13" spans="1:10" s="77" customFormat="1" ht="4.5" customHeight="1">
      <c r="E13" s="90"/>
      <c r="F13" s="106"/>
      <c r="G13" s="105"/>
      <c r="H13" s="105"/>
      <c r="I13" s="105"/>
      <c r="J13" s="105"/>
    </row>
    <row r="14" spans="1:10" s="77" customFormat="1" ht="10.5" customHeight="1">
      <c r="C14" s="155" t="s">
        <v>33</v>
      </c>
      <c r="D14" s="155"/>
      <c r="E14" s="90"/>
      <c r="F14" s="104">
        <v>1054732834</v>
      </c>
      <c r="G14" s="103">
        <v>1058680551</v>
      </c>
      <c r="H14" s="103">
        <v>1070434155</v>
      </c>
      <c r="I14" s="103">
        <v>1165860227</v>
      </c>
      <c r="J14" s="103">
        <v>1209738000</v>
      </c>
    </row>
    <row r="15" spans="1:10" s="77" customFormat="1" ht="4.5" customHeight="1">
      <c r="E15" s="90"/>
      <c r="F15" s="106"/>
      <c r="G15" s="103"/>
      <c r="H15" s="103"/>
      <c r="I15" s="103"/>
    </row>
    <row r="16" spans="1:10" s="77" customFormat="1" ht="10.5" customHeight="1">
      <c r="C16" s="155" t="s">
        <v>32</v>
      </c>
      <c r="D16" s="155"/>
      <c r="E16" s="90"/>
      <c r="F16" s="104">
        <v>1150402494</v>
      </c>
      <c r="G16" s="103">
        <v>1128363831</v>
      </c>
      <c r="H16" s="103">
        <v>1118304093</v>
      </c>
      <c r="I16" s="103">
        <v>1047158231</v>
      </c>
      <c r="J16" s="103">
        <v>1059478096</v>
      </c>
    </row>
    <row r="17" spans="3:10" s="77" customFormat="1" ht="4.5" customHeight="1">
      <c r="E17" s="90"/>
      <c r="F17" s="106"/>
      <c r="G17" s="103"/>
      <c r="H17" s="103"/>
      <c r="I17" s="103"/>
      <c r="J17" s="105"/>
    </row>
    <row r="18" spans="3:10" s="77" customFormat="1" ht="10.5" customHeight="1">
      <c r="D18" s="91" t="s">
        <v>5</v>
      </c>
      <c r="E18" s="90"/>
      <c r="F18" s="104">
        <v>219250786</v>
      </c>
      <c r="G18" s="103">
        <v>252259519</v>
      </c>
      <c r="H18" s="103">
        <v>246057322</v>
      </c>
      <c r="I18" s="103">
        <v>240259848</v>
      </c>
      <c r="J18" s="103">
        <v>210978621</v>
      </c>
    </row>
    <row r="19" spans="3:10" s="77" customFormat="1" ht="10.5" customHeight="1">
      <c r="D19" s="91" t="s">
        <v>90</v>
      </c>
      <c r="E19" s="90"/>
      <c r="F19" s="104">
        <v>46763861</v>
      </c>
      <c r="G19" s="103">
        <v>48610304</v>
      </c>
      <c r="H19" s="103">
        <v>50786874</v>
      </c>
      <c r="I19" s="103">
        <v>53221557</v>
      </c>
      <c r="J19" s="103">
        <v>52609176</v>
      </c>
    </row>
    <row r="20" spans="3:10" s="77" customFormat="1" ht="10.5" customHeight="1">
      <c r="D20" s="91" t="s">
        <v>55</v>
      </c>
      <c r="E20" s="90"/>
      <c r="F20" s="104">
        <v>161359831</v>
      </c>
      <c r="G20" s="103">
        <v>168358149</v>
      </c>
      <c r="H20" s="103">
        <v>174115434</v>
      </c>
      <c r="I20" s="103">
        <v>183921375</v>
      </c>
      <c r="J20" s="103">
        <v>189629296</v>
      </c>
    </row>
    <row r="21" spans="3:10" s="77" customFormat="1" ht="10.5" customHeight="1">
      <c r="D21" s="91" t="s">
        <v>113</v>
      </c>
      <c r="E21" s="90"/>
      <c r="F21" s="104">
        <v>1073233</v>
      </c>
      <c r="G21" s="103">
        <v>1116776</v>
      </c>
      <c r="H21" s="103">
        <v>1133927</v>
      </c>
      <c r="I21" s="103">
        <v>1191491</v>
      </c>
      <c r="J21" s="103">
        <v>1233236</v>
      </c>
    </row>
    <row r="22" spans="3:10" s="77" customFormat="1" ht="10.5" customHeight="1">
      <c r="D22" s="91" t="s">
        <v>9</v>
      </c>
      <c r="E22" s="90"/>
      <c r="F22" s="104">
        <v>30508</v>
      </c>
      <c r="G22" s="103">
        <v>0</v>
      </c>
      <c r="H22" s="103">
        <v>0</v>
      </c>
      <c r="I22" s="103">
        <v>0</v>
      </c>
      <c r="J22" s="103">
        <v>0</v>
      </c>
    </row>
    <row r="23" spans="3:10" s="77" customFormat="1" ht="16.5" customHeight="1">
      <c r="D23" s="127" t="s">
        <v>10</v>
      </c>
      <c r="E23" s="126"/>
      <c r="F23" s="125">
        <v>8847823</v>
      </c>
      <c r="G23" s="124">
        <v>7551726</v>
      </c>
      <c r="H23" s="124">
        <v>7520734</v>
      </c>
      <c r="I23" s="124">
        <v>7283534</v>
      </c>
      <c r="J23" s="125">
        <v>8581364</v>
      </c>
    </row>
    <row r="24" spans="3:10" s="77" customFormat="1" ht="9.75" customHeight="1">
      <c r="D24" s="127" t="s">
        <v>123</v>
      </c>
      <c r="E24" s="126"/>
      <c r="F24" s="125">
        <v>0</v>
      </c>
      <c r="G24" s="124">
        <v>0</v>
      </c>
      <c r="H24" s="124">
        <v>218</v>
      </c>
      <c r="I24" s="124">
        <v>1247720</v>
      </c>
      <c r="J24" s="125">
        <v>3893925</v>
      </c>
    </row>
    <row r="25" spans="3:10" s="77" customFormat="1" ht="10.5" customHeight="1">
      <c r="D25" s="91" t="s">
        <v>12</v>
      </c>
      <c r="E25" s="90"/>
      <c r="F25" s="104">
        <v>822000</v>
      </c>
      <c r="G25" s="103">
        <v>457468</v>
      </c>
      <c r="H25" s="103">
        <v>150000</v>
      </c>
      <c r="I25" s="103">
        <v>450000</v>
      </c>
      <c r="J25" s="104">
        <v>264532</v>
      </c>
    </row>
    <row r="26" spans="3:10" s="77" customFormat="1" ht="10.5" customHeight="1">
      <c r="D26" s="91" t="s">
        <v>13</v>
      </c>
      <c r="E26" s="90"/>
      <c r="F26" s="104">
        <v>4380332</v>
      </c>
      <c r="G26" s="103">
        <v>1523800</v>
      </c>
      <c r="H26" s="103">
        <v>790948</v>
      </c>
      <c r="I26" s="103">
        <v>702829</v>
      </c>
      <c r="J26" s="103">
        <v>660773</v>
      </c>
    </row>
    <row r="27" spans="3:10" s="77" customFormat="1" ht="10.5" customHeight="1">
      <c r="D27" s="91" t="s">
        <v>14</v>
      </c>
      <c r="E27" s="90"/>
      <c r="F27" s="104">
        <v>741196</v>
      </c>
      <c r="G27" s="103">
        <v>576516</v>
      </c>
      <c r="H27" s="103">
        <v>1587664</v>
      </c>
      <c r="I27" s="103">
        <v>1342021</v>
      </c>
      <c r="J27" s="103">
        <v>1139607</v>
      </c>
    </row>
    <row r="28" spans="3:10" s="122" customFormat="1" ht="16.5" customHeight="1">
      <c r="D28" s="127" t="s">
        <v>15</v>
      </c>
      <c r="E28" s="126"/>
      <c r="F28" s="125">
        <v>110561487</v>
      </c>
      <c r="G28" s="124">
        <v>116074301</v>
      </c>
      <c r="H28" s="124">
        <v>109322042</v>
      </c>
      <c r="I28" s="124">
        <v>90555995</v>
      </c>
      <c r="J28" s="124">
        <v>99990298</v>
      </c>
    </row>
    <row r="29" spans="3:10" s="77" customFormat="1" ht="10.5" customHeight="1">
      <c r="D29" s="91" t="s">
        <v>80</v>
      </c>
      <c r="E29" s="90"/>
      <c r="F29" s="104">
        <v>14669308</v>
      </c>
      <c r="G29" s="103">
        <v>13990115</v>
      </c>
      <c r="H29" s="103">
        <v>14282877</v>
      </c>
      <c r="I29" s="103">
        <v>11050801</v>
      </c>
      <c r="J29" s="103">
        <v>11420796</v>
      </c>
    </row>
    <row r="30" spans="3:10" s="77" customFormat="1" ht="10.5" customHeight="1">
      <c r="D30" s="91" t="s">
        <v>17</v>
      </c>
      <c r="E30" s="90"/>
      <c r="F30" s="104">
        <v>581902128</v>
      </c>
      <c r="G30" s="103">
        <v>517845157</v>
      </c>
      <c r="H30" s="103">
        <v>512556052</v>
      </c>
      <c r="I30" s="103">
        <v>455931062</v>
      </c>
      <c r="J30" s="103">
        <v>479076472</v>
      </c>
    </row>
    <row r="31" spans="3:10" s="77" customFormat="1" ht="4.5" customHeight="1">
      <c r="E31" s="90"/>
      <c r="F31" s="106"/>
      <c r="G31" s="103"/>
      <c r="H31" s="103"/>
      <c r="I31" s="103"/>
      <c r="J31" s="105"/>
    </row>
    <row r="32" spans="3:10" s="77" customFormat="1" ht="10.5" customHeight="1">
      <c r="C32" s="155" t="s">
        <v>29</v>
      </c>
      <c r="D32" s="155"/>
      <c r="E32" s="90"/>
      <c r="F32" s="104">
        <v>348218541</v>
      </c>
      <c r="G32" s="103">
        <v>343315432</v>
      </c>
      <c r="H32" s="103">
        <v>338584810</v>
      </c>
      <c r="I32" s="103">
        <v>342968391</v>
      </c>
      <c r="J32" s="103">
        <v>352064867</v>
      </c>
    </row>
    <row r="33" spans="2:10" s="77" customFormat="1" ht="4.5" customHeight="1">
      <c r="E33" s="90"/>
      <c r="F33" s="106"/>
      <c r="G33" s="103"/>
      <c r="H33" s="103"/>
      <c r="I33" s="103"/>
      <c r="J33" s="105"/>
    </row>
    <row r="34" spans="2:10" s="77" customFormat="1" ht="10.5" customHeight="1">
      <c r="D34" s="91" t="s">
        <v>18</v>
      </c>
      <c r="E34" s="90"/>
      <c r="F34" s="104">
        <v>40693493</v>
      </c>
      <c r="G34" s="103">
        <v>34414085</v>
      </c>
      <c r="H34" s="103">
        <v>33824938</v>
      </c>
      <c r="I34" s="103">
        <v>36223807</v>
      </c>
      <c r="J34" s="103">
        <v>41674907</v>
      </c>
    </row>
    <row r="35" spans="2:10" s="77" customFormat="1" ht="10.5" customHeight="1">
      <c r="D35" s="91" t="s">
        <v>19</v>
      </c>
      <c r="E35" s="90"/>
      <c r="F35" s="104">
        <v>54966024</v>
      </c>
      <c r="G35" s="103">
        <v>56284226</v>
      </c>
      <c r="H35" s="103">
        <v>55109707</v>
      </c>
      <c r="I35" s="103">
        <v>56064080</v>
      </c>
      <c r="J35" s="103">
        <v>56381392</v>
      </c>
    </row>
    <row r="36" spans="2:10" s="77" customFormat="1" ht="10.5" customHeight="1">
      <c r="D36" s="91" t="s">
        <v>20</v>
      </c>
      <c r="E36" s="90"/>
      <c r="F36" s="104">
        <v>997458</v>
      </c>
      <c r="G36" s="103">
        <v>1000797</v>
      </c>
      <c r="H36" s="103">
        <v>985006</v>
      </c>
      <c r="I36" s="103">
        <v>1031656</v>
      </c>
      <c r="J36" s="103">
        <v>1140348</v>
      </c>
    </row>
    <row r="37" spans="2:10" s="77" customFormat="1" ht="10.5" customHeight="1">
      <c r="D37" s="91" t="s">
        <v>21</v>
      </c>
      <c r="E37" s="90"/>
      <c r="F37" s="104">
        <v>108425908</v>
      </c>
      <c r="G37" s="103">
        <v>106911990</v>
      </c>
      <c r="H37" s="103">
        <v>100231605</v>
      </c>
      <c r="I37" s="103">
        <v>102236663</v>
      </c>
      <c r="J37" s="103">
        <v>104698455</v>
      </c>
    </row>
    <row r="38" spans="2:10" s="122" customFormat="1" ht="15.75" customHeight="1">
      <c r="D38" s="127" t="s">
        <v>22</v>
      </c>
      <c r="E38" s="126"/>
      <c r="F38" s="125">
        <v>27407386</v>
      </c>
      <c r="G38" s="124">
        <v>25628984</v>
      </c>
      <c r="H38" s="124">
        <v>27463151</v>
      </c>
      <c r="I38" s="124">
        <v>28224513</v>
      </c>
      <c r="J38" s="124">
        <v>30091371</v>
      </c>
    </row>
    <row r="39" spans="2:10" s="77" customFormat="1" ht="10.5" customHeight="1">
      <c r="D39" s="91" t="s">
        <v>23</v>
      </c>
      <c r="E39" s="90"/>
      <c r="F39" s="104">
        <v>115728273</v>
      </c>
      <c r="G39" s="103">
        <v>119075350</v>
      </c>
      <c r="H39" s="103">
        <v>120970403</v>
      </c>
      <c r="I39" s="103">
        <v>119187670</v>
      </c>
      <c r="J39" s="103">
        <v>118078394</v>
      </c>
    </row>
    <row r="40" spans="2:10" s="77" customFormat="1" ht="7.5" customHeight="1">
      <c r="E40" s="90"/>
      <c r="F40" s="82"/>
      <c r="G40" s="82"/>
      <c r="H40" s="82"/>
      <c r="J40" s="82"/>
    </row>
    <row r="41" spans="2:10" s="77" customFormat="1" ht="12" customHeight="1">
      <c r="E41" s="90"/>
      <c r="F41" s="82"/>
      <c r="G41" s="159" t="s">
        <v>35</v>
      </c>
      <c r="H41" s="159"/>
      <c r="I41" s="159"/>
      <c r="J41" s="82"/>
    </row>
    <row r="42" spans="2:10" s="77" customFormat="1" ht="4.5" customHeight="1">
      <c r="E42" s="90"/>
      <c r="F42" s="82"/>
      <c r="G42" s="82"/>
      <c r="H42" s="82"/>
      <c r="I42" s="82"/>
      <c r="J42" s="82"/>
    </row>
    <row r="43" spans="2:10" s="77" customFormat="1" ht="9.5">
      <c r="B43" s="156" t="s">
        <v>34</v>
      </c>
      <c r="C43" s="156"/>
      <c r="D43" s="156"/>
      <c r="E43" s="92"/>
      <c r="F43" s="108">
        <v>2635106649</v>
      </c>
      <c r="G43" s="108">
        <v>2601303062</v>
      </c>
      <c r="H43" s="107">
        <v>2594438916</v>
      </c>
      <c r="I43" s="107">
        <v>2618344856</v>
      </c>
      <c r="J43" s="107">
        <v>2703279119</v>
      </c>
    </row>
    <row r="44" spans="2:10" s="77" customFormat="1" ht="4.5" customHeight="1">
      <c r="E44" s="90"/>
      <c r="F44" s="106"/>
      <c r="G44" s="106"/>
      <c r="H44" s="105"/>
      <c r="I44" s="105"/>
      <c r="J44" s="105"/>
    </row>
    <row r="45" spans="2:10" s="77" customFormat="1" ht="10.5" customHeight="1">
      <c r="C45" s="155" t="s">
        <v>33</v>
      </c>
      <c r="D45" s="155"/>
      <c r="E45" s="90"/>
      <c r="F45" s="104">
        <v>1047428388</v>
      </c>
      <c r="G45" s="104">
        <v>1047231797</v>
      </c>
      <c r="H45" s="103">
        <v>1058517988</v>
      </c>
      <c r="I45" s="103">
        <v>1159604089</v>
      </c>
      <c r="J45" s="103">
        <v>1209738000</v>
      </c>
    </row>
    <row r="46" spans="2:10" s="77" customFormat="1" ht="4.5" customHeight="1">
      <c r="E46" s="90"/>
      <c r="F46" s="106"/>
      <c r="G46" s="106"/>
      <c r="H46" s="103"/>
      <c r="I46" s="103"/>
    </row>
    <row r="47" spans="2:10" s="77" customFormat="1" ht="10.5" customHeight="1">
      <c r="C47" s="155" t="s">
        <v>32</v>
      </c>
      <c r="D47" s="155"/>
      <c r="E47" s="90"/>
      <c r="F47" s="104">
        <v>1146559224</v>
      </c>
      <c r="G47" s="104">
        <v>1126079234</v>
      </c>
      <c r="H47" s="103">
        <v>1112392594</v>
      </c>
      <c r="I47" s="103">
        <v>1038584560</v>
      </c>
      <c r="J47" s="103">
        <v>1059478096</v>
      </c>
    </row>
    <row r="48" spans="2:10" s="77" customFormat="1" ht="4.5" customHeight="1">
      <c r="E48" s="90"/>
      <c r="F48" s="106"/>
      <c r="G48" s="106"/>
      <c r="H48" s="103"/>
      <c r="I48" s="103"/>
    </row>
    <row r="49" spans="1:10" s="77" customFormat="1" ht="10.5" customHeight="1">
      <c r="D49" s="91" t="s">
        <v>5</v>
      </c>
      <c r="E49" s="90"/>
      <c r="F49" s="104">
        <v>217545907</v>
      </c>
      <c r="G49" s="104">
        <v>252418283</v>
      </c>
      <c r="H49" s="103">
        <v>244776636</v>
      </c>
      <c r="I49" s="103">
        <v>237007726</v>
      </c>
      <c r="J49" s="103">
        <v>210978621</v>
      </c>
    </row>
    <row r="50" spans="1:10" s="77" customFormat="1" ht="10.5" customHeight="1">
      <c r="D50" s="91" t="s">
        <v>90</v>
      </c>
      <c r="E50" s="90"/>
      <c r="F50" s="104">
        <v>45744582</v>
      </c>
      <c r="G50" s="104">
        <v>47556353</v>
      </c>
      <c r="H50" s="103">
        <v>49569031</v>
      </c>
      <c r="I50" s="103">
        <v>52016577</v>
      </c>
      <c r="J50" s="103">
        <v>52609176</v>
      </c>
    </row>
    <row r="51" spans="1:10" s="77" customFormat="1" ht="10.5" customHeight="1">
      <c r="D51" s="91" t="s">
        <v>55</v>
      </c>
      <c r="E51" s="90"/>
      <c r="F51" s="104">
        <v>160400508</v>
      </c>
      <c r="G51" s="104">
        <v>167131821</v>
      </c>
      <c r="H51" s="103">
        <v>170977081</v>
      </c>
      <c r="I51" s="103">
        <v>179985646</v>
      </c>
      <c r="J51" s="103">
        <v>189629296</v>
      </c>
    </row>
    <row r="52" spans="1:10" s="77" customFormat="1" ht="10.5" customHeight="1">
      <c r="D52" s="91" t="s">
        <v>113</v>
      </c>
      <c r="E52" s="90"/>
      <c r="F52" s="104">
        <v>975049</v>
      </c>
      <c r="G52" s="104">
        <v>991545</v>
      </c>
      <c r="H52" s="103">
        <v>986145</v>
      </c>
      <c r="I52" s="103">
        <v>1045001</v>
      </c>
      <c r="J52" s="103">
        <v>1233236</v>
      </c>
    </row>
    <row r="53" spans="1:10" s="77" customFormat="1" ht="10.5" customHeight="1">
      <c r="D53" s="91" t="s">
        <v>9</v>
      </c>
      <c r="E53" s="90"/>
      <c r="F53" s="104">
        <v>30508</v>
      </c>
      <c r="G53" s="104">
        <v>0</v>
      </c>
      <c r="H53" s="103">
        <v>0</v>
      </c>
      <c r="I53" s="103">
        <v>0</v>
      </c>
      <c r="J53" s="103">
        <v>0</v>
      </c>
    </row>
    <row r="54" spans="1:10" s="122" customFormat="1" ht="16.5" customHeight="1">
      <c r="D54" s="127" t="s">
        <v>10</v>
      </c>
      <c r="E54" s="126"/>
      <c r="F54" s="125">
        <v>8847823</v>
      </c>
      <c r="G54" s="125">
        <v>7550926</v>
      </c>
      <c r="H54" s="124">
        <v>7429734</v>
      </c>
      <c r="I54" s="124">
        <v>7283534</v>
      </c>
      <c r="J54" s="125">
        <v>8581364</v>
      </c>
    </row>
    <row r="55" spans="1:10" s="122" customFormat="1" ht="9.75" customHeight="1">
      <c r="D55" s="127" t="s">
        <v>123</v>
      </c>
      <c r="E55" s="126"/>
      <c r="F55" s="125">
        <v>0</v>
      </c>
      <c r="G55" s="125">
        <v>0</v>
      </c>
      <c r="H55" s="124">
        <v>218</v>
      </c>
      <c r="I55" s="124">
        <v>1247720</v>
      </c>
      <c r="J55" s="125">
        <v>3893925</v>
      </c>
    </row>
    <row r="56" spans="1:10" s="77" customFormat="1" ht="10.5" customHeight="1">
      <c r="D56" s="91" t="s">
        <v>12</v>
      </c>
      <c r="E56" s="90"/>
      <c r="F56" s="104">
        <v>822000</v>
      </c>
      <c r="G56" s="104">
        <v>457468</v>
      </c>
      <c r="H56" s="103">
        <v>150000</v>
      </c>
      <c r="I56" s="103">
        <v>450000</v>
      </c>
      <c r="J56" s="104">
        <v>264532</v>
      </c>
    </row>
    <row r="57" spans="1:10" s="77" customFormat="1" ht="10.5" customHeight="1">
      <c r="D57" s="91" t="s">
        <v>13</v>
      </c>
      <c r="E57" s="90"/>
      <c r="F57" s="104">
        <v>4380332</v>
      </c>
      <c r="G57" s="104">
        <v>1523800</v>
      </c>
      <c r="H57" s="103">
        <v>790948</v>
      </c>
      <c r="I57" s="103">
        <v>697582</v>
      </c>
      <c r="J57" s="103">
        <v>660773</v>
      </c>
    </row>
    <row r="58" spans="1:10" s="77" customFormat="1" ht="10.5" customHeight="1">
      <c r="D58" s="91" t="s">
        <v>14</v>
      </c>
      <c r="E58" s="90"/>
      <c r="F58" s="104">
        <v>741196</v>
      </c>
      <c r="G58" s="104">
        <v>576516</v>
      </c>
      <c r="H58" s="103">
        <v>1587664</v>
      </c>
      <c r="I58" s="103">
        <v>1342021</v>
      </c>
      <c r="J58" s="103">
        <v>1139607</v>
      </c>
    </row>
    <row r="59" spans="1:10" s="77" customFormat="1" ht="16.5" customHeight="1">
      <c r="A59" s="122"/>
      <c r="B59" s="122"/>
      <c r="C59" s="122"/>
      <c r="D59" s="127" t="s">
        <v>15</v>
      </c>
      <c r="E59" s="126"/>
      <c r="F59" s="125">
        <v>110561487</v>
      </c>
      <c r="G59" s="125">
        <v>116074301</v>
      </c>
      <c r="H59" s="124">
        <v>109320037</v>
      </c>
      <c r="I59" s="124">
        <v>90555995</v>
      </c>
      <c r="J59" s="103">
        <v>99990298</v>
      </c>
    </row>
    <row r="60" spans="1:10" s="122" customFormat="1" ht="9.5">
      <c r="D60" s="127" t="s">
        <v>79</v>
      </c>
      <c r="E60" s="126"/>
      <c r="F60" s="125">
        <v>14669011</v>
      </c>
      <c r="G60" s="125">
        <v>13988767</v>
      </c>
      <c r="H60" s="124">
        <v>14282327</v>
      </c>
      <c r="I60" s="124">
        <v>11049400</v>
      </c>
      <c r="J60" s="124">
        <v>11420796</v>
      </c>
    </row>
    <row r="61" spans="1:10" s="77" customFormat="1" ht="10.5" customHeight="1">
      <c r="D61" s="91" t="s">
        <v>17</v>
      </c>
      <c r="E61" s="90"/>
      <c r="F61" s="104">
        <v>581840821</v>
      </c>
      <c r="G61" s="104">
        <v>517809454</v>
      </c>
      <c r="H61" s="103">
        <v>512522773</v>
      </c>
      <c r="I61" s="103">
        <v>455903359</v>
      </c>
      <c r="J61" s="103">
        <v>479076472</v>
      </c>
    </row>
    <row r="62" spans="1:10" s="77" customFormat="1" ht="4.5" customHeight="1">
      <c r="E62" s="90"/>
      <c r="F62" s="106"/>
      <c r="G62" s="106"/>
      <c r="I62" s="103"/>
      <c r="J62" s="105"/>
    </row>
    <row r="63" spans="1:10" s="77" customFormat="1" ht="10.5" customHeight="1">
      <c r="C63" s="155" t="s">
        <v>29</v>
      </c>
      <c r="D63" s="155"/>
      <c r="E63" s="90"/>
      <c r="F63" s="104">
        <v>441119037</v>
      </c>
      <c r="G63" s="104">
        <v>427992031</v>
      </c>
      <c r="H63" s="103">
        <v>423528333</v>
      </c>
      <c r="I63" s="103">
        <v>420156207</v>
      </c>
      <c r="J63" s="103">
        <v>434063023</v>
      </c>
    </row>
    <row r="64" spans="1:10" s="77" customFormat="1" ht="4.5" customHeight="1">
      <c r="E64" s="90"/>
      <c r="F64" s="106"/>
      <c r="G64" s="106"/>
      <c r="H64" s="103"/>
      <c r="I64" s="103"/>
      <c r="J64" s="105"/>
    </row>
    <row r="65" spans="1:10" s="77" customFormat="1" ht="10.5" customHeight="1">
      <c r="D65" s="91" t="s">
        <v>18</v>
      </c>
      <c r="E65" s="90"/>
      <c r="F65" s="104">
        <v>47714820</v>
      </c>
      <c r="G65" s="104">
        <v>36633073</v>
      </c>
      <c r="H65" s="103">
        <v>37440809</v>
      </c>
      <c r="I65" s="103">
        <v>38684626</v>
      </c>
      <c r="J65" s="103">
        <v>44243556</v>
      </c>
    </row>
    <row r="66" spans="1:10" s="77" customFormat="1" ht="10.5" customHeight="1">
      <c r="D66" s="91" t="s">
        <v>19</v>
      </c>
      <c r="E66" s="90"/>
      <c r="F66" s="104">
        <v>74651420</v>
      </c>
      <c r="G66" s="104">
        <v>73144246</v>
      </c>
      <c r="H66" s="103">
        <v>73011159</v>
      </c>
      <c r="I66" s="103">
        <v>74391248</v>
      </c>
      <c r="J66" s="103">
        <v>77402166</v>
      </c>
    </row>
    <row r="67" spans="1:10" s="77" customFormat="1" ht="10.5" customHeight="1">
      <c r="D67" s="91" t="s">
        <v>20</v>
      </c>
      <c r="E67" s="90"/>
      <c r="F67" s="104">
        <v>1558995</v>
      </c>
      <c r="G67" s="104">
        <v>1153669</v>
      </c>
      <c r="H67" s="103">
        <v>1602734</v>
      </c>
      <c r="I67" s="103">
        <v>1265122</v>
      </c>
      <c r="J67" s="103">
        <v>1695403</v>
      </c>
    </row>
    <row r="68" spans="1:10" s="77" customFormat="1" ht="10.5" customHeight="1">
      <c r="D68" s="91" t="s">
        <v>21</v>
      </c>
      <c r="E68" s="90"/>
      <c r="F68" s="104">
        <v>143402665</v>
      </c>
      <c r="G68" s="104">
        <v>144273064</v>
      </c>
      <c r="H68" s="103">
        <v>137919189</v>
      </c>
      <c r="I68" s="103">
        <v>136420973</v>
      </c>
      <c r="J68" s="103">
        <v>140494574</v>
      </c>
    </row>
    <row r="69" spans="1:10" s="77" customFormat="1" ht="10.5" customHeight="1">
      <c r="D69" s="91" t="s">
        <v>22</v>
      </c>
      <c r="E69" s="90"/>
      <c r="F69" s="104">
        <v>28573060</v>
      </c>
      <c r="G69" s="104">
        <v>25992775</v>
      </c>
      <c r="H69" s="103">
        <v>27048131</v>
      </c>
      <c r="I69" s="103">
        <v>27653331</v>
      </c>
      <c r="J69" s="103">
        <v>30550084</v>
      </c>
    </row>
    <row r="70" spans="1:10" s="77" customFormat="1" ht="10.5" customHeight="1">
      <c r="D70" s="91" t="s">
        <v>23</v>
      </c>
      <c r="E70" s="90"/>
      <c r="F70" s="104">
        <v>145218078</v>
      </c>
      <c r="G70" s="104">
        <v>146795203</v>
      </c>
      <c r="H70" s="103">
        <v>146506311</v>
      </c>
      <c r="I70" s="103">
        <v>141740906</v>
      </c>
      <c r="J70" s="103">
        <v>139677240</v>
      </c>
    </row>
    <row r="71" spans="1:10" s="77" customFormat="1" ht="7.5" customHeight="1">
      <c r="A71" s="86"/>
      <c r="B71" s="86"/>
      <c r="C71" s="86"/>
      <c r="D71" s="86"/>
      <c r="E71" s="88"/>
      <c r="F71" s="87"/>
      <c r="G71" s="86"/>
      <c r="H71" s="86"/>
      <c r="I71" s="86"/>
      <c r="J71" s="121"/>
    </row>
    <row r="72" spans="1:10" s="77" customFormat="1" ht="10.5" customHeight="1">
      <c r="A72" s="85" t="s">
        <v>65</v>
      </c>
      <c r="C72" s="85"/>
      <c r="D72" s="85"/>
      <c r="E72" s="85"/>
      <c r="J72" s="105"/>
    </row>
    <row r="73" spans="1:10" s="77" customFormat="1" ht="10.5" customHeight="1">
      <c r="A73" s="85" t="s">
        <v>130</v>
      </c>
      <c r="C73" s="85"/>
      <c r="D73" s="85"/>
      <c r="E73" s="85"/>
      <c r="J73" s="105"/>
    </row>
    <row r="74" spans="1:10" s="77" customFormat="1" ht="11.25" customHeight="1">
      <c r="A74" s="77" t="s">
        <v>110</v>
      </c>
      <c r="B74" s="84"/>
      <c r="C74" s="84"/>
      <c r="D74" s="84"/>
      <c r="E74" s="84"/>
      <c r="F74" s="84"/>
      <c r="G74" s="84"/>
      <c r="H74" s="84"/>
    </row>
  </sheetData>
  <mergeCells count="15">
    <mergeCell ref="B12:D12"/>
    <mergeCell ref="C16:D16"/>
    <mergeCell ref="B43:D43"/>
    <mergeCell ref="I7:I8"/>
    <mergeCell ref="H7:H8"/>
    <mergeCell ref="G41:I41"/>
    <mergeCell ref="A7:E8"/>
    <mergeCell ref="F7:F8"/>
    <mergeCell ref="G7:G8"/>
    <mergeCell ref="G10:I10"/>
    <mergeCell ref="C45:D45"/>
    <mergeCell ref="C14:D14"/>
    <mergeCell ref="C63:D63"/>
    <mergeCell ref="C47:D47"/>
    <mergeCell ref="C32:D32"/>
  </mergeCells>
  <phoneticPr fontId="22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7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showGridLines="0" zoomScale="125" zoomScaleNormal="125" workbookViewId="0"/>
  </sheetViews>
  <sheetFormatPr defaultColWidth="9"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9" width="11.36328125" style="77" customWidth="1"/>
    <col min="10" max="10" width="11.6328125" style="77" customWidth="1"/>
    <col min="11" max="16384" width="9" style="119"/>
  </cols>
  <sheetData>
    <row r="1" spans="1:10" s="77" customFormat="1" ht="13">
      <c r="A1" s="101" t="s">
        <v>0</v>
      </c>
      <c r="B1" s="101"/>
      <c r="C1" s="101"/>
      <c r="D1" s="101"/>
      <c r="E1" s="101"/>
    </row>
    <row r="2" spans="1:10" s="77" customFormat="1" ht="6.75" customHeight="1"/>
    <row r="3" spans="1:10" s="77" customFormat="1" ht="13.5" customHeight="1">
      <c r="A3" s="100" t="s">
        <v>129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0" s="77" customFormat="1" ht="8.25" customHeight="1"/>
    <row r="5" spans="1:10" s="77" customFormat="1" ht="10.5" customHeight="1">
      <c r="A5" s="77" t="s">
        <v>1</v>
      </c>
      <c r="C5" s="120"/>
      <c r="D5" s="120"/>
      <c r="E5" s="85"/>
    </row>
    <row r="6" spans="1:10" s="77" customFormat="1" ht="1.5" customHeight="1"/>
    <row r="7" spans="1:10" s="77" customFormat="1" ht="15" customHeight="1">
      <c r="A7" s="160" t="s">
        <v>42</v>
      </c>
      <c r="B7" s="157"/>
      <c r="C7" s="157"/>
      <c r="D7" s="157"/>
      <c r="E7" s="157"/>
      <c r="F7" s="162" t="s">
        <v>128</v>
      </c>
      <c r="G7" s="162" t="s">
        <v>127</v>
      </c>
      <c r="H7" s="157" t="s">
        <v>126</v>
      </c>
      <c r="I7" s="157" t="s">
        <v>125</v>
      </c>
      <c r="J7" s="98" t="s">
        <v>124</v>
      </c>
    </row>
    <row r="8" spans="1:10" s="77" customFormat="1" ht="15" customHeight="1">
      <c r="A8" s="161"/>
      <c r="B8" s="158"/>
      <c r="C8" s="158"/>
      <c r="D8" s="158"/>
      <c r="E8" s="158"/>
      <c r="F8" s="163"/>
      <c r="G8" s="163"/>
      <c r="H8" s="158"/>
      <c r="I8" s="158"/>
      <c r="J8" s="97" t="s">
        <v>99</v>
      </c>
    </row>
    <row r="9" spans="1:10" s="77" customFormat="1" ht="6.75" customHeight="1">
      <c r="A9" s="96"/>
      <c r="B9" s="96"/>
      <c r="C9" s="96"/>
      <c r="D9" s="96"/>
      <c r="E9" s="95"/>
      <c r="G9" s="120"/>
    </row>
    <row r="10" spans="1:10" s="77" customFormat="1" ht="12" customHeight="1">
      <c r="E10" s="90"/>
      <c r="G10" s="159" t="s">
        <v>36</v>
      </c>
      <c r="H10" s="159"/>
      <c r="I10" s="159"/>
    </row>
    <row r="11" spans="1:10" s="77" customFormat="1" ht="4.5" customHeight="1">
      <c r="E11" s="90"/>
    </row>
    <row r="12" spans="1:10" s="77" customFormat="1" ht="10.5" customHeight="1">
      <c r="B12" s="156" t="s">
        <v>34</v>
      </c>
      <c r="C12" s="156"/>
      <c r="D12" s="156"/>
      <c r="E12" s="93"/>
      <c r="F12" s="108">
        <v>2524586824</v>
      </c>
      <c r="G12" s="107">
        <v>2553353869</v>
      </c>
      <c r="H12" s="107">
        <v>2530359814</v>
      </c>
      <c r="I12" s="107">
        <v>2527323057</v>
      </c>
      <c r="J12" s="107">
        <v>2595982139</v>
      </c>
    </row>
    <row r="13" spans="1:10" s="77" customFormat="1" ht="4.5" customHeight="1">
      <c r="E13" s="90"/>
      <c r="F13" s="106"/>
      <c r="G13" s="105"/>
      <c r="H13" s="105"/>
      <c r="I13" s="105"/>
      <c r="J13" s="105"/>
    </row>
    <row r="14" spans="1:10" s="77" customFormat="1" ht="10.5" customHeight="1">
      <c r="C14" s="155" t="s">
        <v>33</v>
      </c>
      <c r="D14" s="155"/>
      <c r="E14" s="90"/>
      <c r="F14" s="104">
        <v>1034132519</v>
      </c>
      <c r="G14" s="103">
        <v>1054732834</v>
      </c>
      <c r="H14" s="103">
        <v>1058680551</v>
      </c>
      <c r="I14" s="103">
        <v>1070434155</v>
      </c>
      <c r="J14" s="103">
        <v>1171188000</v>
      </c>
    </row>
    <row r="15" spans="1:10" s="77" customFormat="1" ht="4.5" customHeight="1">
      <c r="E15" s="90"/>
      <c r="F15" s="106"/>
      <c r="G15" s="103"/>
      <c r="H15" s="103"/>
      <c r="I15" s="103"/>
    </row>
    <row r="16" spans="1:10" s="77" customFormat="1" ht="10.5" customHeight="1">
      <c r="C16" s="155" t="s">
        <v>32</v>
      </c>
      <c r="D16" s="155"/>
      <c r="E16" s="90"/>
      <c r="F16" s="104">
        <v>1152782449</v>
      </c>
      <c r="G16" s="103">
        <v>1150402494</v>
      </c>
      <c r="H16" s="103">
        <v>1128363831</v>
      </c>
      <c r="I16" s="103">
        <v>1118304093</v>
      </c>
      <c r="J16" s="103">
        <v>1079403771</v>
      </c>
    </row>
    <row r="17" spans="3:10" s="77" customFormat="1" ht="4.5" customHeight="1">
      <c r="E17" s="90"/>
      <c r="F17" s="106"/>
      <c r="G17" s="103"/>
      <c r="H17" s="103"/>
      <c r="I17" s="103"/>
      <c r="J17" s="105"/>
    </row>
    <row r="18" spans="3:10" s="77" customFormat="1" ht="10.5" customHeight="1">
      <c r="D18" s="91" t="s">
        <v>5</v>
      </c>
      <c r="E18" s="90"/>
      <c r="F18" s="104">
        <v>219426439</v>
      </c>
      <c r="G18" s="103">
        <v>219250786</v>
      </c>
      <c r="H18" s="103">
        <v>252259519</v>
      </c>
      <c r="I18" s="103">
        <v>246057322</v>
      </c>
      <c r="J18" s="103">
        <v>250168171</v>
      </c>
    </row>
    <row r="19" spans="3:10" s="77" customFormat="1" ht="10.5" customHeight="1">
      <c r="D19" s="91" t="s">
        <v>90</v>
      </c>
      <c r="E19" s="90"/>
      <c r="F19" s="104">
        <v>43982385</v>
      </c>
      <c r="G19" s="103">
        <v>46763861</v>
      </c>
      <c r="H19" s="103">
        <v>48610304</v>
      </c>
      <c r="I19" s="103">
        <v>50786874</v>
      </c>
      <c r="J19" s="103">
        <v>52596911</v>
      </c>
    </row>
    <row r="20" spans="3:10" s="77" customFormat="1" ht="10.5" customHeight="1">
      <c r="D20" s="91" t="s">
        <v>55</v>
      </c>
      <c r="E20" s="90"/>
      <c r="F20" s="104">
        <v>153307119</v>
      </c>
      <c r="G20" s="103">
        <v>161359831</v>
      </c>
      <c r="H20" s="103">
        <v>168358149</v>
      </c>
      <c r="I20" s="103">
        <v>174115434</v>
      </c>
      <c r="J20" s="103">
        <v>188337139</v>
      </c>
    </row>
    <row r="21" spans="3:10" s="77" customFormat="1" ht="10.5" customHeight="1">
      <c r="D21" s="91" t="s">
        <v>113</v>
      </c>
      <c r="E21" s="90"/>
      <c r="F21" s="104">
        <v>1199097</v>
      </c>
      <c r="G21" s="103">
        <v>1073233</v>
      </c>
      <c r="H21" s="103">
        <v>1116776</v>
      </c>
      <c r="I21" s="103">
        <v>1133927</v>
      </c>
      <c r="J21" s="103">
        <v>1371236</v>
      </c>
    </row>
    <row r="22" spans="3:10" s="77" customFormat="1" ht="10.5" customHeight="1">
      <c r="D22" s="91" t="s">
        <v>9</v>
      </c>
      <c r="E22" s="90"/>
      <c r="F22" s="104">
        <v>85458</v>
      </c>
      <c r="G22" s="103">
        <v>30508</v>
      </c>
      <c r="H22" s="103">
        <v>0</v>
      </c>
      <c r="I22" s="103">
        <v>0</v>
      </c>
      <c r="J22" s="103">
        <v>0</v>
      </c>
    </row>
    <row r="23" spans="3:10" s="77" customFormat="1" ht="16.5" customHeight="1">
      <c r="D23" s="127" t="s">
        <v>10</v>
      </c>
      <c r="E23" s="126"/>
      <c r="F23" s="125">
        <v>7360467</v>
      </c>
      <c r="G23" s="124">
        <v>8847823</v>
      </c>
      <c r="H23" s="124">
        <v>7551726</v>
      </c>
      <c r="I23" s="124">
        <v>7520734</v>
      </c>
      <c r="J23" s="125">
        <v>7598474</v>
      </c>
    </row>
    <row r="24" spans="3:10" s="77" customFormat="1" ht="9.75" customHeight="1">
      <c r="D24" s="127" t="s">
        <v>123</v>
      </c>
      <c r="E24" s="126"/>
      <c r="F24" s="125">
        <v>0</v>
      </c>
      <c r="G24" s="124">
        <v>0</v>
      </c>
      <c r="H24" s="124">
        <v>0</v>
      </c>
      <c r="I24" s="124">
        <v>218</v>
      </c>
      <c r="J24" s="125">
        <v>42433</v>
      </c>
    </row>
    <row r="25" spans="3:10" s="77" customFormat="1" ht="10.5" customHeight="1">
      <c r="D25" s="91" t="s">
        <v>12</v>
      </c>
      <c r="E25" s="90"/>
      <c r="F25" s="104">
        <v>390000</v>
      </c>
      <c r="G25" s="103">
        <v>822000</v>
      </c>
      <c r="H25" s="103">
        <v>457468</v>
      </c>
      <c r="I25" s="103">
        <v>150000</v>
      </c>
      <c r="J25" s="104">
        <v>450000</v>
      </c>
    </row>
    <row r="26" spans="3:10" s="77" customFormat="1" ht="10.5" customHeight="1">
      <c r="D26" s="91" t="s">
        <v>13</v>
      </c>
      <c r="E26" s="90"/>
      <c r="F26" s="104">
        <v>1337458</v>
      </c>
      <c r="G26" s="103">
        <v>4380332</v>
      </c>
      <c r="H26" s="103">
        <v>1523800</v>
      </c>
      <c r="I26" s="103">
        <v>790948</v>
      </c>
      <c r="J26" s="103">
        <v>643596</v>
      </c>
    </row>
    <row r="27" spans="3:10" s="77" customFormat="1" ht="10.5" customHeight="1">
      <c r="D27" s="91" t="s">
        <v>14</v>
      </c>
      <c r="E27" s="90"/>
      <c r="F27" s="104">
        <v>809024</v>
      </c>
      <c r="G27" s="103">
        <v>741196</v>
      </c>
      <c r="H27" s="103">
        <v>576516</v>
      </c>
      <c r="I27" s="103">
        <v>1587664</v>
      </c>
      <c r="J27" s="103">
        <v>1350269</v>
      </c>
    </row>
    <row r="28" spans="3:10" s="122" customFormat="1" ht="16.5" customHeight="1">
      <c r="D28" s="127" t="s">
        <v>15</v>
      </c>
      <c r="E28" s="126"/>
      <c r="F28" s="125">
        <v>132013979</v>
      </c>
      <c r="G28" s="124">
        <v>110561487</v>
      </c>
      <c r="H28" s="124">
        <v>116074301</v>
      </c>
      <c r="I28" s="124">
        <v>109322042</v>
      </c>
      <c r="J28" s="124">
        <v>95178748</v>
      </c>
    </row>
    <row r="29" spans="3:10" s="77" customFormat="1" ht="10.5" customHeight="1">
      <c r="D29" s="91" t="s">
        <v>80</v>
      </c>
      <c r="E29" s="90"/>
      <c r="F29" s="104">
        <v>17753484</v>
      </c>
      <c r="G29" s="103">
        <v>14669308</v>
      </c>
      <c r="H29" s="103">
        <v>13990115</v>
      </c>
      <c r="I29" s="103">
        <v>14282877</v>
      </c>
      <c r="J29" s="103">
        <v>12390115</v>
      </c>
    </row>
    <row r="30" spans="3:10" s="77" customFormat="1" ht="10.5" customHeight="1">
      <c r="D30" s="91" t="s">
        <v>17</v>
      </c>
      <c r="E30" s="90"/>
      <c r="F30" s="104">
        <v>575117537</v>
      </c>
      <c r="G30" s="103">
        <v>581902128</v>
      </c>
      <c r="H30" s="103">
        <v>517845157</v>
      </c>
      <c r="I30" s="103">
        <v>512556052</v>
      </c>
      <c r="J30" s="103">
        <v>469276679</v>
      </c>
    </row>
    <row r="31" spans="3:10" s="77" customFormat="1" ht="4.5" customHeight="1">
      <c r="E31" s="90"/>
      <c r="F31" s="106"/>
      <c r="G31" s="103"/>
      <c r="H31" s="103"/>
      <c r="I31" s="103"/>
      <c r="J31" s="105"/>
    </row>
    <row r="32" spans="3:10" s="77" customFormat="1" ht="10.5" customHeight="1">
      <c r="C32" s="155" t="s">
        <v>29</v>
      </c>
      <c r="D32" s="155"/>
      <c r="E32" s="90"/>
      <c r="F32" s="104">
        <v>337671856</v>
      </c>
      <c r="G32" s="103">
        <v>348218541</v>
      </c>
      <c r="H32" s="103">
        <v>343315432</v>
      </c>
      <c r="I32" s="103">
        <v>338584810</v>
      </c>
      <c r="J32" s="103">
        <v>345390368</v>
      </c>
    </row>
    <row r="33" spans="2:10" s="77" customFormat="1" ht="4.5" customHeight="1">
      <c r="E33" s="90"/>
      <c r="F33" s="106"/>
      <c r="G33" s="103"/>
      <c r="H33" s="103"/>
      <c r="I33" s="103"/>
      <c r="J33" s="105"/>
    </row>
    <row r="34" spans="2:10" s="77" customFormat="1" ht="10.5" customHeight="1">
      <c r="D34" s="91" t="s">
        <v>18</v>
      </c>
      <c r="E34" s="90"/>
      <c r="F34" s="104">
        <v>32257628</v>
      </c>
      <c r="G34" s="103">
        <v>40693493</v>
      </c>
      <c r="H34" s="103">
        <v>34414085</v>
      </c>
      <c r="I34" s="103">
        <v>33824938</v>
      </c>
      <c r="J34" s="103">
        <v>38390368</v>
      </c>
    </row>
    <row r="35" spans="2:10" s="77" customFormat="1" ht="10.5" customHeight="1">
      <c r="D35" s="91" t="s">
        <v>19</v>
      </c>
      <c r="E35" s="90"/>
      <c r="F35" s="104">
        <v>55289903</v>
      </c>
      <c r="G35" s="103">
        <v>54966024</v>
      </c>
      <c r="H35" s="103">
        <v>56284226</v>
      </c>
      <c r="I35" s="103">
        <v>55109707</v>
      </c>
      <c r="J35" s="103">
        <v>55436401</v>
      </c>
    </row>
    <row r="36" spans="2:10" s="77" customFormat="1" ht="10.5" customHeight="1">
      <c r="D36" s="91" t="s">
        <v>20</v>
      </c>
      <c r="E36" s="90"/>
      <c r="F36" s="104">
        <v>827395</v>
      </c>
      <c r="G36" s="103">
        <v>997458</v>
      </c>
      <c r="H36" s="103">
        <v>1000797</v>
      </c>
      <c r="I36" s="103">
        <v>985006</v>
      </c>
      <c r="J36" s="103">
        <v>1015086</v>
      </c>
    </row>
    <row r="37" spans="2:10" s="77" customFormat="1" ht="10.5" customHeight="1">
      <c r="D37" s="91" t="s">
        <v>21</v>
      </c>
      <c r="E37" s="90"/>
      <c r="F37" s="104">
        <v>109456532</v>
      </c>
      <c r="G37" s="103">
        <v>108425908</v>
      </c>
      <c r="H37" s="103">
        <v>106911990</v>
      </c>
      <c r="I37" s="103">
        <v>100231605</v>
      </c>
      <c r="J37" s="103">
        <v>101596440</v>
      </c>
    </row>
    <row r="38" spans="2:10" s="122" customFormat="1" ht="15.75" customHeight="1">
      <c r="D38" s="127" t="s">
        <v>22</v>
      </c>
      <c r="E38" s="126"/>
      <c r="F38" s="125">
        <v>27997212</v>
      </c>
      <c r="G38" s="124">
        <v>27407386</v>
      </c>
      <c r="H38" s="124">
        <v>25628984</v>
      </c>
      <c r="I38" s="124">
        <v>27463151</v>
      </c>
      <c r="J38" s="124">
        <v>28328991</v>
      </c>
    </row>
    <row r="39" spans="2:10" s="77" customFormat="1" ht="10.5" customHeight="1">
      <c r="D39" s="91" t="s">
        <v>23</v>
      </c>
      <c r="E39" s="90"/>
      <c r="F39" s="104">
        <v>111843185</v>
      </c>
      <c r="G39" s="103">
        <v>115728273</v>
      </c>
      <c r="H39" s="103">
        <v>119075350</v>
      </c>
      <c r="I39" s="103">
        <v>120970403</v>
      </c>
      <c r="J39" s="103">
        <v>121137738</v>
      </c>
    </row>
    <row r="40" spans="2:10" s="77" customFormat="1" ht="7.5" customHeight="1">
      <c r="E40" s="90"/>
      <c r="F40" s="82"/>
      <c r="G40" s="82"/>
      <c r="H40" s="82"/>
      <c r="J40" s="82"/>
    </row>
    <row r="41" spans="2:10" s="77" customFormat="1" ht="12" customHeight="1">
      <c r="E41" s="90"/>
      <c r="F41" s="82"/>
      <c r="G41" s="159" t="s">
        <v>35</v>
      </c>
      <c r="H41" s="159"/>
      <c r="I41" s="159"/>
      <c r="J41" s="82"/>
    </row>
    <row r="42" spans="2:10" s="77" customFormat="1" ht="4.5" customHeight="1">
      <c r="E42" s="90"/>
      <c r="F42" s="82"/>
      <c r="G42" s="82"/>
      <c r="H42" s="82"/>
      <c r="I42" s="82"/>
      <c r="J42" s="82"/>
    </row>
    <row r="43" spans="2:10" s="77" customFormat="1" ht="9.5">
      <c r="B43" s="156" t="s">
        <v>34</v>
      </c>
      <c r="C43" s="156"/>
      <c r="D43" s="156"/>
      <c r="E43" s="92"/>
      <c r="F43" s="108">
        <v>2587488253</v>
      </c>
      <c r="G43" s="108">
        <v>2635106649</v>
      </c>
      <c r="H43" s="107">
        <v>2601303062</v>
      </c>
      <c r="I43" s="107">
        <v>2594438916</v>
      </c>
      <c r="J43" s="107">
        <v>2595982139</v>
      </c>
    </row>
    <row r="44" spans="2:10" s="77" customFormat="1" ht="4.5" customHeight="1">
      <c r="E44" s="90"/>
      <c r="F44" s="106"/>
      <c r="G44" s="106"/>
      <c r="H44" s="105"/>
      <c r="I44" s="105"/>
      <c r="J44" s="105"/>
    </row>
    <row r="45" spans="2:10" s="77" customFormat="1" ht="10.5" customHeight="1">
      <c r="C45" s="155" t="s">
        <v>33</v>
      </c>
      <c r="D45" s="155"/>
      <c r="E45" s="90"/>
      <c r="F45" s="104">
        <v>1026810072</v>
      </c>
      <c r="G45" s="104">
        <v>1047428388</v>
      </c>
      <c r="H45" s="103">
        <v>1047231797</v>
      </c>
      <c r="I45" s="103">
        <v>1058517988</v>
      </c>
      <c r="J45" s="103">
        <v>1171188000</v>
      </c>
    </row>
    <row r="46" spans="2:10" s="77" customFormat="1" ht="4.5" customHeight="1">
      <c r="E46" s="90"/>
      <c r="F46" s="106"/>
      <c r="G46" s="106"/>
      <c r="H46" s="103"/>
      <c r="I46" s="103"/>
    </row>
    <row r="47" spans="2:10" s="77" customFormat="1" ht="10.5" customHeight="1">
      <c r="C47" s="155" t="s">
        <v>32</v>
      </c>
      <c r="D47" s="155"/>
      <c r="E47" s="90"/>
      <c r="F47" s="104">
        <v>1148160462</v>
      </c>
      <c r="G47" s="104">
        <v>1146559224</v>
      </c>
      <c r="H47" s="103">
        <v>1126079234</v>
      </c>
      <c r="I47" s="103">
        <v>1112392594</v>
      </c>
      <c r="J47" s="103">
        <v>1079403771</v>
      </c>
    </row>
    <row r="48" spans="2:10" s="77" customFormat="1" ht="4.5" customHeight="1">
      <c r="E48" s="90"/>
      <c r="F48" s="106"/>
      <c r="G48" s="106"/>
      <c r="H48" s="103"/>
      <c r="I48" s="103"/>
    </row>
    <row r="49" spans="1:10" s="77" customFormat="1" ht="10.5" customHeight="1">
      <c r="D49" s="91" t="s">
        <v>5</v>
      </c>
      <c r="E49" s="90"/>
      <c r="F49" s="104">
        <v>216991403</v>
      </c>
      <c r="G49" s="104">
        <v>217545907</v>
      </c>
      <c r="H49" s="103">
        <v>252418283</v>
      </c>
      <c r="I49" s="103">
        <v>244776636</v>
      </c>
      <c r="J49" s="103">
        <v>250168171</v>
      </c>
    </row>
    <row r="50" spans="1:10" s="77" customFormat="1" ht="10.5" customHeight="1">
      <c r="D50" s="91" t="s">
        <v>90</v>
      </c>
      <c r="E50" s="90"/>
      <c r="F50" s="104">
        <v>43074420</v>
      </c>
      <c r="G50" s="104">
        <v>45744582</v>
      </c>
      <c r="H50" s="103">
        <v>47556353</v>
      </c>
      <c r="I50" s="103">
        <v>49569031</v>
      </c>
      <c r="J50" s="103">
        <v>52596911</v>
      </c>
    </row>
    <row r="51" spans="1:10" s="77" customFormat="1" ht="10.5" customHeight="1">
      <c r="D51" s="91" t="s">
        <v>55</v>
      </c>
      <c r="E51" s="90"/>
      <c r="F51" s="104">
        <v>152364394</v>
      </c>
      <c r="G51" s="104">
        <v>160400508</v>
      </c>
      <c r="H51" s="103">
        <v>167131821</v>
      </c>
      <c r="I51" s="103">
        <v>170977081</v>
      </c>
      <c r="J51" s="103">
        <v>188337139</v>
      </c>
    </row>
    <row r="52" spans="1:10" s="77" customFormat="1" ht="10.5" customHeight="1">
      <c r="D52" s="91" t="s">
        <v>113</v>
      </c>
      <c r="E52" s="90"/>
      <c r="F52" s="104">
        <v>1005545</v>
      </c>
      <c r="G52" s="104">
        <v>975049</v>
      </c>
      <c r="H52" s="103">
        <v>991545</v>
      </c>
      <c r="I52" s="103">
        <v>986145</v>
      </c>
      <c r="J52" s="103">
        <v>1371236</v>
      </c>
    </row>
    <row r="53" spans="1:10" s="77" customFormat="1" ht="10.5" customHeight="1">
      <c r="D53" s="91" t="s">
        <v>9</v>
      </c>
      <c r="E53" s="90"/>
      <c r="F53" s="104">
        <v>54950</v>
      </c>
      <c r="G53" s="104">
        <v>30508</v>
      </c>
      <c r="H53" s="103">
        <v>0</v>
      </c>
      <c r="I53" s="103">
        <v>0</v>
      </c>
      <c r="J53" s="103">
        <v>0</v>
      </c>
    </row>
    <row r="54" spans="1:10" s="122" customFormat="1" ht="16.5" customHeight="1">
      <c r="D54" s="127" t="s">
        <v>10</v>
      </c>
      <c r="E54" s="126"/>
      <c r="F54" s="125">
        <v>7360467</v>
      </c>
      <c r="G54" s="125">
        <v>8847823</v>
      </c>
      <c r="H54" s="124">
        <v>7550926</v>
      </c>
      <c r="I54" s="124">
        <v>7429734</v>
      </c>
      <c r="J54" s="125">
        <v>7598474</v>
      </c>
    </row>
    <row r="55" spans="1:10" s="122" customFormat="1" ht="9.75" customHeight="1">
      <c r="D55" s="127" t="s">
        <v>123</v>
      </c>
      <c r="E55" s="126"/>
      <c r="F55" s="125">
        <v>0</v>
      </c>
      <c r="G55" s="125">
        <v>0</v>
      </c>
      <c r="H55" s="124">
        <v>0</v>
      </c>
      <c r="I55" s="124">
        <v>218</v>
      </c>
      <c r="J55" s="125">
        <v>42433</v>
      </c>
    </row>
    <row r="56" spans="1:10" s="77" customFormat="1" ht="10.5" customHeight="1">
      <c r="D56" s="91" t="s">
        <v>12</v>
      </c>
      <c r="E56" s="90"/>
      <c r="F56" s="104">
        <v>390000</v>
      </c>
      <c r="G56" s="104">
        <v>822000</v>
      </c>
      <c r="H56" s="103">
        <v>457468</v>
      </c>
      <c r="I56" s="103">
        <v>150000</v>
      </c>
      <c r="J56" s="104">
        <v>450000</v>
      </c>
    </row>
    <row r="57" spans="1:10" s="77" customFormat="1" ht="10.5" customHeight="1">
      <c r="D57" s="91" t="s">
        <v>13</v>
      </c>
      <c r="E57" s="90"/>
      <c r="F57" s="104">
        <v>1337458</v>
      </c>
      <c r="G57" s="104">
        <v>4380332</v>
      </c>
      <c r="H57" s="103">
        <v>1523800</v>
      </c>
      <c r="I57" s="103">
        <v>790948</v>
      </c>
      <c r="J57" s="103">
        <v>643596</v>
      </c>
    </row>
    <row r="58" spans="1:10" s="77" customFormat="1" ht="10.5" customHeight="1">
      <c r="D58" s="91" t="s">
        <v>14</v>
      </c>
      <c r="E58" s="90"/>
      <c r="F58" s="104">
        <v>800068</v>
      </c>
      <c r="G58" s="104">
        <v>741196</v>
      </c>
      <c r="H58" s="103">
        <v>576516</v>
      </c>
      <c r="I58" s="103">
        <v>1587664</v>
      </c>
      <c r="J58" s="103">
        <v>1350269</v>
      </c>
    </row>
    <row r="59" spans="1:10" s="77" customFormat="1" ht="16.5" customHeight="1">
      <c r="A59" s="122"/>
      <c r="B59" s="122"/>
      <c r="C59" s="122"/>
      <c r="D59" s="127" t="s">
        <v>15</v>
      </c>
      <c r="E59" s="126"/>
      <c r="F59" s="125">
        <v>132013979</v>
      </c>
      <c r="G59" s="125">
        <v>110561487</v>
      </c>
      <c r="H59" s="124">
        <v>116074301</v>
      </c>
      <c r="I59" s="124">
        <v>109320037</v>
      </c>
      <c r="J59" s="103">
        <v>95178748</v>
      </c>
    </row>
    <row r="60" spans="1:10" s="122" customFormat="1" ht="9.5">
      <c r="D60" s="127" t="s">
        <v>79</v>
      </c>
      <c r="E60" s="126"/>
      <c r="F60" s="125">
        <v>17753484</v>
      </c>
      <c r="G60" s="125">
        <v>14669011</v>
      </c>
      <c r="H60" s="124">
        <v>13988767</v>
      </c>
      <c r="I60" s="124">
        <v>14282327</v>
      </c>
      <c r="J60" s="124">
        <v>12390115</v>
      </c>
    </row>
    <row r="61" spans="1:10" s="77" customFormat="1" ht="10.5" customHeight="1">
      <c r="D61" s="91" t="s">
        <v>17</v>
      </c>
      <c r="E61" s="90"/>
      <c r="F61" s="104">
        <v>575014295</v>
      </c>
      <c r="G61" s="104">
        <v>581840821</v>
      </c>
      <c r="H61" s="103">
        <v>517809454</v>
      </c>
      <c r="I61" s="103">
        <v>512522773</v>
      </c>
      <c r="J61" s="103">
        <v>469276679</v>
      </c>
    </row>
    <row r="62" spans="1:10" s="77" customFormat="1" ht="4.5" customHeight="1">
      <c r="E62" s="90"/>
      <c r="F62" s="106"/>
      <c r="G62" s="106"/>
      <c r="I62" s="103"/>
      <c r="J62" s="105"/>
    </row>
    <row r="63" spans="1:10" s="77" customFormat="1" ht="10.5" customHeight="1">
      <c r="C63" s="155" t="s">
        <v>29</v>
      </c>
      <c r="D63" s="155"/>
      <c r="E63" s="90"/>
      <c r="F63" s="104">
        <v>412517719</v>
      </c>
      <c r="G63" s="104">
        <v>441119037</v>
      </c>
      <c r="H63" s="103">
        <v>427992031</v>
      </c>
      <c r="I63" s="103">
        <v>423528333</v>
      </c>
      <c r="J63" s="103">
        <v>433258703</v>
      </c>
    </row>
    <row r="64" spans="1:10" s="77" customFormat="1" ht="4.5" customHeight="1">
      <c r="E64" s="90"/>
      <c r="F64" s="106"/>
      <c r="G64" s="106"/>
      <c r="H64" s="103"/>
      <c r="I64" s="103"/>
      <c r="J64" s="105"/>
    </row>
    <row r="65" spans="1:10" s="77" customFormat="1" ht="10.5" customHeight="1">
      <c r="D65" s="91" t="s">
        <v>18</v>
      </c>
      <c r="E65" s="90"/>
      <c r="F65" s="104">
        <v>35689977</v>
      </c>
      <c r="G65" s="104">
        <v>47714820</v>
      </c>
      <c r="H65" s="103">
        <v>36633073</v>
      </c>
      <c r="I65" s="103">
        <v>37440809</v>
      </c>
      <c r="J65" s="103">
        <v>40918761</v>
      </c>
    </row>
    <row r="66" spans="1:10" s="77" customFormat="1" ht="10.5" customHeight="1">
      <c r="D66" s="91" t="s">
        <v>19</v>
      </c>
      <c r="E66" s="90"/>
      <c r="F66" s="104">
        <v>70863180</v>
      </c>
      <c r="G66" s="104">
        <v>74651420</v>
      </c>
      <c r="H66" s="103">
        <v>73144246</v>
      </c>
      <c r="I66" s="103">
        <v>73011159</v>
      </c>
      <c r="J66" s="103">
        <v>76103581</v>
      </c>
    </row>
    <row r="67" spans="1:10" s="77" customFormat="1" ht="10.5" customHeight="1">
      <c r="D67" s="91" t="s">
        <v>20</v>
      </c>
      <c r="E67" s="90"/>
      <c r="F67" s="104">
        <v>1275987</v>
      </c>
      <c r="G67" s="104">
        <v>1558995</v>
      </c>
      <c r="H67" s="103">
        <v>1153669</v>
      </c>
      <c r="I67" s="103">
        <v>1602734</v>
      </c>
      <c r="J67" s="103">
        <v>1571596</v>
      </c>
    </row>
    <row r="68" spans="1:10" s="77" customFormat="1" ht="10.5" customHeight="1">
      <c r="D68" s="91" t="s">
        <v>21</v>
      </c>
      <c r="E68" s="90"/>
      <c r="F68" s="104">
        <v>144803338</v>
      </c>
      <c r="G68" s="104">
        <v>143402665</v>
      </c>
      <c r="H68" s="103">
        <v>144273064</v>
      </c>
      <c r="I68" s="103">
        <v>137919189</v>
      </c>
      <c r="J68" s="103">
        <v>138868453</v>
      </c>
    </row>
    <row r="69" spans="1:10" s="77" customFormat="1" ht="10.5" customHeight="1">
      <c r="D69" s="91" t="s">
        <v>22</v>
      </c>
      <c r="E69" s="90"/>
      <c r="F69" s="104">
        <v>28820045</v>
      </c>
      <c r="G69" s="104">
        <v>28573060</v>
      </c>
      <c r="H69" s="103">
        <v>25992775</v>
      </c>
      <c r="I69" s="103">
        <v>27048131</v>
      </c>
      <c r="J69" s="103">
        <v>28677252</v>
      </c>
    </row>
    <row r="70" spans="1:10" s="77" customFormat="1" ht="10.5" customHeight="1">
      <c r="D70" s="91" t="s">
        <v>23</v>
      </c>
      <c r="E70" s="90"/>
      <c r="F70" s="104">
        <v>131065193</v>
      </c>
      <c r="G70" s="104">
        <v>145218078</v>
      </c>
      <c r="H70" s="103">
        <v>146795203</v>
      </c>
      <c r="I70" s="103">
        <v>146506311</v>
      </c>
      <c r="J70" s="103">
        <v>147119060</v>
      </c>
    </row>
    <row r="71" spans="1:10" s="77" customFormat="1" ht="7.5" customHeight="1">
      <c r="A71" s="86"/>
      <c r="B71" s="86"/>
      <c r="C71" s="86"/>
      <c r="D71" s="86"/>
      <c r="E71" s="88"/>
      <c r="F71" s="87"/>
      <c r="G71" s="86"/>
      <c r="H71" s="86"/>
      <c r="I71" s="86"/>
      <c r="J71" s="121"/>
    </row>
    <row r="72" spans="1:10" s="77" customFormat="1" ht="10.5" customHeight="1">
      <c r="A72" s="85" t="s">
        <v>65</v>
      </c>
      <c r="C72" s="85"/>
      <c r="D72" s="85"/>
      <c r="E72" s="85"/>
      <c r="J72" s="105"/>
    </row>
    <row r="73" spans="1:10" s="77" customFormat="1" ht="10.5" customHeight="1">
      <c r="A73" s="85" t="s">
        <v>111</v>
      </c>
      <c r="C73" s="85"/>
      <c r="D73" s="85"/>
      <c r="E73" s="85"/>
      <c r="J73" s="105"/>
    </row>
    <row r="74" spans="1:10" s="77" customFormat="1" ht="11.25" customHeight="1">
      <c r="A74" s="77" t="s">
        <v>110</v>
      </c>
      <c r="B74" s="84"/>
      <c r="C74" s="84"/>
      <c r="D74" s="84"/>
      <c r="E74" s="84"/>
      <c r="F74" s="84"/>
      <c r="G74" s="84"/>
      <c r="H74" s="84"/>
    </row>
  </sheetData>
  <mergeCells count="15">
    <mergeCell ref="C45:D45"/>
    <mergeCell ref="C14:D14"/>
    <mergeCell ref="C63:D63"/>
    <mergeCell ref="C47:D47"/>
    <mergeCell ref="C32:D32"/>
    <mergeCell ref="C16:D16"/>
    <mergeCell ref="B43:D43"/>
    <mergeCell ref="I7:I8"/>
    <mergeCell ref="H7:H8"/>
    <mergeCell ref="G41:I41"/>
    <mergeCell ref="A7:E8"/>
    <mergeCell ref="F7:F8"/>
    <mergeCell ref="G7:G8"/>
    <mergeCell ref="G10:I10"/>
    <mergeCell ref="B12:D12"/>
  </mergeCells>
  <phoneticPr fontId="2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7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zoomScale="125" zoomScaleNormal="125" workbookViewId="0"/>
  </sheetViews>
  <sheetFormatPr defaultColWidth="9" defaultRowHeight="12"/>
  <cols>
    <col min="1" max="1" width="0.90625" style="77" customWidth="1"/>
    <col min="2" max="2" width="1.08984375" style="77" customWidth="1"/>
    <col min="3" max="3" width="1.26953125" style="77" customWidth="1"/>
    <col min="4" max="4" width="22.26953125" style="77" customWidth="1"/>
    <col min="5" max="5" width="0.90625" style="77" customWidth="1"/>
    <col min="6" max="9" width="11.36328125" style="77" customWidth="1"/>
    <col min="10" max="10" width="11.6328125" style="77" customWidth="1"/>
    <col min="11" max="11" width="0.6328125" style="119" customWidth="1"/>
    <col min="12" max="16384" width="9" style="119"/>
  </cols>
  <sheetData>
    <row r="1" spans="1:11" s="77" customFormat="1" ht="13">
      <c r="A1" s="101" t="s">
        <v>0</v>
      </c>
      <c r="B1" s="101"/>
      <c r="C1" s="101"/>
      <c r="D1" s="101"/>
      <c r="E1" s="101"/>
    </row>
    <row r="2" spans="1:11" s="77" customFormat="1" ht="6.75" customHeight="1"/>
    <row r="3" spans="1:11" s="77" customFormat="1" ht="13.5" customHeight="1">
      <c r="A3" s="100" t="s">
        <v>47</v>
      </c>
      <c r="B3" s="100"/>
      <c r="C3" s="100"/>
      <c r="D3" s="100"/>
      <c r="E3" s="100"/>
      <c r="F3" s="99"/>
      <c r="G3" s="99"/>
      <c r="H3" s="99"/>
      <c r="I3" s="99"/>
      <c r="J3" s="99"/>
    </row>
    <row r="4" spans="1:11" s="77" customFormat="1" ht="8.25" customHeight="1"/>
    <row r="5" spans="1:11" s="77" customFormat="1" ht="10.5" customHeight="1">
      <c r="A5" s="77" t="s">
        <v>1</v>
      </c>
      <c r="C5" s="120"/>
      <c r="D5" s="120"/>
      <c r="E5" s="85"/>
    </row>
    <row r="6" spans="1:11" s="77" customFormat="1" ht="1.5" customHeight="1"/>
    <row r="7" spans="1:11" s="77" customFormat="1" ht="15" customHeight="1">
      <c r="A7" s="160" t="s">
        <v>42</v>
      </c>
      <c r="B7" s="157"/>
      <c r="C7" s="157"/>
      <c r="D7" s="157"/>
      <c r="E7" s="157"/>
      <c r="F7" s="162" t="s">
        <v>122</v>
      </c>
      <c r="G7" s="162" t="s">
        <v>121</v>
      </c>
      <c r="H7" s="157" t="s">
        <v>120</v>
      </c>
      <c r="I7" s="157" t="s">
        <v>114</v>
      </c>
      <c r="J7" s="98" t="s">
        <v>119</v>
      </c>
    </row>
    <row r="8" spans="1:11" s="77" customFormat="1" ht="15" customHeight="1">
      <c r="A8" s="161"/>
      <c r="B8" s="158"/>
      <c r="C8" s="158"/>
      <c r="D8" s="158"/>
      <c r="E8" s="158"/>
      <c r="F8" s="163"/>
      <c r="G8" s="163"/>
      <c r="H8" s="158"/>
      <c r="I8" s="158"/>
      <c r="J8" s="97" t="s">
        <v>99</v>
      </c>
    </row>
    <row r="9" spans="1:11" s="77" customFormat="1" ht="6.75" customHeight="1">
      <c r="A9" s="96"/>
      <c r="B9" s="96"/>
      <c r="C9" s="96"/>
      <c r="D9" s="96"/>
      <c r="E9" s="95"/>
      <c r="G9" s="120"/>
    </row>
    <row r="10" spans="1:11" s="77" customFormat="1" ht="12" customHeight="1">
      <c r="E10" s="90"/>
      <c r="G10" s="159" t="s">
        <v>36</v>
      </c>
      <c r="H10" s="159"/>
      <c r="I10" s="159"/>
    </row>
    <row r="11" spans="1:11" s="77" customFormat="1" ht="4.5" customHeight="1">
      <c r="E11" s="90"/>
    </row>
    <row r="12" spans="1:11" s="77" customFormat="1" ht="10.5" customHeight="1">
      <c r="B12" s="156" t="s">
        <v>34</v>
      </c>
      <c r="C12" s="156"/>
      <c r="D12" s="156"/>
      <c r="E12" s="93"/>
      <c r="F12" s="108">
        <v>2456564232</v>
      </c>
      <c r="G12" s="107">
        <v>2524586824</v>
      </c>
      <c r="H12" s="107">
        <v>2553353869</v>
      </c>
      <c r="I12" s="107">
        <v>2530359814</v>
      </c>
      <c r="J12" s="107">
        <v>2569938519</v>
      </c>
      <c r="K12" s="89"/>
    </row>
    <row r="13" spans="1:11" s="77" customFormat="1" ht="4.5" customHeight="1">
      <c r="E13" s="90"/>
      <c r="F13" s="106"/>
      <c r="G13" s="105"/>
      <c r="H13" s="105"/>
      <c r="I13" s="105"/>
      <c r="J13" s="105"/>
      <c r="K13" s="89"/>
    </row>
    <row r="14" spans="1:11" s="77" customFormat="1" ht="10.5" customHeight="1">
      <c r="C14" s="155" t="s">
        <v>33</v>
      </c>
      <c r="D14" s="155"/>
      <c r="E14" s="90"/>
      <c r="F14" s="104">
        <v>1014659949</v>
      </c>
      <c r="G14" s="103">
        <v>1034132519</v>
      </c>
      <c r="H14" s="103">
        <v>1054732834</v>
      </c>
      <c r="I14" s="103">
        <v>1058680551</v>
      </c>
      <c r="J14" s="103">
        <v>1085601000</v>
      </c>
      <c r="K14" s="89"/>
    </row>
    <row r="15" spans="1:11" s="77" customFormat="1" ht="4.5" customHeight="1">
      <c r="E15" s="90"/>
      <c r="F15" s="106"/>
      <c r="G15" s="103"/>
      <c r="H15" s="103"/>
      <c r="I15" s="103"/>
      <c r="K15" s="89"/>
    </row>
    <row r="16" spans="1:11" s="77" customFormat="1" ht="10.5" customHeight="1">
      <c r="C16" s="155" t="s">
        <v>32</v>
      </c>
      <c r="D16" s="155"/>
      <c r="E16" s="90"/>
      <c r="F16" s="104">
        <v>1102228474</v>
      </c>
      <c r="G16" s="103">
        <v>1152782449</v>
      </c>
      <c r="H16" s="103">
        <v>1150402494</v>
      </c>
      <c r="I16" s="103">
        <v>1128363831</v>
      </c>
      <c r="J16" s="103">
        <v>1139460681</v>
      </c>
      <c r="K16" s="89"/>
    </row>
    <row r="17" spans="3:11" s="77" customFormat="1" ht="4.5" customHeight="1">
      <c r="E17" s="90"/>
      <c r="F17" s="106"/>
      <c r="G17" s="103"/>
      <c r="H17" s="103"/>
      <c r="I17" s="103"/>
      <c r="J17" s="105"/>
      <c r="K17" s="89"/>
    </row>
    <row r="18" spans="3:11" s="77" customFormat="1" ht="10.5" customHeight="1">
      <c r="D18" s="91" t="s">
        <v>5</v>
      </c>
      <c r="E18" s="90"/>
      <c r="F18" s="104">
        <v>218696967</v>
      </c>
      <c r="G18" s="103">
        <v>219426439</v>
      </c>
      <c r="H18" s="103">
        <v>219250786</v>
      </c>
      <c r="I18" s="103">
        <v>252259519</v>
      </c>
      <c r="J18" s="103">
        <v>245492129</v>
      </c>
      <c r="K18" s="89"/>
    </row>
    <row r="19" spans="3:11" s="77" customFormat="1" ht="10.5" customHeight="1">
      <c r="D19" s="91" t="s">
        <v>90</v>
      </c>
      <c r="E19" s="90"/>
      <c r="F19" s="104">
        <v>43162850</v>
      </c>
      <c r="G19" s="103">
        <v>43982385</v>
      </c>
      <c r="H19" s="103">
        <v>46763861</v>
      </c>
      <c r="I19" s="103">
        <v>48610304</v>
      </c>
      <c r="J19" s="103">
        <v>50232143</v>
      </c>
      <c r="K19" s="89"/>
    </row>
    <row r="20" spans="3:11" s="77" customFormat="1" ht="10.5" customHeight="1">
      <c r="D20" s="91" t="s">
        <v>55</v>
      </c>
      <c r="E20" s="90"/>
      <c r="F20" s="104">
        <v>146039315</v>
      </c>
      <c r="G20" s="103">
        <v>153307119</v>
      </c>
      <c r="H20" s="103">
        <v>161359831</v>
      </c>
      <c r="I20" s="103">
        <v>168358149</v>
      </c>
      <c r="J20" s="103">
        <v>177711321</v>
      </c>
      <c r="K20" s="89"/>
    </row>
    <row r="21" spans="3:11" s="77" customFormat="1" ht="10.5" customHeight="1">
      <c r="D21" s="91" t="s">
        <v>113</v>
      </c>
      <c r="E21" s="90"/>
      <c r="F21" s="104">
        <v>1455196</v>
      </c>
      <c r="G21" s="103">
        <v>1199097</v>
      </c>
      <c r="H21" s="103">
        <v>1073233</v>
      </c>
      <c r="I21" s="103">
        <v>1116776</v>
      </c>
      <c r="J21" s="103">
        <v>1319236</v>
      </c>
      <c r="K21" s="89"/>
    </row>
    <row r="22" spans="3:11" s="77" customFormat="1" ht="10.5" customHeight="1">
      <c r="D22" s="91" t="s">
        <v>9</v>
      </c>
      <c r="E22" s="90"/>
      <c r="F22" s="104">
        <v>84286</v>
      </c>
      <c r="G22" s="103">
        <v>85458</v>
      </c>
      <c r="H22" s="103">
        <v>30508</v>
      </c>
      <c r="I22" s="103">
        <v>0</v>
      </c>
      <c r="J22" s="103">
        <v>0</v>
      </c>
      <c r="K22" s="89"/>
    </row>
    <row r="23" spans="3:11" s="77" customFormat="1" ht="16.5" customHeight="1">
      <c r="D23" s="127" t="s">
        <v>10</v>
      </c>
      <c r="E23" s="126"/>
      <c r="F23" s="125">
        <v>7743665</v>
      </c>
      <c r="G23" s="124">
        <v>7360467</v>
      </c>
      <c r="H23" s="124">
        <v>8847823</v>
      </c>
      <c r="I23" s="124">
        <v>7551726</v>
      </c>
      <c r="J23" s="125">
        <v>8099533</v>
      </c>
      <c r="K23" s="89"/>
    </row>
    <row r="24" spans="3:11" s="77" customFormat="1" ht="10.5" customHeight="1">
      <c r="D24" s="91" t="s">
        <v>12</v>
      </c>
      <c r="E24" s="90"/>
      <c r="F24" s="104">
        <v>95000</v>
      </c>
      <c r="G24" s="103">
        <v>390000</v>
      </c>
      <c r="H24" s="103">
        <v>822000</v>
      </c>
      <c r="I24" s="103">
        <v>457468</v>
      </c>
      <c r="J24" s="104">
        <v>150000</v>
      </c>
      <c r="K24" s="89"/>
    </row>
    <row r="25" spans="3:11" s="77" customFormat="1" ht="10.5" customHeight="1">
      <c r="D25" s="91" t="s">
        <v>13</v>
      </c>
      <c r="E25" s="90"/>
      <c r="F25" s="104">
        <v>806875</v>
      </c>
      <c r="G25" s="103">
        <v>1337458</v>
      </c>
      <c r="H25" s="103">
        <v>4380332</v>
      </c>
      <c r="I25" s="103">
        <v>1523800</v>
      </c>
      <c r="J25" s="103">
        <v>1157989</v>
      </c>
      <c r="K25" s="89"/>
    </row>
    <row r="26" spans="3:11" s="77" customFormat="1" ht="10.5" customHeight="1">
      <c r="D26" s="91" t="s">
        <v>14</v>
      </c>
      <c r="E26" s="90"/>
      <c r="F26" s="104">
        <v>1018198</v>
      </c>
      <c r="G26" s="103">
        <v>809024</v>
      </c>
      <c r="H26" s="103">
        <v>741196</v>
      </c>
      <c r="I26" s="103">
        <v>576516</v>
      </c>
      <c r="J26" s="103">
        <v>1702723</v>
      </c>
      <c r="K26" s="89"/>
    </row>
    <row r="27" spans="3:11" s="122" customFormat="1" ht="16.5" customHeight="1">
      <c r="D27" s="127" t="s">
        <v>15</v>
      </c>
      <c r="E27" s="126"/>
      <c r="F27" s="125">
        <v>117072583</v>
      </c>
      <c r="G27" s="124">
        <v>132013979</v>
      </c>
      <c r="H27" s="124">
        <v>110561487</v>
      </c>
      <c r="I27" s="124">
        <v>116074301</v>
      </c>
      <c r="J27" s="124">
        <v>114006229</v>
      </c>
      <c r="K27" s="123"/>
    </row>
    <row r="28" spans="3:11" s="77" customFormat="1" ht="10.5" customHeight="1">
      <c r="D28" s="91" t="s">
        <v>80</v>
      </c>
      <c r="E28" s="90"/>
      <c r="F28" s="104">
        <v>13658518</v>
      </c>
      <c r="G28" s="103">
        <v>17753484</v>
      </c>
      <c r="H28" s="103">
        <v>14669308</v>
      </c>
      <c r="I28" s="103">
        <v>13990115</v>
      </c>
      <c r="J28" s="103">
        <v>15068116</v>
      </c>
      <c r="K28" s="89"/>
    </row>
    <row r="29" spans="3:11" s="77" customFormat="1" ht="10.5" customHeight="1">
      <c r="D29" s="91" t="s">
        <v>17</v>
      </c>
      <c r="E29" s="90"/>
      <c r="F29" s="104">
        <v>552395023</v>
      </c>
      <c r="G29" s="103">
        <v>575117537</v>
      </c>
      <c r="H29" s="103">
        <v>581902128</v>
      </c>
      <c r="I29" s="103">
        <v>517845157</v>
      </c>
      <c r="J29" s="103">
        <v>524521262</v>
      </c>
      <c r="K29" s="89"/>
    </row>
    <row r="30" spans="3:11" s="77" customFormat="1" ht="4.5" customHeight="1">
      <c r="E30" s="90"/>
      <c r="F30" s="106"/>
      <c r="G30" s="103"/>
      <c r="H30" s="103"/>
      <c r="I30" s="103"/>
      <c r="J30" s="105"/>
      <c r="K30" s="89"/>
    </row>
    <row r="31" spans="3:11" s="77" customFormat="1" ht="10.5" customHeight="1">
      <c r="C31" s="155" t="s">
        <v>29</v>
      </c>
      <c r="D31" s="155"/>
      <c r="E31" s="90"/>
      <c r="F31" s="104">
        <v>339675809</v>
      </c>
      <c r="G31" s="103">
        <v>337671856</v>
      </c>
      <c r="H31" s="103">
        <v>348218541</v>
      </c>
      <c r="I31" s="103">
        <v>343315432</v>
      </c>
      <c r="J31" s="103">
        <v>344876838</v>
      </c>
      <c r="K31" s="89"/>
    </row>
    <row r="32" spans="3:11" s="77" customFormat="1" ht="4.5" customHeight="1">
      <c r="E32" s="90"/>
      <c r="F32" s="106"/>
      <c r="G32" s="103"/>
      <c r="H32" s="103"/>
      <c r="I32" s="103"/>
      <c r="J32" s="105"/>
      <c r="K32" s="89"/>
    </row>
    <row r="33" spans="2:11" s="77" customFormat="1" ht="10.5" customHeight="1">
      <c r="D33" s="91" t="s">
        <v>18</v>
      </c>
      <c r="E33" s="90"/>
      <c r="F33" s="104">
        <v>28684628</v>
      </c>
      <c r="G33" s="103">
        <v>32257628</v>
      </c>
      <c r="H33" s="103">
        <v>40693493</v>
      </c>
      <c r="I33" s="103">
        <v>34414085</v>
      </c>
      <c r="J33" s="103">
        <v>36105600</v>
      </c>
      <c r="K33" s="89"/>
    </row>
    <row r="34" spans="2:11" s="77" customFormat="1" ht="10.5" customHeight="1">
      <c r="D34" s="91" t="s">
        <v>103</v>
      </c>
      <c r="E34" s="90"/>
      <c r="F34" s="104">
        <v>6897567</v>
      </c>
      <c r="G34" s="104">
        <v>0</v>
      </c>
      <c r="H34" s="104">
        <v>0</v>
      </c>
      <c r="I34" s="103">
        <v>0</v>
      </c>
      <c r="J34" s="103">
        <v>0</v>
      </c>
      <c r="K34" s="89"/>
    </row>
    <row r="35" spans="2:11" s="77" customFormat="1" ht="10.5" customHeight="1">
      <c r="D35" s="91" t="s">
        <v>19</v>
      </c>
      <c r="E35" s="90"/>
      <c r="F35" s="104">
        <v>56232543</v>
      </c>
      <c r="G35" s="103">
        <v>55289903</v>
      </c>
      <c r="H35" s="103">
        <v>54966024</v>
      </c>
      <c r="I35" s="103">
        <v>56284226</v>
      </c>
      <c r="J35" s="103">
        <v>55304042</v>
      </c>
      <c r="K35" s="89"/>
    </row>
    <row r="36" spans="2:11" s="77" customFormat="1" ht="10.5" customHeight="1">
      <c r="D36" s="91" t="s">
        <v>20</v>
      </c>
      <c r="E36" s="90"/>
      <c r="F36" s="104">
        <v>1051401</v>
      </c>
      <c r="G36" s="103">
        <v>827395</v>
      </c>
      <c r="H36" s="103">
        <v>997458</v>
      </c>
      <c r="I36" s="103">
        <v>1000797</v>
      </c>
      <c r="J36" s="103">
        <v>1041110</v>
      </c>
      <c r="K36" s="89"/>
    </row>
    <row r="37" spans="2:11" s="77" customFormat="1" ht="10.5" customHeight="1">
      <c r="D37" s="91" t="s">
        <v>21</v>
      </c>
      <c r="E37" s="90"/>
      <c r="F37" s="104">
        <v>109724086</v>
      </c>
      <c r="G37" s="103">
        <v>109456532</v>
      </c>
      <c r="H37" s="103">
        <v>108425908</v>
      </c>
      <c r="I37" s="103">
        <v>106911990</v>
      </c>
      <c r="J37" s="103">
        <v>103779902</v>
      </c>
      <c r="K37" s="89"/>
    </row>
    <row r="38" spans="2:11" s="122" customFormat="1" ht="15.75" customHeight="1">
      <c r="D38" s="127" t="s">
        <v>22</v>
      </c>
      <c r="E38" s="126"/>
      <c r="F38" s="125">
        <v>27494733</v>
      </c>
      <c r="G38" s="124">
        <v>27997212</v>
      </c>
      <c r="H38" s="124">
        <v>27407386</v>
      </c>
      <c r="I38" s="124">
        <v>25628984</v>
      </c>
      <c r="J38" s="124">
        <v>27654375</v>
      </c>
      <c r="K38" s="123"/>
    </row>
    <row r="39" spans="2:11" s="77" customFormat="1" ht="10.5" customHeight="1">
      <c r="D39" s="91" t="s">
        <v>23</v>
      </c>
      <c r="E39" s="90"/>
      <c r="F39" s="104">
        <v>109590851</v>
      </c>
      <c r="G39" s="103">
        <v>111843185</v>
      </c>
      <c r="H39" s="103">
        <v>115728273</v>
      </c>
      <c r="I39" s="103">
        <v>119075350</v>
      </c>
      <c r="J39" s="103">
        <v>120991809</v>
      </c>
      <c r="K39" s="89"/>
    </row>
    <row r="40" spans="2:11" s="77" customFormat="1" ht="7.5" customHeight="1">
      <c r="E40" s="90"/>
      <c r="F40" s="82"/>
      <c r="G40" s="82"/>
      <c r="H40" s="82"/>
      <c r="J40" s="82"/>
      <c r="K40" s="89"/>
    </row>
    <row r="41" spans="2:11" s="77" customFormat="1" ht="12" customHeight="1">
      <c r="E41" s="90"/>
      <c r="F41" s="82"/>
      <c r="G41" s="159" t="s">
        <v>35</v>
      </c>
      <c r="H41" s="159"/>
      <c r="I41" s="159"/>
      <c r="J41" s="82"/>
      <c r="K41" s="89"/>
    </row>
    <row r="42" spans="2:11" s="77" customFormat="1" ht="4.5" customHeight="1">
      <c r="E42" s="90"/>
      <c r="F42" s="82"/>
      <c r="G42" s="82"/>
      <c r="H42" s="82"/>
      <c r="I42" s="82"/>
      <c r="J42" s="82"/>
      <c r="K42" s="89"/>
    </row>
    <row r="43" spans="2:11" s="77" customFormat="1" ht="9.5">
      <c r="B43" s="156" t="s">
        <v>34</v>
      </c>
      <c r="C43" s="156"/>
      <c r="D43" s="156"/>
      <c r="E43" s="92"/>
      <c r="F43" s="108">
        <v>2524173458</v>
      </c>
      <c r="G43" s="108">
        <v>2587488253</v>
      </c>
      <c r="H43" s="107">
        <v>2635106649</v>
      </c>
      <c r="I43" s="107">
        <v>2601303062</v>
      </c>
      <c r="J43" s="107">
        <v>2660878587</v>
      </c>
      <c r="K43" s="89"/>
    </row>
    <row r="44" spans="2:11" s="77" customFormat="1" ht="4.5" customHeight="1">
      <c r="E44" s="90"/>
      <c r="F44" s="106"/>
      <c r="G44" s="106"/>
      <c r="H44" s="105"/>
      <c r="I44" s="105"/>
      <c r="J44" s="105"/>
      <c r="K44" s="89"/>
    </row>
    <row r="45" spans="2:11" s="77" customFormat="1" ht="10.5" customHeight="1">
      <c r="C45" s="155" t="s">
        <v>33</v>
      </c>
      <c r="D45" s="155"/>
      <c r="E45" s="90"/>
      <c r="F45" s="104">
        <v>1003398103</v>
      </c>
      <c r="G45" s="104">
        <v>1026810072</v>
      </c>
      <c r="H45" s="103">
        <v>1047428388</v>
      </c>
      <c r="I45" s="103">
        <v>1047231797</v>
      </c>
      <c r="J45" s="103">
        <v>1085601000</v>
      </c>
      <c r="K45" s="89"/>
    </row>
    <row r="46" spans="2:11" s="77" customFormat="1" ht="4.5" customHeight="1">
      <c r="E46" s="90"/>
      <c r="F46" s="106"/>
      <c r="G46" s="106"/>
      <c r="H46" s="103"/>
      <c r="I46" s="103"/>
      <c r="K46" s="89"/>
    </row>
    <row r="47" spans="2:11" s="77" customFormat="1" ht="10.5" customHeight="1">
      <c r="C47" s="155" t="s">
        <v>32</v>
      </c>
      <c r="D47" s="155"/>
      <c r="E47" s="90"/>
      <c r="F47" s="104">
        <v>1097268500</v>
      </c>
      <c r="G47" s="104">
        <v>1148160462</v>
      </c>
      <c r="H47" s="103">
        <v>1146559224</v>
      </c>
      <c r="I47" s="103">
        <v>1126079234</v>
      </c>
      <c r="J47" s="103">
        <v>1139460681</v>
      </c>
      <c r="K47" s="89"/>
    </row>
    <row r="48" spans="2:11" s="77" customFormat="1" ht="4.5" customHeight="1">
      <c r="E48" s="90"/>
      <c r="F48" s="106"/>
      <c r="G48" s="106"/>
      <c r="H48" s="103"/>
      <c r="I48" s="103"/>
      <c r="K48" s="89"/>
    </row>
    <row r="49" spans="3:11" s="77" customFormat="1" ht="10.5" customHeight="1">
      <c r="D49" s="91" t="s">
        <v>5</v>
      </c>
      <c r="E49" s="90"/>
      <c r="F49" s="104">
        <v>216312148</v>
      </c>
      <c r="G49" s="104">
        <v>216991403</v>
      </c>
      <c r="H49" s="103">
        <v>217545907</v>
      </c>
      <c r="I49" s="103">
        <v>252418283</v>
      </c>
      <c r="J49" s="103">
        <v>245492129</v>
      </c>
      <c r="K49" s="89"/>
    </row>
    <row r="50" spans="3:11" s="77" customFormat="1" ht="10.5" customHeight="1">
      <c r="D50" s="91" t="s">
        <v>90</v>
      </c>
      <c r="E50" s="90"/>
      <c r="F50" s="104">
        <v>42270791</v>
      </c>
      <c r="G50" s="104">
        <v>43074420</v>
      </c>
      <c r="H50" s="103">
        <v>45744582</v>
      </c>
      <c r="I50" s="103">
        <v>47556353</v>
      </c>
      <c r="J50" s="103">
        <v>50232143</v>
      </c>
      <c r="K50" s="89"/>
    </row>
    <row r="51" spans="3:11" s="77" customFormat="1" ht="10.5" customHeight="1">
      <c r="D51" s="91" t="s">
        <v>55</v>
      </c>
      <c r="E51" s="90"/>
      <c r="F51" s="104">
        <v>144901699</v>
      </c>
      <c r="G51" s="104">
        <v>152364394</v>
      </c>
      <c r="H51" s="103">
        <v>160400508</v>
      </c>
      <c r="I51" s="103">
        <v>167131821</v>
      </c>
      <c r="J51" s="103">
        <v>177711321</v>
      </c>
      <c r="K51" s="89"/>
    </row>
    <row r="52" spans="3:11" s="77" customFormat="1" ht="10.5" customHeight="1">
      <c r="D52" s="91" t="s">
        <v>113</v>
      </c>
      <c r="E52" s="90"/>
      <c r="F52" s="104">
        <v>1038036</v>
      </c>
      <c r="G52" s="104">
        <v>1005545</v>
      </c>
      <c r="H52" s="103">
        <v>975049</v>
      </c>
      <c r="I52" s="103">
        <v>991545</v>
      </c>
      <c r="J52" s="103">
        <v>1319236</v>
      </c>
      <c r="K52" s="89"/>
    </row>
    <row r="53" spans="3:11" s="77" customFormat="1" ht="10.5" customHeight="1">
      <c r="D53" s="91" t="s">
        <v>9</v>
      </c>
      <c r="E53" s="90"/>
      <c r="F53" s="104">
        <v>52827</v>
      </c>
      <c r="G53" s="104">
        <v>54950</v>
      </c>
      <c r="H53" s="103">
        <v>30508</v>
      </c>
      <c r="I53" s="103">
        <v>0</v>
      </c>
      <c r="J53" s="103">
        <v>0</v>
      </c>
      <c r="K53" s="89"/>
    </row>
    <row r="54" spans="3:11" s="122" customFormat="1" ht="16.5" customHeight="1">
      <c r="D54" s="127" t="s">
        <v>10</v>
      </c>
      <c r="E54" s="126"/>
      <c r="F54" s="125">
        <v>7743665</v>
      </c>
      <c r="G54" s="125">
        <v>7360467</v>
      </c>
      <c r="H54" s="124">
        <v>8847823</v>
      </c>
      <c r="I54" s="124">
        <v>7550926</v>
      </c>
      <c r="J54" s="125">
        <v>8099533</v>
      </c>
      <c r="K54" s="123"/>
    </row>
    <row r="55" spans="3:11" s="77" customFormat="1" ht="10.5" customHeight="1">
      <c r="D55" s="91" t="s">
        <v>12</v>
      </c>
      <c r="E55" s="90"/>
      <c r="F55" s="104">
        <v>95000</v>
      </c>
      <c r="G55" s="104">
        <v>390000</v>
      </c>
      <c r="H55" s="103">
        <v>822000</v>
      </c>
      <c r="I55" s="103">
        <v>457468</v>
      </c>
      <c r="J55" s="104">
        <v>150000</v>
      </c>
      <c r="K55" s="89"/>
    </row>
    <row r="56" spans="3:11" s="77" customFormat="1" ht="10.5" customHeight="1">
      <c r="D56" s="91" t="s">
        <v>13</v>
      </c>
      <c r="E56" s="90"/>
      <c r="F56" s="104">
        <v>806875</v>
      </c>
      <c r="G56" s="104">
        <v>1337458</v>
      </c>
      <c r="H56" s="103">
        <v>4380332</v>
      </c>
      <c r="I56" s="103">
        <v>1523800</v>
      </c>
      <c r="J56" s="103">
        <v>1157989</v>
      </c>
      <c r="K56" s="89"/>
    </row>
    <row r="57" spans="3:11" s="77" customFormat="1" ht="10.5" customHeight="1">
      <c r="D57" s="91" t="s">
        <v>14</v>
      </c>
      <c r="E57" s="90"/>
      <c r="F57" s="104">
        <v>1018198</v>
      </c>
      <c r="G57" s="104">
        <v>800068</v>
      </c>
      <c r="H57" s="103">
        <v>741196</v>
      </c>
      <c r="I57" s="103">
        <v>576516</v>
      </c>
      <c r="J57" s="103">
        <v>1702723</v>
      </c>
      <c r="K57" s="89"/>
    </row>
    <row r="58" spans="3:11" s="77" customFormat="1" ht="10.5" customHeight="1">
      <c r="D58" s="91" t="s">
        <v>15</v>
      </c>
      <c r="E58" s="90"/>
      <c r="F58" s="104">
        <v>117072583</v>
      </c>
      <c r="G58" s="104">
        <v>132013979</v>
      </c>
      <c r="H58" s="103">
        <v>110561487</v>
      </c>
      <c r="I58" s="103">
        <v>116074301</v>
      </c>
      <c r="J58" s="103">
        <v>114006229</v>
      </c>
      <c r="K58" s="89"/>
    </row>
    <row r="59" spans="3:11" s="122" customFormat="1" ht="16.5" customHeight="1">
      <c r="D59" s="127" t="s">
        <v>79</v>
      </c>
      <c r="E59" s="126"/>
      <c r="F59" s="125">
        <v>13658518</v>
      </c>
      <c r="G59" s="125">
        <v>17753484</v>
      </c>
      <c r="H59" s="124">
        <v>14669011</v>
      </c>
      <c r="I59" s="124">
        <v>13988767</v>
      </c>
      <c r="J59" s="124">
        <v>15068116</v>
      </c>
      <c r="K59" s="123"/>
    </row>
    <row r="60" spans="3:11" s="77" customFormat="1" ht="10.5" customHeight="1">
      <c r="D60" s="91" t="s">
        <v>17</v>
      </c>
      <c r="E60" s="90"/>
      <c r="F60" s="104">
        <v>552298163</v>
      </c>
      <c r="G60" s="104">
        <v>575014295</v>
      </c>
      <c r="H60" s="103">
        <v>581840821</v>
      </c>
      <c r="I60" s="103">
        <v>517809454</v>
      </c>
      <c r="J60" s="103">
        <v>524521262</v>
      </c>
      <c r="K60" s="89"/>
    </row>
    <row r="61" spans="3:11" s="77" customFormat="1" ht="4.5" customHeight="1">
      <c r="E61" s="90"/>
      <c r="F61" s="106"/>
      <c r="G61" s="106"/>
      <c r="I61" s="103"/>
      <c r="J61" s="105"/>
      <c r="K61" s="89"/>
    </row>
    <row r="62" spans="3:11" s="77" customFormat="1" ht="10.5" customHeight="1">
      <c r="C62" s="155" t="s">
        <v>29</v>
      </c>
      <c r="D62" s="155"/>
      <c r="E62" s="90"/>
      <c r="F62" s="104">
        <v>423506855</v>
      </c>
      <c r="G62" s="104">
        <v>412517719</v>
      </c>
      <c r="H62" s="103">
        <v>441119037</v>
      </c>
      <c r="I62" s="103">
        <v>427992031</v>
      </c>
      <c r="J62" s="103">
        <v>435816906</v>
      </c>
      <c r="K62" s="89"/>
    </row>
    <row r="63" spans="3:11" s="77" customFormat="1" ht="4.5" customHeight="1">
      <c r="E63" s="90"/>
      <c r="F63" s="106"/>
      <c r="G63" s="106"/>
      <c r="H63" s="103"/>
      <c r="I63" s="103"/>
      <c r="J63" s="105"/>
      <c r="K63" s="89"/>
    </row>
    <row r="64" spans="3:11" s="77" customFormat="1" ht="10.5" customHeight="1">
      <c r="D64" s="91" t="s">
        <v>18</v>
      </c>
      <c r="E64" s="90"/>
      <c r="F64" s="104">
        <v>31745135</v>
      </c>
      <c r="G64" s="104">
        <v>35689977</v>
      </c>
      <c r="H64" s="103">
        <v>47714820</v>
      </c>
      <c r="I64" s="103">
        <v>36633073</v>
      </c>
      <c r="J64" s="103">
        <v>40010279</v>
      </c>
      <c r="K64" s="89"/>
    </row>
    <row r="65" spans="1:11" s="77" customFormat="1" ht="10.5" customHeight="1">
      <c r="D65" s="91" t="s">
        <v>102</v>
      </c>
      <c r="E65" s="90"/>
      <c r="F65" s="104">
        <v>8775555</v>
      </c>
      <c r="G65" s="104">
        <v>0</v>
      </c>
      <c r="H65" s="104">
        <v>0</v>
      </c>
      <c r="I65" s="103">
        <v>0</v>
      </c>
      <c r="J65" s="103">
        <v>0</v>
      </c>
      <c r="K65" s="89"/>
    </row>
    <row r="66" spans="1:11" s="77" customFormat="1" ht="10.5" customHeight="1">
      <c r="D66" s="91" t="s">
        <v>19</v>
      </c>
      <c r="E66" s="90"/>
      <c r="F66" s="104">
        <v>73118894</v>
      </c>
      <c r="G66" s="104">
        <v>70863180</v>
      </c>
      <c r="H66" s="103">
        <v>74651420</v>
      </c>
      <c r="I66" s="103">
        <v>73144246</v>
      </c>
      <c r="J66" s="103">
        <v>74188092</v>
      </c>
      <c r="K66" s="89"/>
    </row>
    <row r="67" spans="1:11" s="77" customFormat="1" ht="10.5" customHeight="1">
      <c r="D67" s="91" t="s">
        <v>20</v>
      </c>
      <c r="E67" s="90"/>
      <c r="F67" s="104">
        <v>1407455</v>
      </c>
      <c r="G67" s="104">
        <v>1275987</v>
      </c>
      <c r="H67" s="103">
        <v>1558995</v>
      </c>
      <c r="I67" s="103">
        <v>1153669</v>
      </c>
      <c r="J67" s="103">
        <v>1568291</v>
      </c>
      <c r="K67" s="89"/>
    </row>
    <row r="68" spans="1:11" s="77" customFormat="1" ht="10.5" customHeight="1">
      <c r="D68" s="91" t="s">
        <v>21</v>
      </c>
      <c r="E68" s="90"/>
      <c r="F68" s="104">
        <v>145955950</v>
      </c>
      <c r="G68" s="104">
        <v>144803338</v>
      </c>
      <c r="H68" s="103">
        <v>143402665</v>
      </c>
      <c r="I68" s="103">
        <v>144273064</v>
      </c>
      <c r="J68" s="103">
        <v>141529283</v>
      </c>
      <c r="K68" s="89"/>
    </row>
    <row r="69" spans="1:11" s="77" customFormat="1" ht="10.5" customHeight="1">
      <c r="D69" s="91" t="s">
        <v>22</v>
      </c>
      <c r="E69" s="90"/>
      <c r="F69" s="104">
        <v>28484749</v>
      </c>
      <c r="G69" s="104">
        <v>28820045</v>
      </c>
      <c r="H69" s="103">
        <v>28573060</v>
      </c>
      <c r="I69" s="103">
        <v>25992775</v>
      </c>
      <c r="J69" s="103">
        <v>28267265</v>
      </c>
      <c r="K69" s="89"/>
    </row>
    <row r="70" spans="1:11" s="77" customFormat="1" ht="10.5" customHeight="1">
      <c r="D70" s="91" t="s">
        <v>23</v>
      </c>
      <c r="E70" s="90"/>
      <c r="F70" s="104">
        <v>134019118</v>
      </c>
      <c r="G70" s="104">
        <v>131065193</v>
      </c>
      <c r="H70" s="103">
        <v>145218078</v>
      </c>
      <c r="I70" s="103">
        <v>146795203</v>
      </c>
      <c r="J70" s="103">
        <v>150253696</v>
      </c>
      <c r="K70" s="89"/>
    </row>
    <row r="71" spans="1:11" s="77" customFormat="1" ht="7.5" customHeight="1">
      <c r="A71" s="86"/>
      <c r="B71" s="86"/>
      <c r="C71" s="86"/>
      <c r="D71" s="86"/>
      <c r="E71" s="88"/>
      <c r="F71" s="87"/>
      <c r="G71" s="86"/>
      <c r="H71" s="86"/>
      <c r="I71" s="86"/>
      <c r="J71" s="121"/>
    </row>
    <row r="72" spans="1:11" s="77" customFormat="1" ht="10.5" customHeight="1">
      <c r="A72" s="85" t="s">
        <v>65</v>
      </c>
      <c r="C72" s="85"/>
      <c r="D72" s="85"/>
      <c r="E72" s="85"/>
      <c r="J72" s="105"/>
    </row>
    <row r="73" spans="1:11" s="77" customFormat="1" ht="10.5" customHeight="1">
      <c r="A73" s="85" t="s">
        <v>111</v>
      </c>
      <c r="C73" s="85"/>
      <c r="D73" s="85"/>
      <c r="E73" s="85"/>
      <c r="J73" s="105"/>
    </row>
    <row r="74" spans="1:11" s="77" customFormat="1" ht="11.25" customHeight="1">
      <c r="A74" s="77" t="s">
        <v>110</v>
      </c>
      <c r="B74" s="84"/>
      <c r="C74" s="84"/>
      <c r="D74" s="84"/>
      <c r="E74" s="84"/>
      <c r="F74" s="84"/>
      <c r="G74" s="84"/>
      <c r="H74" s="84"/>
    </row>
  </sheetData>
  <mergeCells count="15">
    <mergeCell ref="C45:D45"/>
    <mergeCell ref="C14:D14"/>
    <mergeCell ref="C62:D62"/>
    <mergeCell ref="C47:D47"/>
    <mergeCell ref="C31:D31"/>
    <mergeCell ref="C16:D16"/>
    <mergeCell ref="B43:D43"/>
    <mergeCell ref="I7:I8"/>
    <mergeCell ref="H7:H8"/>
    <mergeCell ref="G41:I41"/>
    <mergeCell ref="A7:E8"/>
    <mergeCell ref="F7:F8"/>
    <mergeCell ref="G7:G8"/>
    <mergeCell ref="G10:I10"/>
    <mergeCell ref="B12:D12"/>
  </mergeCells>
  <phoneticPr fontId="21"/>
  <pageMargins left="0.78740157480314965" right="0.78740157480314965" top="0.98425196850393704" bottom="0.78740157480314965" header="0.51181102362204722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2020-11-20T03:33:01Z</dcterms:created>
  <dcterms:modified xsi:type="dcterms:W3CDTF">2025-01-10T07:15:47Z</dcterms:modified>
  <cp:category/>
</cp:coreProperties>
</file>