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otato\share\総務課_高木主事\R7_高木\ショップ・カフェプロポ\07-募集\市HPアップ用データ\"/>
    </mc:Choice>
  </mc:AlternateContent>
  <bookViews>
    <workbookView xWindow="-105" yWindow="-105" windowWidth="19425" windowHeight="10425" tabRatio="831"/>
  </bookViews>
  <sheets>
    <sheet name="過去の入館者数等" sheetId="1" r:id="rId1"/>
    <sheet name="入館者内訳" sheetId="5" r:id="rId2"/>
    <sheet name="2024年度弁償金" sheetId="2" r:id="rId3"/>
    <sheet name="2023年度弁償金" sheetId="3" r:id="rId4"/>
    <sheet name="2022年度弁償金" sheetId="4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" l="1"/>
  <c r="Q13" i="5"/>
  <c r="N12" i="5"/>
  <c r="J12" i="5"/>
  <c r="F12" i="5"/>
  <c r="F11" i="5"/>
  <c r="F10" i="5"/>
  <c r="F9" i="5"/>
  <c r="F8" i="5"/>
  <c r="N7" i="5"/>
  <c r="J7" i="5"/>
  <c r="F7" i="5"/>
  <c r="N6" i="5"/>
  <c r="J6" i="5"/>
  <c r="F6" i="5"/>
  <c r="N5" i="5"/>
  <c r="J5" i="5"/>
  <c r="F5" i="5"/>
  <c r="N4" i="5"/>
  <c r="J4" i="5"/>
  <c r="F4" i="5"/>
  <c r="C17" i="4" l="1"/>
  <c r="E17" i="4"/>
  <c r="D17" i="4"/>
  <c r="F17" i="4"/>
  <c r="B17" i="4"/>
  <c r="G17" i="4"/>
  <c r="G17" i="3" l="1"/>
  <c r="C17" i="3"/>
  <c r="F17" i="3"/>
  <c r="E17" i="3"/>
  <c r="D17" i="3"/>
  <c r="B17" i="3"/>
  <c r="E17" i="2" l="1"/>
  <c r="F17" i="2"/>
  <c r="B17" i="2"/>
  <c r="C17" i="2"/>
  <c r="G17" i="2"/>
  <c r="D17" i="2"/>
  <c r="C7" i="1"/>
  <c r="C6" i="1"/>
  <c r="C5" i="1"/>
  <c r="C4" i="1"/>
  <c r="C3" i="1"/>
  <c r="E72" i="1"/>
  <c r="E59" i="1"/>
  <c r="E46" i="1"/>
  <c r="E33" i="1"/>
  <c r="E20" i="1"/>
  <c r="F72" i="1"/>
  <c r="D72" i="1"/>
  <c r="C72" i="1"/>
  <c r="B72" i="1"/>
  <c r="F59" i="1"/>
  <c r="D59" i="1"/>
  <c r="C59" i="1"/>
  <c r="B59" i="1"/>
  <c r="F46" i="1"/>
  <c r="D46" i="1"/>
  <c r="C46" i="1"/>
  <c r="B46" i="1"/>
  <c r="F33" i="1"/>
  <c r="D33" i="1"/>
  <c r="C33" i="1"/>
  <c r="B33" i="1"/>
  <c r="F20" i="1"/>
  <c r="D20" i="1"/>
  <c r="C20" i="1"/>
  <c r="B20" i="1"/>
</calcChain>
</file>

<file path=xl/sharedStrings.xml><?xml version="1.0" encoding="utf-8"?>
<sst xmlns="http://schemas.openxmlformats.org/spreadsheetml/2006/main" count="113" uniqueCount="55">
  <si>
    <t>常設展＋
プラネタリウム</t>
    <rPh sb="0" eb="3">
      <t>ジョウセツテン</t>
    </rPh>
    <phoneticPr fontId="2"/>
  </si>
  <si>
    <t>うち特別展</t>
    <rPh sb="2" eb="5">
      <t>トクベツテン</t>
    </rPh>
    <phoneticPr fontId="2"/>
  </si>
  <si>
    <t>総入場者数</t>
    <rPh sb="0" eb="5">
      <t>ソウニュウジョウシャスウ</t>
    </rPh>
    <phoneticPr fontId="2"/>
  </si>
  <si>
    <t>開館日数</t>
    <rPh sb="0" eb="2">
      <t>カイカン</t>
    </rPh>
    <rPh sb="2" eb="4">
      <t>ニッスウ</t>
    </rPh>
    <phoneticPr fontId="2"/>
  </si>
  <si>
    <t>常設展示室</t>
    <rPh sb="0" eb="2">
      <t>ジョウセツ</t>
    </rPh>
    <rPh sb="2" eb="4">
      <t>テンジ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</si>
  <si>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</si>
  <si>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</si>
  <si>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</si>
  <si>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</si>
  <si>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</si>
  <si>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</si>
  <si>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</si>
  <si>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</si>
  <si>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</si>
  <si>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</si>
  <si>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R6</t>
    <phoneticPr fontId="7"/>
  </si>
  <si>
    <t>ショップ</t>
    <phoneticPr fontId="7"/>
  </si>
  <si>
    <t>電気</t>
    <rPh sb="0" eb="2">
      <t>デンキ</t>
    </rPh>
    <phoneticPr fontId="7"/>
  </si>
  <si>
    <t>水道</t>
    <rPh sb="0" eb="2">
      <t>スイドウ</t>
    </rPh>
    <phoneticPr fontId="7"/>
  </si>
  <si>
    <t>使用量</t>
    <rPh sb="0" eb="3">
      <t>シヨウリョウ</t>
    </rPh>
    <phoneticPr fontId="7"/>
  </si>
  <si>
    <t>弁償額</t>
    <rPh sb="0" eb="2">
      <t>ベンショウ</t>
    </rPh>
    <rPh sb="2" eb="3">
      <t>ガク</t>
    </rPh>
    <phoneticPr fontId="7"/>
  </si>
  <si>
    <t>４月</t>
    <rPh sb="1" eb="2">
      <t>ガツ</t>
    </rPh>
    <phoneticPr fontId="7"/>
  </si>
  <si>
    <t>５月</t>
    <rPh sb="1" eb="2">
      <t>ガツ</t>
    </rPh>
    <phoneticPr fontId="7"/>
  </si>
  <si>
    <t>計</t>
    <rPh sb="0" eb="1">
      <t>ケイ</t>
    </rPh>
    <phoneticPr fontId="7"/>
  </si>
  <si>
    <t>R5</t>
    <phoneticPr fontId="7"/>
  </si>
  <si>
    <t>R4</t>
    <phoneticPr fontId="7"/>
  </si>
  <si>
    <t>年度</t>
    <rPh sb="0" eb="2">
      <t>ネンド</t>
    </rPh>
    <phoneticPr fontId="7"/>
  </si>
  <si>
    <t>入館者数</t>
    <rPh sb="0" eb="2">
      <t>ニュウカン</t>
    </rPh>
    <rPh sb="2" eb="3">
      <t>シャ</t>
    </rPh>
    <rPh sb="3" eb="4">
      <t>スウ</t>
    </rPh>
    <phoneticPr fontId="7"/>
  </si>
  <si>
    <t>内ﾌﾟﾗﾈﾀﾘｳﾑ</t>
    <rPh sb="0" eb="1">
      <t>ウチ</t>
    </rPh>
    <phoneticPr fontId="7"/>
  </si>
  <si>
    <t>一日平均</t>
    <rPh sb="0" eb="2">
      <t>イチニチ</t>
    </rPh>
    <rPh sb="2" eb="4">
      <t>ヘイキン</t>
    </rPh>
    <phoneticPr fontId="7"/>
  </si>
  <si>
    <t>個　　　　　　　　　　　　　　　人</t>
    <rPh sb="0" eb="17">
      <t>コジン</t>
    </rPh>
    <phoneticPr fontId="7"/>
  </si>
  <si>
    <t>団　　　　　　　　　　　　　　　体</t>
    <rPh sb="0" eb="1">
      <t>ダンコジン</t>
    </rPh>
    <rPh sb="16" eb="17">
      <t>タイ</t>
    </rPh>
    <phoneticPr fontId="7"/>
  </si>
  <si>
    <t>入館者数</t>
    <rPh sb="0" eb="3">
      <t>ニュウカンシャ</t>
    </rPh>
    <rPh sb="3" eb="4">
      <t>スウ</t>
    </rPh>
    <phoneticPr fontId="7"/>
  </si>
  <si>
    <t>大　　人</t>
    <rPh sb="0" eb="4">
      <t>オトナ</t>
    </rPh>
    <phoneticPr fontId="7"/>
  </si>
  <si>
    <t>市　内</t>
    <rPh sb="0" eb="3">
      <t>シナイ</t>
    </rPh>
    <phoneticPr fontId="7"/>
  </si>
  <si>
    <t>市　外</t>
    <rPh sb="0" eb="3">
      <t>シガイ</t>
    </rPh>
    <phoneticPr fontId="7"/>
  </si>
  <si>
    <t>中学生以下</t>
    <rPh sb="0" eb="3">
      <t>チュウガクセイ</t>
    </rPh>
    <rPh sb="3" eb="5">
      <t>イカ</t>
    </rPh>
    <phoneticPr fontId="7"/>
  </si>
  <si>
    <t>高大生</t>
    <rPh sb="0" eb="3">
      <t>コウダイセイ</t>
    </rPh>
    <phoneticPr fontId="7"/>
  </si>
  <si>
    <t>食堂</t>
    <rPh sb="0" eb="2">
      <t>ショクドウ</t>
    </rPh>
    <phoneticPr fontId="7"/>
  </si>
  <si>
    <t>開館日数
（日）</t>
    <rPh sb="0" eb="2">
      <t>カイカン</t>
    </rPh>
    <rPh sb="2" eb="4">
      <t>ニッスウ</t>
    </rPh>
    <rPh sb="6" eb="7">
      <t>ニチ</t>
    </rPh>
    <phoneticPr fontId="7"/>
  </si>
  <si>
    <t>2015年（H27）度計</t>
    <rPh sb="4" eb="5">
      <t>ネン</t>
    </rPh>
    <rPh sb="10" eb="11">
      <t>ド</t>
    </rPh>
    <rPh sb="11" eb="12">
      <t>ケイ</t>
    </rPh>
    <phoneticPr fontId="2"/>
  </si>
  <si>
    <t>2016年（H28）度計</t>
    <rPh sb="4" eb="5">
      <t>ネン</t>
    </rPh>
    <rPh sb="10" eb="11">
      <t>ド</t>
    </rPh>
    <rPh sb="11" eb="12">
      <t>ケイ</t>
    </rPh>
    <phoneticPr fontId="2"/>
  </si>
  <si>
    <t>2017年（H29）度計</t>
    <rPh sb="4" eb="5">
      <t>ネン</t>
    </rPh>
    <rPh sb="10" eb="11">
      <t>ド</t>
    </rPh>
    <rPh sb="11" eb="12">
      <t>ケイ</t>
    </rPh>
    <phoneticPr fontId="2"/>
  </si>
  <si>
    <t>2018年（H30）度計</t>
    <rPh sb="4" eb="5">
      <t>ネン</t>
    </rPh>
    <rPh sb="10" eb="11">
      <t>ド</t>
    </rPh>
    <rPh sb="11" eb="12">
      <t>ケイ</t>
    </rPh>
    <phoneticPr fontId="2"/>
  </si>
  <si>
    <t>2019年（H31）度計</t>
    <rPh sb="4" eb="5">
      <t>ネン</t>
    </rPh>
    <rPh sb="10" eb="11">
      <t>ド</t>
    </rPh>
    <rPh sb="11" eb="12">
      <t>ケイ</t>
    </rPh>
    <phoneticPr fontId="2"/>
  </si>
  <si>
    <t>2020年（R2）度計</t>
    <rPh sb="4" eb="5">
      <t>ネン</t>
    </rPh>
    <rPh sb="9" eb="10">
      <t>ド</t>
    </rPh>
    <rPh sb="10" eb="11">
      <t>ケイ</t>
    </rPh>
    <phoneticPr fontId="2"/>
  </si>
  <si>
    <t>2021年（R3）度計</t>
    <rPh sb="4" eb="5">
      <t>ネン</t>
    </rPh>
    <rPh sb="9" eb="10">
      <t>ド</t>
    </rPh>
    <rPh sb="10" eb="11">
      <t>ケイ</t>
    </rPh>
    <phoneticPr fontId="2"/>
  </si>
  <si>
    <t>2022年（R4）度計</t>
    <rPh sb="4" eb="5">
      <t>ネン</t>
    </rPh>
    <rPh sb="9" eb="10">
      <t>ド</t>
    </rPh>
    <rPh sb="10" eb="11">
      <t>ケイ</t>
    </rPh>
    <phoneticPr fontId="2"/>
  </si>
  <si>
    <t>2023年（R5）度計</t>
    <rPh sb="4" eb="5">
      <t>ネン</t>
    </rPh>
    <rPh sb="9" eb="10">
      <t>ド</t>
    </rPh>
    <rPh sb="10" eb="11">
      <t>ケイ</t>
    </rPh>
    <phoneticPr fontId="2"/>
  </si>
  <si>
    <t>2024年（R6）度計</t>
    <rPh sb="4" eb="5">
      <t>ネン</t>
    </rPh>
    <rPh sb="9" eb="10">
      <t>ド</t>
    </rPh>
    <rPh sb="10" eb="11">
      <t>ケイ</t>
    </rPh>
    <phoneticPr fontId="2"/>
  </si>
  <si>
    <t>【参考提供資料１】過去の入館者者数</t>
    <rPh sb="1" eb="3">
      <t>サンコウ</t>
    </rPh>
    <rPh sb="3" eb="5">
      <t>テイキョウ</t>
    </rPh>
    <rPh sb="5" eb="7">
      <t>シリョウ</t>
    </rPh>
    <rPh sb="9" eb="11">
      <t>カコ</t>
    </rPh>
    <rPh sb="12" eb="16">
      <t>ニュウカンシャシャ</t>
    </rPh>
    <rPh sb="16" eb="17">
      <t>スウ</t>
    </rPh>
    <phoneticPr fontId="3"/>
  </si>
  <si>
    <t>【参考提供資料２】入館者内訳</t>
    <rPh sb="9" eb="12">
      <t>ニュウカンシャ</t>
    </rPh>
    <rPh sb="12" eb="14">
      <t>ウチワケ</t>
    </rPh>
    <phoneticPr fontId="3"/>
  </si>
  <si>
    <t>【参考提供資料３】２０２４年度弁償金</t>
    <rPh sb="13" eb="15">
      <t>ネンド</t>
    </rPh>
    <rPh sb="15" eb="18">
      <t>ベンショウキン</t>
    </rPh>
    <phoneticPr fontId="3"/>
  </si>
  <si>
    <t>【参考提供資料４】２０２３年度弁償金</t>
    <phoneticPr fontId="3"/>
  </si>
  <si>
    <t>【参考提供資料５】２０２２年度弁償金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</si>
</sst>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3"/>
      <color theme="1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55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vertical="center" wrapText="1"/>
    </xf>
    <xf numFmtId="38" fontId="4" fillId="0" borderId="1" xfId="1" applyFont="1" applyBorder="1" applyAlignment="1">
      <alignment horizontal="center" vertical="center" wrapText="1"/>
    </xf>
    <xf numFmtId="3" fontId="4" fillId="0" borderId="0" xfId="0" applyNumberFormat="1" applyFont="1">
      <alignment vertical="center"/>
    </xf>
    <xf numFmtId="3" fontId="0" fillId="0" borderId="0" xfId="0" applyNumberFormat="1">
      <alignment vertical="center"/>
    </xf>
    <xf numFmtId="3" fontId="5" fillId="0" borderId="0" xfId="0" applyNumberFormat="1" applyFont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8" fillId="0" borderId="5" xfId="0" quotePrefix="1" applyFont="1" applyBorder="1" applyAlignment="1">
      <alignment vertical="center" textRotation="180"/>
    </xf>
    <xf numFmtId="0" fontId="8" fillId="0" borderId="7" xfId="0" applyFont="1" applyBorder="1" applyAlignment="1">
      <alignment horizontal="distributed" vertical="center" justifyLastLine="1"/>
    </xf>
    <xf numFmtId="3" fontId="0" fillId="0" borderId="0" xfId="0" applyNumberForma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12" xfId="0" applyFont="1" applyBorder="1" applyAlignment="1">
      <alignment horizontal="distributed" vertical="center" justifyLastLine="1"/>
    </xf>
    <xf numFmtId="3" fontId="8" fillId="0" borderId="15" xfId="0" applyNumberFormat="1" applyFont="1" applyBorder="1">
      <alignment vertical="center"/>
    </xf>
    <xf numFmtId="3" fontId="8" fillId="0" borderId="17" xfId="0" applyNumberFormat="1" applyFont="1" applyBorder="1">
      <alignment vertical="center"/>
    </xf>
    <xf numFmtId="3" fontId="8" fillId="0" borderId="22" xfId="0" applyNumberFormat="1" applyFont="1" applyBorder="1">
      <alignment vertical="center"/>
    </xf>
    <xf numFmtId="3" fontId="8" fillId="0" borderId="29" xfId="0" applyNumberFormat="1" applyFont="1" applyBorder="1">
      <alignment vertical="center"/>
    </xf>
    <xf numFmtId="0" fontId="8" fillId="0" borderId="0" xfId="0" quotePrefix="1" applyFont="1" applyAlignment="1">
      <alignment horizontal="center" vertical="center" textRotation="180"/>
    </xf>
    <xf numFmtId="38" fontId="8" fillId="0" borderId="28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31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" fontId="0" fillId="0" borderId="31" xfId="0" applyNumberFormat="1" applyBorder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27" xfId="1" applyFont="1" applyFill="1" applyBorder="1" applyAlignment="1">
      <alignment vertical="center"/>
    </xf>
    <xf numFmtId="3" fontId="0" fillId="0" borderId="38" xfId="0" applyNumberFormat="1" applyBorder="1">
      <alignment vertical="center"/>
    </xf>
    <xf numFmtId="38" fontId="8" fillId="0" borderId="32" xfId="1" applyFont="1" applyFill="1" applyBorder="1" applyAlignment="1">
      <alignment vertical="center"/>
    </xf>
    <xf numFmtId="3" fontId="0" fillId="2" borderId="41" xfId="0" applyNumberFormat="1" applyFill="1" applyBorder="1">
      <alignment vertical="center"/>
    </xf>
    <xf numFmtId="0" fontId="10" fillId="0" borderId="0" xfId="0" applyFont="1">
      <alignment vertical="center"/>
    </xf>
    <xf numFmtId="3" fontId="8" fillId="0" borderId="26" xfId="0" applyNumberFormat="1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/>
    </xf>
    <xf numFmtId="38" fontId="8" fillId="0" borderId="24" xfId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/>
    </xf>
    <xf numFmtId="3" fontId="8" fillId="0" borderId="47" xfId="0" applyNumberFormat="1" applyFont="1" applyBorder="1" applyAlignment="1">
      <alignment horizontal="distributed" vertical="center" justifyLastLine="1"/>
    </xf>
    <xf numFmtId="3" fontId="8" fillId="0" borderId="21" xfId="0" applyNumberFormat="1" applyFont="1" applyBorder="1" applyAlignment="1">
      <alignment horizontal="distributed" vertical="center" justifyLastLine="1"/>
    </xf>
    <xf numFmtId="3" fontId="8" fillId="0" borderId="21" xfId="0" applyNumberFormat="1" applyFont="1" applyBorder="1" applyAlignment="1">
      <alignment horizontal="center" vertical="center" shrinkToFit="1"/>
    </xf>
    <xf numFmtId="3" fontId="8" fillId="0" borderId="48" xfId="0" applyNumberFormat="1" applyFont="1" applyBorder="1" applyAlignment="1">
      <alignment horizontal="center" vertical="center"/>
    </xf>
    <xf numFmtId="38" fontId="8" fillId="0" borderId="33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3" fontId="8" fillId="0" borderId="47" xfId="0" applyNumberFormat="1" applyFont="1" applyBorder="1" applyAlignment="1">
      <alignment horizontal="center" vertical="center"/>
    </xf>
    <xf numFmtId="3" fontId="9" fillId="0" borderId="21" xfId="0" applyNumberFormat="1" applyFont="1" applyBorder="1">
      <alignment vertical="center"/>
    </xf>
    <xf numFmtId="0" fontId="8" fillId="0" borderId="21" xfId="0" applyFont="1" applyBorder="1" applyAlignment="1">
      <alignment horizontal="distributed" vertical="center" justifyLastLine="1"/>
    </xf>
    <xf numFmtId="0" fontId="8" fillId="0" borderId="48" xfId="0" applyFont="1" applyBorder="1" applyAlignment="1">
      <alignment horizontal="distributed" vertical="center" justifyLastLine="1"/>
    </xf>
    <xf numFmtId="38" fontId="8" fillId="0" borderId="23" xfId="1" applyFont="1" applyFill="1" applyBorder="1" applyAlignment="1">
      <alignment vertical="center"/>
    </xf>
    <xf numFmtId="3" fontId="8" fillId="0" borderId="49" xfId="0" applyNumberFormat="1" applyFont="1" applyBorder="1">
      <alignment vertical="center"/>
    </xf>
    <xf numFmtId="38" fontId="8" fillId="0" borderId="50" xfId="1" applyFont="1" applyFill="1" applyBorder="1" applyAlignment="1">
      <alignment vertical="center"/>
    </xf>
    <xf numFmtId="38" fontId="8" fillId="0" borderId="51" xfId="1" applyFont="1" applyFill="1" applyBorder="1" applyAlignment="1">
      <alignment vertical="center"/>
    </xf>
    <xf numFmtId="38" fontId="8" fillId="0" borderId="52" xfId="1" applyFont="1" applyFill="1" applyBorder="1" applyAlignment="1">
      <alignment vertical="center"/>
    </xf>
    <xf numFmtId="38" fontId="8" fillId="4" borderId="53" xfId="1" applyFont="1" applyFill="1" applyBorder="1" applyAlignment="1">
      <alignment vertical="center"/>
    </xf>
    <xf numFmtId="38" fontId="8" fillId="0" borderId="53" xfId="1" applyFont="1" applyFill="1" applyBorder="1" applyAlignment="1">
      <alignment vertical="center"/>
    </xf>
    <xf numFmtId="0" fontId="8" fillId="0" borderId="55" xfId="0" applyFont="1" applyBorder="1" applyAlignment="1">
      <alignment horizontal="center" vertical="center"/>
    </xf>
    <xf numFmtId="3" fontId="8" fillId="0" borderId="54" xfId="0" applyNumberFormat="1" applyFont="1" applyBorder="1">
      <alignment vertical="center"/>
    </xf>
    <xf numFmtId="38" fontId="8" fillId="3" borderId="56" xfId="1" applyFont="1" applyFill="1" applyBorder="1" applyAlignment="1">
      <alignment vertical="center"/>
    </xf>
    <xf numFmtId="38" fontId="8" fillId="3" borderId="39" xfId="1" applyFont="1" applyFill="1" applyBorder="1" applyAlignment="1">
      <alignment vertical="center"/>
    </xf>
    <xf numFmtId="38" fontId="8" fillId="3" borderId="42" xfId="1" applyFont="1" applyFill="1" applyBorder="1" applyAlignment="1">
      <alignment vertical="center"/>
    </xf>
    <xf numFmtId="38" fontId="8" fillId="3" borderId="57" xfId="1" applyFont="1" applyFill="1" applyBorder="1" applyAlignment="1">
      <alignment vertical="center"/>
    </xf>
    <xf numFmtId="38" fontId="8" fillId="3" borderId="40" xfId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8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wrapText="1" justifyLastLine="1"/>
    </xf>
    <xf numFmtId="0" fontId="8" fillId="0" borderId="46" xfId="0" applyFont="1" applyBorder="1" applyAlignment="1">
      <alignment horizontal="distributed" vertical="center" justifyLastLine="1"/>
    </xf>
    <xf numFmtId="0" fontId="8" fillId="0" borderId="36" xfId="0" applyFont="1" applyBorder="1" applyAlignment="1">
      <alignment horizontal="distributed" vertical="center" justifyLastLine="1"/>
    </xf>
    <xf numFmtId="0" fontId="8" fillId="0" borderId="43" xfId="0" applyFont="1" applyBorder="1" applyAlignment="1">
      <alignment horizontal="distributed" vertical="center" justifyLastLine="1"/>
    </xf>
    <xf numFmtId="0" fontId="8" fillId="0" borderId="44" xfId="0" applyFont="1" applyBorder="1" applyAlignment="1">
      <alignment horizontal="distributed" vertical="center" justifyLastLine="1"/>
    </xf>
    <xf numFmtId="0" fontId="8" fillId="0" borderId="45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19049</xdr:colOff>
      <xdr:row>6</xdr:row>
      <xdr:rowOff>215901</xdr:rowOff>
    </xdr:from>
    <xdr:ext cx="4114801" cy="612774"/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E7448D-D8FA-B08E-4695-B01904C52C5E}"/>
            </a:ext>
          </a:extLst>
        </xdr:cNvPr>
        <xdr:cNvSpPr txBox="1"/>
      </xdr:nvSpPr>
      <xdr:spPr>
        <a:xfrm>
          <a:off x="6057899" y="1844676"/>
          <a:ext cx="4114801" cy="612774"/>
        </a:xfrm>
        <a:prstGeom prst="rect">
          <a:avLst/>
        </a:prstGeom>
        <a:solidFill>
          <a:srgbClr val="00B0F0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日から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日まで新型コロナウイルス感染症の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感染拡大防止のため臨時休館</a:t>
          </a:r>
          <a:endParaRPr kumimoji="1" lang="ja-JP" altLang="en-US" sz="1100"/>
        </a:p>
      </xdr:txBody>
    </xdr:sp>
    <xdr:clientData/>
  </xdr:oneCellAnchor>
  <xdr:oneCellAnchor>
    <xdr:from>
      <xdr:col>6</xdr:col>
      <xdr:colOff>85725</xdr:colOff>
      <xdr:row>55</xdr:row>
      <xdr:rowOff>215900</xdr:rowOff>
    </xdr:from>
    <xdr:ext cx="2771775" cy="564514"/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BC064ED-16CE-4DAA-A3CC-EE4105BE9A0E}"/>
            </a:ext>
          </a:extLst>
        </xdr:cNvPr>
        <xdr:cNvSpPr txBox="1"/>
      </xdr:nvSpPr>
      <xdr:spPr>
        <a:xfrm>
          <a:off x="6124575" y="13046075"/>
          <a:ext cx="2771775" cy="564514"/>
        </a:xfrm>
        <a:prstGeom prst="rect">
          <a:avLst/>
        </a:prstGeom>
        <a:solidFill>
          <a:srgbClr val="00B0F0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日から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日まで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観覧券発券システム更新のため臨時休館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2"/>
  <sheetViews>
    <sheetView tabSelected="1" workbookViewId="0">
      <selection activeCell="I5" sqref="I5"/>
    </sheetView>
  </sheetViews>
  <sheetFormatPr defaultColWidth="8.625" defaultRowHeight="13.5" x14ac:dyDescent="0.4"/>
  <cols>
    <col min="1" max="1" width="19" style="2" customWidth="1"/>
    <col min="2" max="5" width="12.875" style="3" customWidth="1"/>
    <col min="6" max="6" width="8.75" style="3" bestFit="1" customWidth="1"/>
    <col min="7" max="7" width="12.25" style="3" bestFit="1" customWidth="1"/>
    <col min="8" max="8" width="10.375" style="4" customWidth="1"/>
    <col min="9" max="9" width="14" style="4" customWidth="1"/>
    <col min="10" max="16384" width="8.625" style="4"/>
  </cols>
  <sheetData>
    <row r="1" spans="1:9" ht="28.5" customHeight="1" x14ac:dyDescent="0.4">
      <c r="A1" s="80" t="s">
        <v>50</v>
      </c>
    </row>
    <row r="2" spans="1:9" ht="27.95" customHeight="1" x14ac:dyDescent="0.4">
      <c r="A2" s="5"/>
      <c r="B2" s="11" t="s">
        <v>0</v>
      </c>
      <c r="C2" s="12" t="s">
        <v>4</v>
      </c>
      <c r="D2" s="12" t="s">
        <v>2</v>
      </c>
      <c r="E2" s="12" t="s">
        <v>1</v>
      </c>
      <c r="F2" s="12" t="s">
        <v>3</v>
      </c>
    </row>
    <row r="3" spans="1:9" ht="18" customHeight="1" x14ac:dyDescent="0.4">
      <c r="A3" s="7" t="s">
        <v>40</v>
      </c>
      <c r="B3" s="8">
        <v>482431</v>
      </c>
      <c r="C3" s="8">
        <f>D3-B3</f>
        <v>899844</v>
      </c>
      <c r="D3" s="8">
        <v>1382275</v>
      </c>
      <c r="E3" s="8">
        <v>384727</v>
      </c>
      <c r="F3" s="8">
        <v>295</v>
      </c>
    </row>
    <row r="4" spans="1:9" ht="18" customHeight="1" x14ac:dyDescent="0.4">
      <c r="A4" s="9" t="s">
        <v>41</v>
      </c>
      <c r="B4" s="8">
        <v>511500</v>
      </c>
      <c r="C4" s="8">
        <f>D4-B4</f>
        <v>867796</v>
      </c>
      <c r="D4" s="8">
        <v>1379296</v>
      </c>
      <c r="E4" s="8">
        <v>373222</v>
      </c>
      <c r="F4" s="8">
        <v>296</v>
      </c>
      <c r="I4" s="13"/>
    </row>
    <row r="5" spans="1:9" ht="18" customHeight="1" x14ac:dyDescent="0.4">
      <c r="A5" s="9" t="s">
        <v>42</v>
      </c>
      <c r="B5" s="8">
        <v>484810</v>
      </c>
      <c r="C5" s="8">
        <f>D5-B5</f>
        <v>734606</v>
      </c>
      <c r="D5" s="8">
        <v>1219416</v>
      </c>
      <c r="E5" s="8">
        <v>256142</v>
      </c>
      <c r="F5" s="8">
        <v>296</v>
      </c>
    </row>
    <row r="6" spans="1:9" ht="18" customHeight="1" x14ac:dyDescent="0.4">
      <c r="A6" s="9" t="s">
        <v>43</v>
      </c>
      <c r="B6" s="8">
        <v>484439</v>
      </c>
      <c r="C6" s="8">
        <f>D6-B6</f>
        <v>870030</v>
      </c>
      <c r="D6" s="8">
        <v>1354469</v>
      </c>
      <c r="E6" s="8">
        <v>372927</v>
      </c>
      <c r="F6" s="8">
        <v>295</v>
      </c>
    </row>
    <row r="7" spans="1:9" ht="18" customHeight="1" x14ac:dyDescent="0.4">
      <c r="A7" s="9" t="s">
        <v>44</v>
      </c>
      <c r="B7" s="8">
        <v>432109</v>
      </c>
      <c r="C7" s="8">
        <f>D7-B7</f>
        <v>896758</v>
      </c>
      <c r="D7" s="8">
        <v>1328867</v>
      </c>
      <c r="E7" s="8">
        <v>409337</v>
      </c>
      <c r="F7" s="8">
        <v>268</v>
      </c>
      <c r="H7" s="13"/>
    </row>
    <row r="8" spans="1:9" ht="18" customHeight="1" x14ac:dyDescent="0.4">
      <c r="A8" s="10">
        <v>43922</v>
      </c>
      <c r="B8" s="6">
        <v>0</v>
      </c>
      <c r="C8" s="6">
        <v>0</v>
      </c>
      <c r="D8" s="6">
        <v>0</v>
      </c>
      <c r="E8" s="6">
        <v>0</v>
      </c>
      <c r="F8" s="6">
        <v>0</v>
      </c>
    </row>
    <row r="9" spans="1:9" ht="18" customHeight="1" x14ac:dyDescent="0.4">
      <c r="A9" s="10">
        <v>43952</v>
      </c>
      <c r="B9" s="6">
        <v>0</v>
      </c>
      <c r="C9" s="6">
        <v>0</v>
      </c>
      <c r="D9" s="6">
        <v>0</v>
      </c>
      <c r="E9" s="6">
        <v>0</v>
      </c>
      <c r="F9" s="6">
        <v>0</v>
      </c>
    </row>
    <row r="10" spans="1:9" ht="18" customHeight="1" x14ac:dyDescent="0.4">
      <c r="A10" s="10">
        <v>43983</v>
      </c>
      <c r="B10" s="6">
        <v>6371</v>
      </c>
      <c r="C10" s="6">
        <v>24</v>
      </c>
      <c r="D10" s="6">
        <v>6395</v>
      </c>
      <c r="E10" s="6">
        <v>0</v>
      </c>
      <c r="F10" s="6">
        <v>24</v>
      </c>
    </row>
    <row r="11" spans="1:9" ht="18" customHeight="1" x14ac:dyDescent="0.4">
      <c r="A11" s="10">
        <v>44013</v>
      </c>
      <c r="B11" s="6">
        <v>9076</v>
      </c>
      <c r="C11" s="6">
        <v>205</v>
      </c>
      <c r="D11" s="6">
        <v>9281</v>
      </c>
      <c r="E11" s="6">
        <v>0</v>
      </c>
      <c r="F11" s="6">
        <v>26</v>
      </c>
      <c r="I11" s="15"/>
    </row>
    <row r="12" spans="1:9" ht="18" customHeight="1" x14ac:dyDescent="0.4">
      <c r="A12" s="10">
        <v>44044</v>
      </c>
      <c r="B12" s="6">
        <v>8298</v>
      </c>
      <c r="C12" s="6">
        <v>3628</v>
      </c>
      <c r="D12" s="6">
        <v>11926</v>
      </c>
      <c r="E12" s="6">
        <v>0</v>
      </c>
      <c r="F12" s="6">
        <v>27</v>
      </c>
    </row>
    <row r="13" spans="1:9" ht="18" customHeight="1" x14ac:dyDescent="0.4">
      <c r="A13" s="10">
        <v>44075</v>
      </c>
      <c r="B13" s="6">
        <v>21227</v>
      </c>
      <c r="C13" s="6">
        <v>12292</v>
      </c>
      <c r="D13" s="6">
        <v>33519</v>
      </c>
      <c r="E13" s="6">
        <v>0</v>
      </c>
      <c r="F13" s="6">
        <v>23</v>
      </c>
    </row>
    <row r="14" spans="1:9" ht="18" customHeight="1" x14ac:dyDescent="0.4">
      <c r="A14" s="10">
        <v>44105</v>
      </c>
      <c r="B14" s="6">
        <v>26624</v>
      </c>
      <c r="C14" s="6">
        <v>15436</v>
      </c>
      <c r="D14" s="6">
        <v>42060</v>
      </c>
      <c r="E14" s="6">
        <v>0</v>
      </c>
      <c r="F14" s="6">
        <v>26</v>
      </c>
      <c r="I14" s="15"/>
    </row>
    <row r="15" spans="1:9" ht="18" customHeight="1" x14ac:dyDescent="0.4">
      <c r="A15" s="10">
        <v>44136</v>
      </c>
      <c r="B15" s="6">
        <v>25606</v>
      </c>
      <c r="C15" s="6">
        <v>20540</v>
      </c>
      <c r="D15" s="6">
        <v>46146</v>
      </c>
      <c r="E15" s="6">
        <v>2110</v>
      </c>
      <c r="F15" s="6">
        <v>24</v>
      </c>
    </row>
    <row r="16" spans="1:9" ht="18" customHeight="1" x14ac:dyDescent="0.4">
      <c r="A16" s="10">
        <v>44166</v>
      </c>
      <c r="B16" s="6">
        <v>20077</v>
      </c>
      <c r="C16" s="6">
        <v>23495</v>
      </c>
      <c r="D16" s="6">
        <v>43572</v>
      </c>
      <c r="E16" s="6">
        <v>10184</v>
      </c>
      <c r="F16" s="6">
        <v>23</v>
      </c>
    </row>
    <row r="17" spans="1:6" ht="18" customHeight="1" x14ac:dyDescent="0.4">
      <c r="A17" s="10">
        <v>44197</v>
      </c>
      <c r="B17" s="6">
        <v>0</v>
      </c>
      <c r="C17" s="6">
        <v>15730</v>
      </c>
      <c r="D17" s="6">
        <v>15730</v>
      </c>
      <c r="E17" s="6">
        <v>9485</v>
      </c>
      <c r="F17" s="6">
        <v>23</v>
      </c>
    </row>
    <row r="18" spans="1:6" ht="18" customHeight="1" x14ac:dyDescent="0.4">
      <c r="A18" s="10">
        <v>44228</v>
      </c>
      <c r="B18" s="6">
        <v>0</v>
      </c>
      <c r="C18" s="6">
        <v>27294</v>
      </c>
      <c r="D18" s="6">
        <v>27294</v>
      </c>
      <c r="E18" s="6">
        <v>16283</v>
      </c>
      <c r="F18" s="6">
        <v>23</v>
      </c>
    </row>
    <row r="19" spans="1:6" ht="18" customHeight="1" x14ac:dyDescent="0.4">
      <c r="A19" s="10">
        <v>44256</v>
      </c>
      <c r="B19" s="6">
        <v>0</v>
      </c>
      <c r="C19" s="6">
        <v>27988</v>
      </c>
      <c r="D19" s="6">
        <v>27988</v>
      </c>
      <c r="E19" s="6">
        <v>8358</v>
      </c>
      <c r="F19" s="6">
        <v>25</v>
      </c>
    </row>
    <row r="20" spans="1:6" ht="18" customHeight="1" x14ac:dyDescent="0.4">
      <c r="A20" s="9" t="s">
        <v>45</v>
      </c>
      <c r="B20" s="8">
        <f>SUM(B8:B19)</f>
        <v>117279</v>
      </c>
      <c r="C20" s="8">
        <f t="shared" ref="C20:F20" si="0">SUM(C8:C19)</f>
        <v>146632</v>
      </c>
      <c r="D20" s="8">
        <f t="shared" si="0"/>
        <v>263911</v>
      </c>
      <c r="E20" s="8">
        <f t="shared" si="0"/>
        <v>46420</v>
      </c>
      <c r="F20" s="8">
        <f t="shared" si="0"/>
        <v>244</v>
      </c>
    </row>
    <row r="21" spans="1:6" ht="18" customHeight="1" x14ac:dyDescent="0.4">
      <c r="A21" s="10">
        <v>44287</v>
      </c>
      <c r="B21" s="6">
        <v>17670</v>
      </c>
      <c r="C21" s="6">
        <v>22880</v>
      </c>
      <c r="D21" s="6">
        <v>40550</v>
      </c>
      <c r="E21" s="6">
        <v>11821</v>
      </c>
      <c r="F21" s="6">
        <v>25</v>
      </c>
    </row>
    <row r="22" spans="1:6" ht="18" customHeight="1" x14ac:dyDescent="0.4">
      <c r="A22" s="10">
        <v>44317</v>
      </c>
      <c r="B22" s="6">
        <v>19342</v>
      </c>
      <c r="C22" s="6">
        <v>22628</v>
      </c>
      <c r="D22" s="6">
        <v>41970</v>
      </c>
      <c r="E22" s="6">
        <v>12009</v>
      </c>
      <c r="F22" s="6">
        <v>25</v>
      </c>
    </row>
    <row r="23" spans="1:6" ht="18" customHeight="1" x14ac:dyDescent="0.4">
      <c r="A23" s="10">
        <v>44348</v>
      </c>
      <c r="B23" s="6">
        <v>21052</v>
      </c>
      <c r="C23" s="6">
        <v>14629</v>
      </c>
      <c r="D23" s="6">
        <v>35681</v>
      </c>
      <c r="E23" s="6">
        <v>3602</v>
      </c>
      <c r="F23" s="6">
        <v>25</v>
      </c>
    </row>
    <row r="24" spans="1:6" ht="18" customHeight="1" x14ac:dyDescent="0.4">
      <c r="A24" s="10">
        <v>44378</v>
      </c>
      <c r="B24" s="6">
        <v>32878</v>
      </c>
      <c r="C24" s="6">
        <v>54671</v>
      </c>
      <c r="D24" s="6">
        <v>87549</v>
      </c>
      <c r="E24" s="6">
        <v>27593</v>
      </c>
      <c r="F24" s="6">
        <v>26</v>
      </c>
    </row>
    <row r="25" spans="1:6" ht="18" customHeight="1" x14ac:dyDescent="0.4">
      <c r="A25" s="10">
        <v>44409</v>
      </c>
      <c r="B25" s="6">
        <v>37338</v>
      </c>
      <c r="C25" s="6">
        <v>88713</v>
      </c>
      <c r="D25" s="6">
        <v>126051</v>
      </c>
      <c r="E25" s="6">
        <v>49660</v>
      </c>
      <c r="F25" s="6">
        <v>27</v>
      </c>
    </row>
    <row r="26" spans="1:6" ht="18" customHeight="1" x14ac:dyDescent="0.4">
      <c r="A26" s="10">
        <v>44440</v>
      </c>
      <c r="B26" s="6">
        <v>18126</v>
      </c>
      <c r="C26" s="6">
        <v>30103</v>
      </c>
      <c r="D26" s="6">
        <v>48229</v>
      </c>
      <c r="E26" s="6">
        <v>15812</v>
      </c>
      <c r="F26" s="6">
        <v>23</v>
      </c>
    </row>
    <row r="27" spans="1:6" ht="18" customHeight="1" x14ac:dyDescent="0.4">
      <c r="A27" s="10">
        <v>44470</v>
      </c>
      <c r="B27" s="6">
        <v>30542</v>
      </c>
      <c r="C27" s="6">
        <v>26000</v>
      </c>
      <c r="D27" s="6">
        <v>56542</v>
      </c>
      <c r="E27" s="6">
        <v>0</v>
      </c>
      <c r="F27" s="6">
        <v>26</v>
      </c>
    </row>
    <row r="28" spans="1:6" ht="18" customHeight="1" x14ac:dyDescent="0.4">
      <c r="A28" s="10">
        <v>44501</v>
      </c>
      <c r="B28" s="6">
        <v>30470</v>
      </c>
      <c r="C28" s="6">
        <v>52038</v>
      </c>
      <c r="D28" s="6">
        <v>82508</v>
      </c>
      <c r="E28" s="6">
        <v>19933</v>
      </c>
      <c r="F28" s="6">
        <v>24</v>
      </c>
    </row>
    <row r="29" spans="1:6" ht="18" customHeight="1" x14ac:dyDescent="0.4">
      <c r="A29" s="10">
        <v>44531</v>
      </c>
      <c r="B29" s="6">
        <v>29819</v>
      </c>
      <c r="C29" s="6">
        <v>53199</v>
      </c>
      <c r="D29" s="6">
        <v>83018</v>
      </c>
      <c r="E29" s="6">
        <v>23415</v>
      </c>
      <c r="F29" s="6">
        <v>23</v>
      </c>
    </row>
    <row r="30" spans="1:6" ht="18" customHeight="1" x14ac:dyDescent="0.4">
      <c r="A30" s="10">
        <v>44562</v>
      </c>
      <c r="B30" s="6">
        <v>21165</v>
      </c>
      <c r="C30" s="6">
        <v>39629</v>
      </c>
      <c r="D30" s="6">
        <v>60794</v>
      </c>
      <c r="E30" s="6">
        <v>19779</v>
      </c>
      <c r="F30" s="6">
        <v>23</v>
      </c>
    </row>
    <row r="31" spans="1:6" ht="18" customHeight="1" x14ac:dyDescent="0.4">
      <c r="A31" s="10">
        <v>44593</v>
      </c>
      <c r="B31" s="6">
        <v>16661</v>
      </c>
      <c r="C31" s="6">
        <v>21276</v>
      </c>
      <c r="D31" s="6">
        <v>37937</v>
      </c>
      <c r="E31" s="6">
        <v>8508</v>
      </c>
      <c r="F31" s="6">
        <v>23</v>
      </c>
    </row>
    <row r="32" spans="1:6" ht="18" customHeight="1" x14ac:dyDescent="0.4">
      <c r="A32" s="10">
        <v>44621</v>
      </c>
      <c r="B32" s="6">
        <v>30252</v>
      </c>
      <c r="C32" s="6">
        <v>42574</v>
      </c>
      <c r="D32" s="6">
        <v>72826</v>
      </c>
      <c r="E32" s="6">
        <v>16679</v>
      </c>
      <c r="F32" s="6">
        <v>26</v>
      </c>
    </row>
    <row r="33" spans="1:6" ht="18" customHeight="1" x14ac:dyDescent="0.4">
      <c r="A33" s="9" t="s">
        <v>46</v>
      </c>
      <c r="B33" s="8">
        <f>SUM(B21:B32)</f>
        <v>305315</v>
      </c>
      <c r="C33" s="8">
        <f t="shared" ref="C33" si="1">SUM(C21:C32)</f>
        <v>468340</v>
      </c>
      <c r="D33" s="8">
        <f t="shared" ref="D33" si="2">SUM(D21:D32)</f>
        <v>773655</v>
      </c>
      <c r="E33" s="8">
        <f t="shared" ref="E33" si="3">SUM(E21:E32)</f>
        <v>208811</v>
      </c>
      <c r="F33" s="8">
        <f t="shared" ref="F33" si="4">SUM(F21:F32)</f>
        <v>296</v>
      </c>
    </row>
    <row r="34" spans="1:6" ht="18" customHeight="1" x14ac:dyDescent="0.4">
      <c r="A34" s="10">
        <v>44652</v>
      </c>
      <c r="B34" s="6">
        <v>19399</v>
      </c>
      <c r="C34" s="6">
        <v>40877</v>
      </c>
      <c r="D34" s="6">
        <v>60276</v>
      </c>
      <c r="E34" s="6">
        <v>17696</v>
      </c>
      <c r="F34" s="6">
        <v>25</v>
      </c>
    </row>
    <row r="35" spans="1:6" ht="18" customHeight="1" x14ac:dyDescent="0.4">
      <c r="A35" s="10">
        <v>44682</v>
      </c>
      <c r="B35" s="6">
        <v>33602</v>
      </c>
      <c r="C35" s="6">
        <v>61482</v>
      </c>
      <c r="D35" s="6">
        <v>95084</v>
      </c>
      <c r="E35" s="6">
        <v>26285</v>
      </c>
      <c r="F35" s="6">
        <v>25</v>
      </c>
    </row>
    <row r="36" spans="1:6" ht="18" customHeight="1" x14ac:dyDescent="0.4">
      <c r="A36" s="10">
        <v>44713</v>
      </c>
      <c r="B36" s="6">
        <v>32009</v>
      </c>
      <c r="C36" s="6">
        <v>39825</v>
      </c>
      <c r="D36" s="6">
        <v>71834</v>
      </c>
      <c r="E36" s="6">
        <v>11014</v>
      </c>
      <c r="F36" s="6">
        <v>25</v>
      </c>
    </row>
    <row r="37" spans="1:6" ht="18" customHeight="1" x14ac:dyDescent="0.4">
      <c r="A37" s="10">
        <v>44743</v>
      </c>
      <c r="B37" s="6">
        <v>39274</v>
      </c>
      <c r="C37" s="6">
        <v>68947</v>
      </c>
      <c r="D37" s="6">
        <v>108221</v>
      </c>
      <c r="E37" s="6">
        <v>32021</v>
      </c>
      <c r="F37" s="6">
        <v>26</v>
      </c>
    </row>
    <row r="38" spans="1:6" ht="18" customHeight="1" x14ac:dyDescent="0.4">
      <c r="A38" s="10">
        <v>44774</v>
      </c>
      <c r="B38" s="6">
        <v>48534</v>
      </c>
      <c r="C38" s="6">
        <v>113842</v>
      </c>
      <c r="D38" s="6">
        <v>162376</v>
      </c>
      <c r="E38" s="6">
        <v>53687</v>
      </c>
      <c r="F38" s="6">
        <v>27</v>
      </c>
    </row>
    <row r="39" spans="1:6" ht="18" customHeight="1" x14ac:dyDescent="0.4">
      <c r="A39" s="10">
        <v>44805</v>
      </c>
      <c r="B39" s="6">
        <v>28863</v>
      </c>
      <c r="C39" s="6">
        <v>70854</v>
      </c>
      <c r="D39" s="6">
        <v>99717</v>
      </c>
      <c r="E39" s="6">
        <v>34653</v>
      </c>
      <c r="F39" s="6">
        <v>23</v>
      </c>
    </row>
    <row r="40" spans="1:6" ht="18" customHeight="1" x14ac:dyDescent="0.4">
      <c r="A40" s="10">
        <v>44835</v>
      </c>
      <c r="B40" s="6">
        <v>36649</v>
      </c>
      <c r="C40" s="6">
        <v>45348</v>
      </c>
      <c r="D40" s="6">
        <v>81997</v>
      </c>
      <c r="E40" s="6">
        <v>0</v>
      </c>
      <c r="F40" s="6">
        <v>25</v>
      </c>
    </row>
    <row r="41" spans="1:6" ht="18" customHeight="1" x14ac:dyDescent="0.4">
      <c r="A41" s="10">
        <v>44866</v>
      </c>
      <c r="B41" s="6">
        <v>36974</v>
      </c>
      <c r="C41" s="6">
        <v>48812</v>
      </c>
      <c r="D41" s="6">
        <v>85786</v>
      </c>
      <c r="E41" s="6">
        <v>0</v>
      </c>
      <c r="F41" s="6">
        <v>25</v>
      </c>
    </row>
    <row r="42" spans="1:6" ht="18" customHeight="1" x14ac:dyDescent="0.4">
      <c r="A42" s="10">
        <v>44896</v>
      </c>
      <c r="B42" s="6">
        <v>29898</v>
      </c>
      <c r="C42" s="6">
        <v>39606</v>
      </c>
      <c r="D42" s="6">
        <v>69504</v>
      </c>
      <c r="E42" s="6">
        <v>11588</v>
      </c>
      <c r="F42" s="6">
        <v>23</v>
      </c>
    </row>
    <row r="43" spans="1:6" ht="18" customHeight="1" x14ac:dyDescent="0.4">
      <c r="A43" s="10">
        <v>44927</v>
      </c>
      <c r="B43" s="6">
        <v>30826</v>
      </c>
      <c r="C43" s="6">
        <v>53363</v>
      </c>
      <c r="D43" s="6">
        <v>84189</v>
      </c>
      <c r="E43" s="6">
        <v>17018</v>
      </c>
      <c r="F43" s="6">
        <v>23</v>
      </c>
    </row>
    <row r="44" spans="1:6" ht="18" customHeight="1" x14ac:dyDescent="0.4">
      <c r="A44" s="10">
        <v>44958</v>
      </c>
      <c r="B44" s="6">
        <v>32052</v>
      </c>
      <c r="C44" s="6">
        <v>49503</v>
      </c>
      <c r="D44" s="6">
        <v>81555</v>
      </c>
      <c r="E44" s="6">
        <v>11898</v>
      </c>
      <c r="F44" s="6">
        <v>23</v>
      </c>
    </row>
    <row r="45" spans="1:6" ht="18" customHeight="1" x14ac:dyDescent="0.4">
      <c r="A45" s="10">
        <v>44986</v>
      </c>
      <c r="B45" s="6">
        <v>33828</v>
      </c>
      <c r="C45" s="6">
        <v>71271</v>
      </c>
      <c r="D45" s="6">
        <v>105099</v>
      </c>
      <c r="E45" s="6">
        <v>23276</v>
      </c>
      <c r="F45" s="6">
        <v>26</v>
      </c>
    </row>
    <row r="46" spans="1:6" ht="18" customHeight="1" x14ac:dyDescent="0.4">
      <c r="A46" s="9" t="s">
        <v>47</v>
      </c>
      <c r="B46" s="8">
        <f>SUM(B34:B45)</f>
        <v>401908</v>
      </c>
      <c r="C46" s="8">
        <f t="shared" ref="C46" si="5">SUM(C34:C45)</f>
        <v>703730</v>
      </c>
      <c r="D46" s="8">
        <f t="shared" ref="D46" si="6">SUM(D34:D45)</f>
        <v>1105638</v>
      </c>
      <c r="E46" s="8">
        <f t="shared" ref="E46" si="7">SUM(E34:E45)</f>
        <v>239136</v>
      </c>
      <c r="F46" s="8">
        <f t="shared" ref="F46" si="8">SUM(F34:F45)</f>
        <v>296</v>
      </c>
    </row>
    <row r="47" spans="1:6" ht="18" customHeight="1" x14ac:dyDescent="0.4">
      <c r="A47" s="10">
        <v>45017</v>
      </c>
      <c r="B47" s="6">
        <v>28407</v>
      </c>
      <c r="C47" s="6">
        <v>56544</v>
      </c>
      <c r="D47" s="6">
        <v>84951</v>
      </c>
      <c r="E47" s="6">
        <v>26508</v>
      </c>
      <c r="F47" s="6">
        <v>25</v>
      </c>
    </row>
    <row r="48" spans="1:6" ht="18" customHeight="1" x14ac:dyDescent="0.4">
      <c r="A48" s="10">
        <v>45047</v>
      </c>
      <c r="B48" s="6">
        <v>33154</v>
      </c>
      <c r="C48" s="6">
        <v>66150</v>
      </c>
      <c r="D48" s="6">
        <v>99304</v>
      </c>
      <c r="E48" s="6">
        <v>28423</v>
      </c>
      <c r="F48" s="6">
        <v>25</v>
      </c>
    </row>
    <row r="49" spans="1:6" ht="18" customHeight="1" x14ac:dyDescent="0.4">
      <c r="A49" s="10">
        <v>45078</v>
      </c>
      <c r="B49" s="6">
        <v>34392</v>
      </c>
      <c r="C49" s="6">
        <v>45070</v>
      </c>
      <c r="D49" s="6">
        <v>79462</v>
      </c>
      <c r="E49" s="6">
        <v>11900</v>
      </c>
      <c r="F49" s="6">
        <v>25</v>
      </c>
    </row>
    <row r="50" spans="1:6" ht="18" customHeight="1" x14ac:dyDescent="0.4">
      <c r="A50" s="10">
        <v>45108</v>
      </c>
      <c r="B50" s="6">
        <v>39819</v>
      </c>
      <c r="C50" s="6">
        <v>71561</v>
      </c>
      <c r="D50" s="6">
        <v>111380</v>
      </c>
      <c r="E50" s="6">
        <v>18876</v>
      </c>
      <c r="F50" s="6">
        <v>25</v>
      </c>
    </row>
    <row r="51" spans="1:6" ht="18" customHeight="1" x14ac:dyDescent="0.4">
      <c r="A51" s="10">
        <v>45139</v>
      </c>
      <c r="B51" s="6">
        <v>49352</v>
      </c>
      <c r="C51" s="6">
        <v>138617</v>
      </c>
      <c r="D51" s="6">
        <v>187969</v>
      </c>
      <c r="E51" s="6">
        <v>43209</v>
      </c>
      <c r="F51" s="6">
        <v>27</v>
      </c>
    </row>
    <row r="52" spans="1:6" ht="18" customHeight="1" x14ac:dyDescent="0.4">
      <c r="A52" s="10">
        <v>45170</v>
      </c>
      <c r="B52" s="6">
        <v>33581</v>
      </c>
      <c r="C52" s="6">
        <v>69329</v>
      </c>
      <c r="D52" s="6">
        <v>102910</v>
      </c>
      <c r="E52" s="6">
        <v>21858</v>
      </c>
      <c r="F52" s="6">
        <v>23</v>
      </c>
    </row>
    <row r="53" spans="1:6" ht="18" customHeight="1" x14ac:dyDescent="0.4">
      <c r="A53" s="10">
        <v>45200</v>
      </c>
      <c r="B53" s="6">
        <v>38354</v>
      </c>
      <c r="C53" s="6">
        <v>54628</v>
      </c>
      <c r="D53" s="6">
        <v>92982</v>
      </c>
      <c r="E53" s="6">
        <v>0</v>
      </c>
      <c r="F53" s="6">
        <v>25</v>
      </c>
    </row>
    <row r="54" spans="1:6" ht="18" customHeight="1" x14ac:dyDescent="0.4">
      <c r="A54" s="10">
        <v>45231</v>
      </c>
      <c r="B54" s="6">
        <v>38749</v>
      </c>
      <c r="C54" s="6">
        <v>61483</v>
      </c>
      <c r="D54" s="6">
        <v>100232</v>
      </c>
      <c r="E54" s="6">
        <v>12499</v>
      </c>
      <c r="F54" s="6">
        <v>25</v>
      </c>
    </row>
    <row r="55" spans="1:6" ht="18" customHeight="1" x14ac:dyDescent="0.4">
      <c r="A55" s="10">
        <v>45261</v>
      </c>
      <c r="B55" s="6">
        <v>30909</v>
      </c>
      <c r="C55" s="6">
        <v>50015</v>
      </c>
      <c r="D55" s="6">
        <v>80924</v>
      </c>
      <c r="E55" s="6">
        <v>15439</v>
      </c>
      <c r="F55" s="6">
        <v>22</v>
      </c>
    </row>
    <row r="56" spans="1:6" ht="18" customHeight="1" x14ac:dyDescent="0.4">
      <c r="A56" s="10">
        <v>45292</v>
      </c>
      <c r="B56" s="6">
        <v>35067</v>
      </c>
      <c r="C56" s="6">
        <v>65533</v>
      </c>
      <c r="D56" s="6">
        <v>100600</v>
      </c>
      <c r="E56" s="6">
        <v>22120</v>
      </c>
      <c r="F56" s="6">
        <v>23</v>
      </c>
    </row>
    <row r="57" spans="1:6" ht="18" customHeight="1" x14ac:dyDescent="0.4">
      <c r="A57" s="10">
        <v>45323</v>
      </c>
      <c r="B57" s="6">
        <v>20588</v>
      </c>
      <c r="C57" s="6">
        <v>50006</v>
      </c>
      <c r="D57" s="6">
        <v>70594</v>
      </c>
      <c r="E57" s="6">
        <v>18893</v>
      </c>
      <c r="F57" s="6">
        <v>16</v>
      </c>
    </row>
    <row r="58" spans="1:6" ht="18" customHeight="1" x14ac:dyDescent="0.4">
      <c r="A58" s="10">
        <v>45352</v>
      </c>
      <c r="B58" s="6">
        <v>7762</v>
      </c>
      <c r="C58" s="6">
        <v>60629</v>
      </c>
      <c r="D58" s="6">
        <v>68391</v>
      </c>
      <c r="E58" s="6">
        <v>21795</v>
      </c>
      <c r="F58" s="6">
        <v>16</v>
      </c>
    </row>
    <row r="59" spans="1:6" ht="18" customHeight="1" x14ac:dyDescent="0.4">
      <c r="A59" s="9" t="s">
        <v>48</v>
      </c>
      <c r="B59" s="8">
        <f>SUM(B47:B58)</f>
        <v>390134</v>
      </c>
      <c r="C59" s="8">
        <f t="shared" ref="C59" si="9">SUM(C47:C58)</f>
        <v>789565</v>
      </c>
      <c r="D59" s="8">
        <f t="shared" ref="D59" si="10">SUM(D47:D58)</f>
        <v>1179699</v>
      </c>
      <c r="E59" s="8">
        <f t="shared" ref="E59" si="11">SUM(E47:E58)</f>
        <v>241520</v>
      </c>
      <c r="F59" s="8">
        <f t="shared" ref="F59" si="12">SUM(F47:F58)</f>
        <v>277</v>
      </c>
    </row>
    <row r="60" spans="1:6" ht="18" customHeight="1" x14ac:dyDescent="0.4">
      <c r="A60" s="10">
        <v>45383</v>
      </c>
      <c r="B60" s="6">
        <v>26464</v>
      </c>
      <c r="C60" s="6">
        <v>59312</v>
      </c>
      <c r="D60" s="6">
        <v>85776</v>
      </c>
      <c r="E60" s="6">
        <v>21143</v>
      </c>
      <c r="F60" s="6">
        <v>24</v>
      </c>
    </row>
    <row r="61" spans="1:6" ht="18" customHeight="1" x14ac:dyDescent="0.4">
      <c r="A61" s="10">
        <v>45413</v>
      </c>
      <c r="B61" s="6">
        <v>37170</v>
      </c>
      <c r="C61" s="6">
        <v>75648</v>
      </c>
      <c r="D61" s="6">
        <v>112818</v>
      </c>
      <c r="E61" s="6">
        <v>27180</v>
      </c>
      <c r="F61" s="6">
        <v>26</v>
      </c>
    </row>
    <row r="62" spans="1:6" ht="18" customHeight="1" x14ac:dyDescent="0.4">
      <c r="A62" s="10">
        <v>45444</v>
      </c>
      <c r="B62" s="6">
        <v>37179</v>
      </c>
      <c r="C62" s="6">
        <v>65549</v>
      </c>
      <c r="D62" s="6">
        <v>102728</v>
      </c>
      <c r="E62" s="6">
        <v>12107</v>
      </c>
      <c r="F62" s="6">
        <v>25</v>
      </c>
    </row>
    <row r="63" spans="1:6" ht="18" customHeight="1" x14ac:dyDescent="0.4">
      <c r="A63" s="10">
        <v>45474</v>
      </c>
      <c r="B63" s="6">
        <v>41214</v>
      </c>
      <c r="C63" s="6">
        <v>95192</v>
      </c>
      <c r="D63" s="6">
        <v>136406</v>
      </c>
      <c r="E63" s="6">
        <v>31396</v>
      </c>
      <c r="F63" s="6">
        <v>25</v>
      </c>
    </row>
    <row r="64" spans="1:6" ht="18" customHeight="1" x14ac:dyDescent="0.4">
      <c r="A64" s="10">
        <v>45505</v>
      </c>
      <c r="B64" s="6">
        <v>53043</v>
      </c>
      <c r="C64" s="6">
        <v>163769</v>
      </c>
      <c r="D64" s="6">
        <v>216812</v>
      </c>
      <c r="E64" s="6">
        <v>65720</v>
      </c>
      <c r="F64" s="6">
        <v>28</v>
      </c>
    </row>
    <row r="65" spans="1:6" ht="18" customHeight="1" x14ac:dyDescent="0.4">
      <c r="A65" s="10">
        <v>45536</v>
      </c>
      <c r="B65" s="6">
        <v>32971</v>
      </c>
      <c r="C65" s="6">
        <v>98587</v>
      </c>
      <c r="D65" s="6">
        <v>131558</v>
      </c>
      <c r="E65" s="6">
        <v>40588</v>
      </c>
      <c r="F65" s="6">
        <v>22</v>
      </c>
    </row>
    <row r="66" spans="1:6" ht="18" customHeight="1" x14ac:dyDescent="0.4">
      <c r="A66" s="10">
        <v>45566</v>
      </c>
      <c r="B66" s="6">
        <v>39043</v>
      </c>
      <c r="C66" s="6">
        <v>60270</v>
      </c>
      <c r="D66" s="6">
        <v>99313</v>
      </c>
      <c r="E66" s="6">
        <v>0</v>
      </c>
      <c r="F66" s="6">
        <v>26</v>
      </c>
    </row>
    <row r="67" spans="1:6" ht="18" customHeight="1" x14ac:dyDescent="0.4">
      <c r="A67" s="10">
        <v>45597</v>
      </c>
      <c r="B67" s="6">
        <v>39048</v>
      </c>
      <c r="C67" s="6">
        <v>61001</v>
      </c>
      <c r="D67" s="6">
        <v>100049</v>
      </c>
      <c r="E67" s="6">
        <v>748</v>
      </c>
      <c r="F67" s="6">
        <v>25</v>
      </c>
    </row>
    <row r="68" spans="1:6" ht="18" customHeight="1" x14ac:dyDescent="0.4">
      <c r="A68" s="10">
        <v>45627</v>
      </c>
      <c r="B68" s="6">
        <v>32722</v>
      </c>
      <c r="C68" s="6">
        <v>50196</v>
      </c>
      <c r="D68" s="6">
        <v>82918</v>
      </c>
      <c r="E68" s="6">
        <v>8471</v>
      </c>
      <c r="F68" s="6">
        <v>23</v>
      </c>
    </row>
    <row r="69" spans="1:6" ht="18" customHeight="1" x14ac:dyDescent="0.4">
      <c r="A69" s="10">
        <v>45658</v>
      </c>
      <c r="B69" s="6">
        <v>33687</v>
      </c>
      <c r="C69" s="6">
        <v>52990</v>
      </c>
      <c r="D69" s="6">
        <v>86677</v>
      </c>
      <c r="E69" s="6">
        <v>9490</v>
      </c>
      <c r="F69" s="6">
        <v>23</v>
      </c>
    </row>
    <row r="70" spans="1:6" ht="18" customHeight="1" x14ac:dyDescent="0.4">
      <c r="A70" s="10">
        <v>45689</v>
      </c>
      <c r="B70" s="6">
        <v>34739</v>
      </c>
      <c r="C70" s="6">
        <v>64872</v>
      </c>
      <c r="D70" s="6">
        <v>99611</v>
      </c>
      <c r="E70" s="6">
        <v>13303</v>
      </c>
      <c r="F70" s="6">
        <v>23</v>
      </c>
    </row>
    <row r="71" spans="1:6" ht="18" customHeight="1" x14ac:dyDescent="0.4">
      <c r="A71" s="10">
        <v>45717</v>
      </c>
      <c r="B71" s="6">
        <v>38613</v>
      </c>
      <c r="C71" s="6">
        <v>86081</v>
      </c>
      <c r="D71" s="6">
        <v>124694</v>
      </c>
      <c r="E71" s="6">
        <v>23596</v>
      </c>
      <c r="F71" s="6">
        <v>25</v>
      </c>
    </row>
    <row r="72" spans="1:6" ht="18" customHeight="1" x14ac:dyDescent="0.4">
      <c r="A72" s="9" t="s">
        <v>49</v>
      </c>
      <c r="B72" s="8">
        <f>SUM(B60:B71)</f>
        <v>445893</v>
      </c>
      <c r="C72" s="8">
        <f t="shared" ref="C72" si="13">SUM(C60:C71)</f>
        <v>933467</v>
      </c>
      <c r="D72" s="8">
        <f t="shared" ref="D72" si="14">SUM(D60:D71)</f>
        <v>1379360</v>
      </c>
      <c r="E72" s="8">
        <f t="shared" ref="E72" si="15">SUM(E60:E71)</f>
        <v>253742</v>
      </c>
      <c r="F72" s="8">
        <f t="shared" ref="F72" si="16">SUM(F60:F71)</f>
        <v>295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14"/>
  <sheetViews>
    <sheetView workbookViewId="0">
      <selection activeCell="L17" sqref="L17"/>
    </sheetView>
  </sheetViews>
  <sheetFormatPr defaultColWidth="8.125" defaultRowHeight="18.75" x14ac:dyDescent="0.4"/>
  <cols>
    <col min="1" max="1" width="1.875" customWidth="1"/>
    <col min="2" max="2" width="6.75" customWidth="1"/>
    <col min="3" max="4" width="10.625" customWidth="1"/>
    <col min="6" max="6" width="8.375" customWidth="1"/>
    <col min="7" max="16" width="9.875" customWidth="1"/>
    <col min="17" max="17" width="12.375" style="14" hidden="1" customWidth="1"/>
  </cols>
  <sheetData>
    <row r="1" spans="1:18" ht="27.75" customHeight="1" thickBot="1" x14ac:dyDescent="0.45">
      <c r="B1" t="s">
        <v>51</v>
      </c>
    </row>
    <row r="2" spans="1:18" s="26" customFormat="1" ht="15" customHeight="1" x14ac:dyDescent="0.4">
      <c r="A2" s="23"/>
      <c r="B2" s="85" t="s">
        <v>26</v>
      </c>
      <c r="C2" s="85" t="s">
        <v>27</v>
      </c>
      <c r="D2" s="24" t="s">
        <v>28</v>
      </c>
      <c r="E2" s="87" t="s">
        <v>39</v>
      </c>
      <c r="F2" s="88" t="s">
        <v>29</v>
      </c>
      <c r="G2" s="90" t="s">
        <v>30</v>
      </c>
      <c r="H2" s="91"/>
      <c r="I2" s="92"/>
      <c r="J2" s="93"/>
      <c r="K2" s="82" t="s">
        <v>31</v>
      </c>
      <c r="L2" s="83"/>
      <c r="M2" s="83"/>
      <c r="N2" s="83"/>
      <c r="O2" s="83"/>
      <c r="P2" s="84"/>
      <c r="Q2" s="25"/>
    </row>
    <row r="3" spans="1:18" s="26" customFormat="1" ht="15" customHeight="1" thickBot="1" x14ac:dyDescent="0.45">
      <c r="A3" s="23"/>
      <c r="B3" s="86"/>
      <c r="C3" s="86"/>
      <c r="D3" s="27" t="s">
        <v>32</v>
      </c>
      <c r="E3" s="86"/>
      <c r="F3" s="89"/>
      <c r="G3" s="56" t="s">
        <v>33</v>
      </c>
      <c r="H3" s="57" t="s">
        <v>37</v>
      </c>
      <c r="I3" s="58" t="s">
        <v>36</v>
      </c>
      <c r="J3" s="59" t="s">
        <v>23</v>
      </c>
      <c r="K3" s="62" t="s">
        <v>33</v>
      </c>
      <c r="L3" s="57" t="s">
        <v>37</v>
      </c>
      <c r="M3" s="63" t="s">
        <v>36</v>
      </c>
      <c r="N3" s="64" t="s">
        <v>23</v>
      </c>
      <c r="O3" s="64" t="s">
        <v>34</v>
      </c>
      <c r="P3" s="65" t="s">
        <v>35</v>
      </c>
      <c r="Q3" s="25"/>
    </row>
    <row r="4" spans="1:18" ht="17.100000000000001" customHeight="1" x14ac:dyDescent="0.4">
      <c r="A4" s="32"/>
      <c r="B4" s="53">
        <v>2015</v>
      </c>
      <c r="C4" s="28">
        <v>1382275</v>
      </c>
      <c r="D4" s="28">
        <v>482431</v>
      </c>
      <c r="E4" s="28">
        <v>295</v>
      </c>
      <c r="F4" s="28">
        <f t="shared" ref="F4:F13" si="0">ROUND(C4/E4,0)</f>
        <v>4686</v>
      </c>
      <c r="G4" s="49">
        <v>782035</v>
      </c>
      <c r="H4" s="54">
        <v>70735</v>
      </c>
      <c r="I4" s="54">
        <v>353699</v>
      </c>
      <c r="J4" s="55">
        <f>SUM(G4:I4)</f>
        <v>1206469</v>
      </c>
      <c r="K4" s="49">
        <v>44623</v>
      </c>
      <c r="L4" s="54">
        <v>8705</v>
      </c>
      <c r="M4" s="54">
        <v>122478</v>
      </c>
      <c r="N4" s="60">
        <f>SUM(K4:M4)</f>
        <v>175806</v>
      </c>
      <c r="O4" s="54">
        <v>78779</v>
      </c>
      <c r="P4" s="61">
        <v>83189</v>
      </c>
      <c r="Q4" s="38"/>
    </row>
    <row r="5" spans="1:18" ht="17.100000000000001" customHeight="1" x14ac:dyDescent="0.4">
      <c r="A5" s="32"/>
      <c r="B5" s="53">
        <v>2016</v>
      </c>
      <c r="C5" s="28">
        <v>1379296</v>
      </c>
      <c r="D5" s="28">
        <v>511500</v>
      </c>
      <c r="E5" s="28">
        <v>296</v>
      </c>
      <c r="F5" s="28">
        <f t="shared" si="0"/>
        <v>4660</v>
      </c>
      <c r="G5" s="33">
        <v>753314</v>
      </c>
      <c r="H5" s="34">
        <v>84098</v>
      </c>
      <c r="I5" s="34">
        <v>361852</v>
      </c>
      <c r="J5" s="35">
        <f>SUM(G5:I5)</f>
        <v>1199264</v>
      </c>
      <c r="K5" s="33">
        <v>45336</v>
      </c>
      <c r="L5" s="34">
        <v>7974</v>
      </c>
      <c r="M5" s="34">
        <v>126722</v>
      </c>
      <c r="N5" s="36">
        <f>SUM(K5:M5)</f>
        <v>180032</v>
      </c>
      <c r="O5" s="34">
        <v>66544</v>
      </c>
      <c r="P5" s="37">
        <v>88916</v>
      </c>
      <c r="Q5" s="38"/>
    </row>
    <row r="6" spans="1:18" ht="17.100000000000001" customHeight="1" x14ac:dyDescent="0.4">
      <c r="A6" s="32"/>
      <c r="B6" s="53">
        <v>2017</v>
      </c>
      <c r="C6" s="31">
        <v>1219416</v>
      </c>
      <c r="D6" s="31">
        <v>484810</v>
      </c>
      <c r="E6" s="28">
        <v>296</v>
      </c>
      <c r="F6" s="28">
        <f>ROUND(C6/E6,0)</f>
        <v>4120</v>
      </c>
      <c r="G6" s="41">
        <v>649120</v>
      </c>
      <c r="H6" s="42">
        <v>58250</v>
      </c>
      <c r="I6" s="34">
        <v>337839</v>
      </c>
      <c r="J6" s="43">
        <f>SUM(G6:I6)</f>
        <v>1045209</v>
      </c>
      <c r="K6" s="44">
        <v>43571</v>
      </c>
      <c r="L6" s="34">
        <v>6692</v>
      </c>
      <c r="M6" s="34">
        <v>123944</v>
      </c>
      <c r="N6" s="45">
        <f>SUM(K6:M6)</f>
        <v>174207</v>
      </c>
      <c r="O6" s="42">
        <v>80902</v>
      </c>
      <c r="P6" s="37">
        <v>70315</v>
      </c>
    </row>
    <row r="7" spans="1:18" ht="17.100000000000001" customHeight="1" x14ac:dyDescent="0.4">
      <c r="A7" s="32"/>
      <c r="B7" s="53">
        <v>2018</v>
      </c>
      <c r="C7" s="29">
        <v>1354469</v>
      </c>
      <c r="D7" s="29">
        <v>484439</v>
      </c>
      <c r="E7" s="31">
        <v>295</v>
      </c>
      <c r="F7" s="28">
        <f t="shared" si="0"/>
        <v>4591</v>
      </c>
      <c r="G7" s="44">
        <v>790688</v>
      </c>
      <c r="H7" s="39">
        <v>71616</v>
      </c>
      <c r="I7" s="42">
        <v>322142</v>
      </c>
      <c r="J7" s="40">
        <f>SUM(G7:I7)</f>
        <v>1184446</v>
      </c>
      <c r="K7" s="46">
        <v>38060</v>
      </c>
      <c r="L7" s="42">
        <v>7873</v>
      </c>
      <c r="M7" s="42">
        <v>124090</v>
      </c>
      <c r="N7" s="39">
        <f>SUM(K7:M7)</f>
        <v>170023</v>
      </c>
      <c r="O7" s="39">
        <v>80000</v>
      </c>
      <c r="P7" s="47">
        <v>68150</v>
      </c>
    </row>
    <row r="8" spans="1:18" ht="17.100000000000001" customHeight="1" x14ac:dyDescent="0.4">
      <c r="A8" s="32"/>
      <c r="B8" s="53">
        <v>2019</v>
      </c>
      <c r="C8" s="28">
        <v>1328867</v>
      </c>
      <c r="D8" s="28">
        <v>432109</v>
      </c>
      <c r="E8" s="28">
        <v>268</v>
      </c>
      <c r="F8" s="28">
        <f t="shared" si="0"/>
        <v>4958</v>
      </c>
      <c r="G8" s="33">
        <v>747099</v>
      </c>
      <c r="H8" s="34">
        <v>66314</v>
      </c>
      <c r="I8" s="34">
        <v>369514</v>
      </c>
      <c r="J8" s="37">
        <v>1182927</v>
      </c>
      <c r="K8" s="41">
        <v>34485</v>
      </c>
      <c r="L8" s="34">
        <v>6559</v>
      </c>
      <c r="M8" s="34">
        <v>104896</v>
      </c>
      <c r="N8" s="34">
        <v>145940</v>
      </c>
      <c r="O8" s="34">
        <v>68010</v>
      </c>
      <c r="P8" s="37">
        <v>54390</v>
      </c>
      <c r="Q8" s="38"/>
    </row>
    <row r="9" spans="1:18" ht="17.100000000000001" customHeight="1" x14ac:dyDescent="0.4">
      <c r="A9" s="32"/>
      <c r="B9" s="53">
        <v>2020</v>
      </c>
      <c r="C9" s="28">
        <v>263911</v>
      </c>
      <c r="D9" s="28">
        <v>117279</v>
      </c>
      <c r="E9" s="28">
        <v>244</v>
      </c>
      <c r="F9" s="28">
        <f t="shared" si="0"/>
        <v>1082</v>
      </c>
      <c r="G9" s="33">
        <v>123050</v>
      </c>
      <c r="H9" s="34">
        <v>15770</v>
      </c>
      <c r="I9" s="34">
        <v>64854</v>
      </c>
      <c r="J9" s="37">
        <v>203674</v>
      </c>
      <c r="K9" s="41">
        <v>13443</v>
      </c>
      <c r="L9" s="34">
        <v>2973</v>
      </c>
      <c r="M9" s="34">
        <v>43821</v>
      </c>
      <c r="N9" s="34">
        <v>60237</v>
      </c>
      <c r="O9" s="34">
        <v>39161</v>
      </c>
      <c r="P9" s="37">
        <v>8583</v>
      </c>
      <c r="Q9" s="38"/>
    </row>
    <row r="10" spans="1:18" ht="17.100000000000001" customHeight="1" x14ac:dyDescent="0.4">
      <c r="A10" s="32"/>
      <c r="B10" s="53">
        <v>2021</v>
      </c>
      <c r="C10" s="67">
        <v>773655</v>
      </c>
      <c r="D10" s="67">
        <v>305315</v>
      </c>
      <c r="E10" s="67">
        <v>296</v>
      </c>
      <c r="F10" s="67">
        <f t="shared" si="0"/>
        <v>2614</v>
      </c>
      <c r="G10" s="68">
        <v>391235</v>
      </c>
      <c r="H10" s="69">
        <v>52539</v>
      </c>
      <c r="I10" s="69">
        <v>250413</v>
      </c>
      <c r="J10" s="70">
        <v>694187</v>
      </c>
      <c r="K10" s="71">
        <v>15163</v>
      </c>
      <c r="L10" s="69">
        <v>4381</v>
      </c>
      <c r="M10" s="69">
        <v>59924</v>
      </c>
      <c r="N10" s="69">
        <v>79468</v>
      </c>
      <c r="O10" s="69">
        <v>43295</v>
      </c>
      <c r="P10" s="70">
        <v>21124</v>
      </c>
    </row>
    <row r="11" spans="1:18" ht="17.100000000000001" customHeight="1" x14ac:dyDescent="0.4">
      <c r="A11" s="32"/>
      <c r="B11" s="53">
        <v>2022</v>
      </c>
      <c r="C11" s="30">
        <v>1105638</v>
      </c>
      <c r="D11" s="30">
        <v>401908</v>
      </c>
      <c r="E11" s="30">
        <v>296</v>
      </c>
      <c r="F11" s="30">
        <f t="shared" si="0"/>
        <v>3735</v>
      </c>
      <c r="G11" s="66">
        <v>564313</v>
      </c>
      <c r="H11" s="54">
        <v>102851</v>
      </c>
      <c r="I11" s="42">
        <v>307214</v>
      </c>
      <c r="J11" s="61">
        <v>974378</v>
      </c>
      <c r="K11" s="66">
        <v>27580</v>
      </c>
      <c r="L11" s="54">
        <v>7798</v>
      </c>
      <c r="M11" s="54">
        <v>95882</v>
      </c>
      <c r="N11" s="54">
        <v>131260</v>
      </c>
      <c r="O11" s="54">
        <v>66228</v>
      </c>
      <c r="P11" s="61">
        <v>40796</v>
      </c>
      <c r="Q11" s="48"/>
    </row>
    <row r="12" spans="1:18" ht="17.100000000000001" customHeight="1" thickBot="1" x14ac:dyDescent="0.45">
      <c r="A12" s="32"/>
      <c r="B12" s="53">
        <v>2023</v>
      </c>
      <c r="C12" s="67">
        <v>1179699</v>
      </c>
      <c r="D12" s="67">
        <v>390134</v>
      </c>
      <c r="E12" s="67">
        <v>277</v>
      </c>
      <c r="F12" s="67">
        <f t="shared" si="0"/>
        <v>4259</v>
      </c>
      <c r="G12" s="68">
        <v>618548</v>
      </c>
      <c r="H12" s="69">
        <v>92822</v>
      </c>
      <c r="I12" s="69">
        <v>332570</v>
      </c>
      <c r="J12" s="70">
        <f>SUM(G12:I12)</f>
        <v>1043940</v>
      </c>
      <c r="K12" s="72">
        <v>28633</v>
      </c>
      <c r="L12" s="69">
        <v>8158</v>
      </c>
      <c r="M12" s="69">
        <v>98968</v>
      </c>
      <c r="N12" s="69">
        <f>SUM(K12:M12)</f>
        <v>135759</v>
      </c>
      <c r="O12" s="69">
        <v>64408</v>
      </c>
      <c r="P12" s="70">
        <v>50213</v>
      </c>
      <c r="Q12" s="50"/>
      <c r="R12" s="51"/>
    </row>
    <row r="13" spans="1:18" ht="17.100000000000001" customHeight="1" thickBot="1" x14ac:dyDescent="0.45">
      <c r="A13" s="32"/>
      <c r="B13" s="73">
        <v>2024</v>
      </c>
      <c r="C13" s="74">
        <v>1379360</v>
      </c>
      <c r="D13" s="74">
        <v>445893</v>
      </c>
      <c r="E13" s="74">
        <v>295</v>
      </c>
      <c r="F13" s="74">
        <f t="shared" si="0"/>
        <v>4676</v>
      </c>
      <c r="G13" s="75"/>
      <c r="H13" s="76"/>
      <c r="I13" s="76"/>
      <c r="J13" s="77"/>
      <c r="K13" s="78"/>
      <c r="L13" s="76"/>
      <c r="M13" s="76"/>
      <c r="N13" s="76"/>
      <c r="O13" s="76"/>
      <c r="P13" s="79"/>
      <c r="Q13" s="52">
        <f>SUM(Q4:Q12)</f>
        <v>0</v>
      </c>
      <c r="R13" s="51"/>
    </row>
    <row r="14" spans="1:18" ht="17.100000000000001" customHeight="1" x14ac:dyDescent="0.4"/>
  </sheetData>
  <mergeCells count="6">
    <mergeCell ref="K2:P2"/>
    <mergeCell ref="B2:B3"/>
    <mergeCell ref="C2:C3"/>
    <mergeCell ref="E2:E3"/>
    <mergeCell ref="F2:F3"/>
    <mergeCell ref="G2:J2"/>
  </mergeCells>
  <phoneticPr fontId="3"/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7"/>
  <sheetViews>
    <sheetView workbookViewId="0">
      <selection activeCell="K10" sqref="K10"/>
    </sheetView>
  </sheetViews>
  <sheetFormatPr defaultRowHeight="18.75" x14ac:dyDescent="0.4"/>
  <cols>
    <col min="1" max="1" width="9.5" customWidth="1"/>
    <col min="2" max="7" width="11.875" customWidth="1"/>
  </cols>
  <sheetData>
    <row r="1" spans="1:7" x14ac:dyDescent="0.4">
      <c r="A1" t="s">
        <v>52</v>
      </c>
    </row>
    <row r="2" spans="1:7" x14ac:dyDescent="0.4">
      <c r="A2" s="94" t="s">
        <v>15</v>
      </c>
      <c r="B2" s="97" t="s">
        <v>38</v>
      </c>
      <c r="C2" s="97"/>
      <c r="D2" s="97"/>
      <c r="E2" s="97"/>
      <c r="F2" s="98" t="s">
        <v>16</v>
      </c>
      <c r="G2" s="98"/>
    </row>
    <row r="3" spans="1:7" x14ac:dyDescent="0.4">
      <c r="A3" s="95"/>
      <c r="B3" s="97" t="s">
        <v>17</v>
      </c>
      <c r="C3" s="97"/>
      <c r="D3" s="97" t="s">
        <v>18</v>
      </c>
      <c r="E3" s="97"/>
      <c r="F3" s="98" t="s">
        <v>17</v>
      </c>
      <c r="G3" s="98"/>
    </row>
    <row r="4" spans="1:7" x14ac:dyDescent="0.4">
      <c r="A4" s="96"/>
      <c r="B4" s="16" t="s">
        <v>19</v>
      </c>
      <c r="C4" s="16" t="s">
        <v>20</v>
      </c>
      <c r="D4" s="16" t="s">
        <v>19</v>
      </c>
      <c r="E4" s="16" t="s">
        <v>20</v>
      </c>
      <c r="F4" s="17" t="s">
        <v>19</v>
      </c>
      <c r="G4" s="17" t="s">
        <v>20</v>
      </c>
    </row>
    <row r="5" spans="1:7" x14ac:dyDescent="0.4">
      <c r="A5" s="18" t="s">
        <v>21</v>
      </c>
      <c r="B5" s="19">
        <v>9122</v>
      </c>
      <c r="C5" s="19">
        <v>256784</v>
      </c>
      <c r="D5" s="20"/>
      <c r="E5" s="20"/>
      <c r="F5" s="19">
        <v>916</v>
      </c>
      <c r="G5" s="19">
        <v>25785</v>
      </c>
    </row>
    <row r="6" spans="1:7" x14ac:dyDescent="0.4">
      <c r="A6" s="18" t="s">
        <v>22</v>
      </c>
      <c r="B6" s="19">
        <v>9765</v>
      </c>
      <c r="C6" s="19">
        <v>283966</v>
      </c>
      <c r="D6" s="19">
        <v>300</v>
      </c>
      <c r="E6" s="19">
        <v>257121</v>
      </c>
      <c r="F6" s="19">
        <v>1049</v>
      </c>
      <c r="G6" s="19">
        <v>30504</v>
      </c>
    </row>
    <row r="7" spans="1:7" x14ac:dyDescent="0.4">
      <c r="A7" s="18" t="s">
        <v>5</v>
      </c>
      <c r="B7" s="19">
        <v>10492</v>
      </c>
      <c r="C7" s="19">
        <v>305527</v>
      </c>
      <c r="D7" s="20"/>
      <c r="E7" s="20"/>
      <c r="F7" s="19">
        <v>1458</v>
      </c>
      <c r="G7" s="19">
        <v>42456</v>
      </c>
    </row>
    <row r="8" spans="1:7" x14ac:dyDescent="0.4">
      <c r="A8" s="18" t="s">
        <v>6</v>
      </c>
      <c r="B8" s="19">
        <v>14031</v>
      </c>
      <c r="C8" s="19">
        <v>409845</v>
      </c>
      <c r="D8" s="19">
        <v>342</v>
      </c>
      <c r="E8" s="19">
        <v>303422</v>
      </c>
      <c r="F8" s="19">
        <v>2372</v>
      </c>
      <c r="G8" s="19">
        <v>69286</v>
      </c>
    </row>
    <row r="9" spans="1:7" x14ac:dyDescent="0.4">
      <c r="A9" s="18" t="s">
        <v>7</v>
      </c>
      <c r="B9" s="19">
        <v>16439</v>
      </c>
      <c r="C9" s="19">
        <v>463086</v>
      </c>
      <c r="D9" s="20"/>
      <c r="E9" s="20"/>
      <c r="F9" s="19">
        <v>3255</v>
      </c>
      <c r="G9" s="19">
        <v>91693</v>
      </c>
    </row>
    <row r="10" spans="1:7" x14ac:dyDescent="0.4">
      <c r="A10" s="18" t="s">
        <v>8</v>
      </c>
      <c r="B10" s="19">
        <v>12200</v>
      </c>
      <c r="C10" s="19">
        <v>330986</v>
      </c>
      <c r="D10" s="19">
        <v>422</v>
      </c>
      <c r="E10" s="19">
        <v>341241</v>
      </c>
      <c r="F10" s="19">
        <v>1853</v>
      </c>
      <c r="G10" s="19">
        <v>50271</v>
      </c>
    </row>
    <row r="11" spans="1:7" x14ac:dyDescent="0.4">
      <c r="A11" s="18" t="s">
        <v>9</v>
      </c>
      <c r="B11" s="19">
        <v>10552</v>
      </c>
      <c r="C11" s="19">
        <v>291340</v>
      </c>
      <c r="D11" s="20"/>
      <c r="E11" s="20"/>
      <c r="F11" s="19">
        <v>1265</v>
      </c>
      <c r="G11" s="19">
        <v>34926</v>
      </c>
    </row>
    <row r="12" spans="1:7" x14ac:dyDescent="0.4">
      <c r="A12" s="18" t="s">
        <v>10</v>
      </c>
      <c r="B12" s="19">
        <v>8874</v>
      </c>
      <c r="C12" s="19">
        <v>267462</v>
      </c>
      <c r="D12" s="19">
        <v>250</v>
      </c>
      <c r="E12" s="19">
        <v>233992</v>
      </c>
      <c r="F12" s="19">
        <v>1177</v>
      </c>
      <c r="G12" s="19">
        <v>35474</v>
      </c>
    </row>
    <row r="13" spans="1:7" x14ac:dyDescent="0.4">
      <c r="A13" s="18" t="s">
        <v>11</v>
      </c>
      <c r="B13" s="19">
        <v>8857</v>
      </c>
      <c r="C13" s="19">
        <v>284309</v>
      </c>
      <c r="D13" s="20"/>
      <c r="E13" s="20"/>
      <c r="F13" s="19">
        <v>1710</v>
      </c>
      <c r="G13" s="19">
        <v>54891</v>
      </c>
    </row>
    <row r="14" spans="1:7" x14ac:dyDescent="0.4">
      <c r="A14" s="18" t="s">
        <v>12</v>
      </c>
      <c r="B14" s="19">
        <v>8886</v>
      </c>
      <c r="C14" s="19">
        <v>280442</v>
      </c>
      <c r="D14" s="19">
        <v>173</v>
      </c>
      <c r="E14" s="19">
        <v>163952</v>
      </c>
      <c r="F14" s="19">
        <v>1972</v>
      </c>
      <c r="G14" s="19">
        <v>62236</v>
      </c>
    </row>
    <row r="15" spans="1:7" x14ac:dyDescent="0.4">
      <c r="A15" s="18" t="s">
        <v>13</v>
      </c>
      <c r="B15" s="19">
        <v>8824</v>
      </c>
      <c r="C15" s="19">
        <v>268249</v>
      </c>
      <c r="D15" s="20"/>
      <c r="E15" s="20"/>
      <c r="F15" s="19">
        <v>2110</v>
      </c>
      <c r="G15" s="19">
        <v>64144</v>
      </c>
    </row>
    <row r="16" spans="1:7" x14ac:dyDescent="0.4">
      <c r="A16" s="18" t="s">
        <v>14</v>
      </c>
      <c r="B16" s="19">
        <v>9255</v>
      </c>
      <c r="C16" s="19">
        <v>280241</v>
      </c>
      <c r="D16" s="19">
        <v>202</v>
      </c>
      <c r="E16" s="19">
        <v>97281</v>
      </c>
      <c r="F16" s="19">
        <v>1611</v>
      </c>
      <c r="G16" s="19">
        <v>48781</v>
      </c>
    </row>
    <row r="17" spans="1:7" x14ac:dyDescent="0.4">
      <c r="A17" s="18" t="s">
        <v>23</v>
      </c>
      <c r="B17" s="19">
        <f>SUM(B5:B16)</f>
        <v>127297</v>
      </c>
      <c r="C17" s="19">
        <f t="shared" ref="C17:G17" si="0">SUM(C5:C16)</f>
        <v>3722237</v>
      </c>
      <c r="D17" s="19">
        <f t="shared" si="0"/>
        <v>1689</v>
      </c>
      <c r="E17" s="19">
        <f t="shared" si="0"/>
        <v>1397009</v>
      </c>
      <c r="F17" s="19">
        <f t="shared" si="0"/>
        <v>20748</v>
      </c>
      <c r="G17" s="19">
        <f t="shared" si="0"/>
        <v>610447</v>
      </c>
    </row>
  </sheetData>
  <mergeCells count="6">
    <mergeCell ref="A2:A4"/>
    <mergeCell ref="B2:E2"/>
    <mergeCell ref="F2:G2"/>
    <mergeCell ref="B3:C3"/>
    <mergeCell ref="D3:E3"/>
    <mergeCell ref="F3:G3"/>
  </mergeCells>
  <phoneticPr fontId="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7"/>
  <sheetViews>
    <sheetView workbookViewId="0">
      <selection activeCell="J6" sqref="J6"/>
    </sheetView>
  </sheetViews>
  <sheetFormatPr defaultColWidth="8.625" defaultRowHeight="18.75" x14ac:dyDescent="0.4"/>
  <cols>
    <col min="1" max="1" width="9.5" style="21" customWidth="1"/>
    <col min="2" max="7" width="11.875" style="22" customWidth="1"/>
    <col min="8" max="16384" width="8.625" style="22"/>
  </cols>
  <sheetData>
    <row r="1" spans="1:7" x14ac:dyDescent="0.4">
      <c r="A1" s="81" t="s">
        <v>53</v>
      </c>
    </row>
    <row r="2" spans="1:7" customFormat="1" x14ac:dyDescent="0.4">
      <c r="A2" s="94" t="s">
        <v>24</v>
      </c>
      <c r="B2" s="97" t="s">
        <v>38</v>
      </c>
      <c r="C2" s="97"/>
      <c r="D2" s="97"/>
      <c r="E2" s="97"/>
      <c r="F2" s="98" t="s">
        <v>16</v>
      </c>
      <c r="G2" s="98"/>
    </row>
    <row r="3" spans="1:7" customFormat="1" x14ac:dyDescent="0.4">
      <c r="A3" s="95"/>
      <c r="B3" s="97" t="s">
        <v>17</v>
      </c>
      <c r="C3" s="97"/>
      <c r="D3" s="97" t="s">
        <v>18</v>
      </c>
      <c r="E3" s="97"/>
      <c r="F3" s="98" t="s">
        <v>17</v>
      </c>
      <c r="G3" s="98"/>
    </row>
    <row r="4" spans="1:7" s="1" customFormat="1" x14ac:dyDescent="0.4">
      <c r="A4" s="96"/>
      <c r="B4" s="16" t="s">
        <v>19</v>
      </c>
      <c r="C4" s="16" t="s">
        <v>20</v>
      </c>
      <c r="D4" s="16" t="s">
        <v>19</v>
      </c>
      <c r="E4" s="16" t="s">
        <v>20</v>
      </c>
      <c r="F4" s="17" t="s">
        <v>19</v>
      </c>
      <c r="G4" s="17" t="s">
        <v>20</v>
      </c>
    </row>
    <row r="5" spans="1:7" customFormat="1" x14ac:dyDescent="0.4">
      <c r="A5" s="18" t="s">
        <v>21</v>
      </c>
      <c r="B5" s="19">
        <v>8403</v>
      </c>
      <c r="C5" s="19">
        <v>343346</v>
      </c>
      <c r="D5" s="20"/>
      <c r="E5" s="20"/>
      <c r="F5" s="19">
        <v>1383</v>
      </c>
      <c r="G5" s="19">
        <v>56509</v>
      </c>
    </row>
    <row r="6" spans="1:7" customFormat="1" x14ac:dyDescent="0.4">
      <c r="A6" s="18" t="s">
        <v>22</v>
      </c>
      <c r="B6" s="19">
        <v>9463</v>
      </c>
      <c r="C6" s="19">
        <v>346913</v>
      </c>
      <c r="D6" s="19">
        <v>252</v>
      </c>
      <c r="E6" s="19">
        <v>231971</v>
      </c>
      <c r="F6" s="19">
        <v>1544</v>
      </c>
      <c r="G6" s="19">
        <v>56603</v>
      </c>
    </row>
    <row r="7" spans="1:7" customFormat="1" x14ac:dyDescent="0.4">
      <c r="A7" s="18" t="s">
        <v>5</v>
      </c>
      <c r="B7" s="19">
        <v>9797</v>
      </c>
      <c r="C7" s="19">
        <v>313210</v>
      </c>
      <c r="D7" s="20"/>
      <c r="E7" s="20"/>
      <c r="F7" s="19">
        <v>1806</v>
      </c>
      <c r="G7" s="19">
        <v>57737</v>
      </c>
    </row>
    <row r="8" spans="1:7" customFormat="1" x14ac:dyDescent="0.4">
      <c r="A8" s="18" t="s">
        <v>6</v>
      </c>
      <c r="B8" s="19">
        <v>13457</v>
      </c>
      <c r="C8" s="19">
        <v>399403</v>
      </c>
      <c r="D8" s="19">
        <v>271</v>
      </c>
      <c r="E8" s="19">
        <v>249528</v>
      </c>
      <c r="F8" s="19">
        <v>2466</v>
      </c>
      <c r="G8" s="19">
        <v>73190</v>
      </c>
    </row>
    <row r="9" spans="1:7" customFormat="1" x14ac:dyDescent="0.4">
      <c r="A9" s="18" t="s">
        <v>7</v>
      </c>
      <c r="B9" s="19">
        <v>15438</v>
      </c>
      <c r="C9" s="19">
        <v>423464</v>
      </c>
      <c r="D9" s="20"/>
      <c r="E9" s="20"/>
      <c r="F9" s="19">
        <v>3112</v>
      </c>
      <c r="G9" s="19">
        <v>85362</v>
      </c>
    </row>
    <row r="10" spans="1:7" customFormat="1" x14ac:dyDescent="0.4">
      <c r="A10" s="18" t="s">
        <v>8</v>
      </c>
      <c r="B10" s="19">
        <v>11350</v>
      </c>
      <c r="C10" s="19">
        <v>311671</v>
      </c>
      <c r="D10" s="19">
        <v>375</v>
      </c>
      <c r="E10" s="19">
        <v>302530</v>
      </c>
      <c r="F10" s="19">
        <v>1802</v>
      </c>
      <c r="G10" s="19">
        <v>49482</v>
      </c>
    </row>
    <row r="11" spans="1:7" customFormat="1" x14ac:dyDescent="0.4">
      <c r="A11" s="18" t="s">
        <v>9</v>
      </c>
      <c r="B11" s="19">
        <v>9103</v>
      </c>
      <c r="C11" s="19">
        <v>274091</v>
      </c>
      <c r="D11" s="20"/>
      <c r="E11" s="20"/>
      <c r="F11" s="19">
        <v>967</v>
      </c>
      <c r="G11" s="19">
        <v>29116</v>
      </c>
    </row>
    <row r="12" spans="1:7" customFormat="1" x14ac:dyDescent="0.4">
      <c r="A12" s="18" t="s">
        <v>10</v>
      </c>
      <c r="B12" s="19">
        <v>9441</v>
      </c>
      <c r="C12" s="19">
        <v>290216</v>
      </c>
      <c r="D12" s="19">
        <v>257</v>
      </c>
      <c r="E12" s="19">
        <v>232137</v>
      </c>
      <c r="F12" s="19">
        <v>1145</v>
      </c>
      <c r="G12" s="19">
        <v>35197</v>
      </c>
    </row>
    <row r="13" spans="1:7" customFormat="1" x14ac:dyDescent="0.4">
      <c r="A13" s="18" t="s">
        <v>11</v>
      </c>
      <c r="B13" s="19">
        <v>8995</v>
      </c>
      <c r="C13" s="19">
        <v>284242</v>
      </c>
      <c r="D13" s="20"/>
      <c r="E13" s="20"/>
      <c r="F13" s="19">
        <v>1445</v>
      </c>
      <c r="G13" s="19">
        <v>45662</v>
      </c>
    </row>
    <row r="14" spans="1:7" customFormat="1" x14ac:dyDescent="0.4">
      <c r="A14" s="18" t="s">
        <v>12</v>
      </c>
      <c r="B14" s="19">
        <v>10161</v>
      </c>
      <c r="C14" s="19">
        <v>313466</v>
      </c>
      <c r="D14" s="19">
        <v>268</v>
      </c>
      <c r="E14" s="19">
        <v>236041</v>
      </c>
      <c r="F14" s="19">
        <v>1870</v>
      </c>
      <c r="G14" s="19">
        <v>57689</v>
      </c>
    </row>
    <row r="15" spans="1:7" customFormat="1" x14ac:dyDescent="0.4">
      <c r="A15" s="18" t="s">
        <v>13</v>
      </c>
      <c r="B15" s="19">
        <v>9709</v>
      </c>
      <c r="C15" s="19">
        <v>312823</v>
      </c>
      <c r="D15" s="20"/>
      <c r="E15" s="20"/>
      <c r="F15" s="19">
        <v>1799</v>
      </c>
      <c r="G15" s="19">
        <v>57963</v>
      </c>
    </row>
    <row r="16" spans="1:7" customFormat="1" x14ac:dyDescent="0.4">
      <c r="A16" s="18" t="s">
        <v>14</v>
      </c>
      <c r="B16" s="19">
        <v>10305</v>
      </c>
      <c r="C16" s="19">
        <v>331924</v>
      </c>
      <c r="D16" s="19">
        <v>301</v>
      </c>
      <c r="E16" s="19">
        <v>302282</v>
      </c>
      <c r="F16" s="19">
        <v>1853</v>
      </c>
      <c r="G16" s="19">
        <v>59685</v>
      </c>
    </row>
    <row r="17" spans="1:7" customFormat="1" x14ac:dyDescent="0.4">
      <c r="A17" s="18" t="s">
        <v>23</v>
      </c>
      <c r="B17" s="19">
        <f>SUM(B5:B16)</f>
        <v>125622</v>
      </c>
      <c r="C17" s="19">
        <f t="shared" ref="C17:G17" si="0">SUM(C5:C16)</f>
        <v>3944769</v>
      </c>
      <c r="D17" s="19">
        <f t="shared" si="0"/>
        <v>1724</v>
      </c>
      <c r="E17" s="19">
        <f t="shared" si="0"/>
        <v>1554489</v>
      </c>
      <c r="F17" s="19">
        <f t="shared" si="0"/>
        <v>21192</v>
      </c>
      <c r="G17" s="19">
        <f t="shared" si="0"/>
        <v>664195</v>
      </c>
    </row>
  </sheetData>
  <mergeCells count="6">
    <mergeCell ref="A2:A4"/>
    <mergeCell ref="B2:E2"/>
    <mergeCell ref="F2:G2"/>
    <mergeCell ref="B3:C3"/>
    <mergeCell ref="D3:E3"/>
    <mergeCell ref="F3:G3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7"/>
  <sheetViews>
    <sheetView workbookViewId="0">
      <selection activeCell="K5" sqref="K5"/>
    </sheetView>
  </sheetViews>
  <sheetFormatPr defaultColWidth="8.625" defaultRowHeight="18.75" x14ac:dyDescent="0.4"/>
  <cols>
    <col min="1" max="1" width="9.5" style="21" customWidth="1"/>
    <col min="2" max="7" width="11.875" style="22" customWidth="1"/>
    <col min="8" max="16384" width="8.625" style="22"/>
  </cols>
  <sheetData>
    <row r="1" spans="1:7" x14ac:dyDescent="0.4">
      <c r="A1" s="81" t="s">
        <v>54</v>
      </c>
    </row>
    <row r="2" spans="1:7" customFormat="1" x14ac:dyDescent="0.4">
      <c r="A2" s="94" t="s">
        <v>25</v>
      </c>
      <c r="B2" s="97" t="s">
        <v>38</v>
      </c>
      <c r="C2" s="97"/>
      <c r="D2" s="97"/>
      <c r="E2" s="97"/>
      <c r="F2" s="98" t="s">
        <v>16</v>
      </c>
      <c r="G2" s="98"/>
    </row>
    <row r="3" spans="1:7" customFormat="1" x14ac:dyDescent="0.4">
      <c r="A3" s="95"/>
      <c r="B3" s="97" t="s">
        <v>17</v>
      </c>
      <c r="C3" s="97"/>
      <c r="D3" s="97" t="s">
        <v>18</v>
      </c>
      <c r="E3" s="97"/>
      <c r="F3" s="98" t="s">
        <v>17</v>
      </c>
      <c r="G3" s="98"/>
    </row>
    <row r="4" spans="1:7" s="1" customFormat="1" x14ac:dyDescent="0.4">
      <c r="A4" s="96"/>
      <c r="B4" s="16" t="s">
        <v>19</v>
      </c>
      <c r="C4" s="16" t="s">
        <v>20</v>
      </c>
      <c r="D4" s="16" t="s">
        <v>19</v>
      </c>
      <c r="E4" s="16" t="s">
        <v>20</v>
      </c>
      <c r="F4" s="17" t="s">
        <v>19</v>
      </c>
      <c r="G4" s="17" t="s">
        <v>20</v>
      </c>
    </row>
    <row r="5" spans="1:7" customFormat="1" x14ac:dyDescent="0.4">
      <c r="A5" s="18" t="s">
        <v>21</v>
      </c>
      <c r="B5" s="19">
        <v>9059</v>
      </c>
      <c r="C5" s="19">
        <v>202921</v>
      </c>
      <c r="D5" s="20"/>
      <c r="E5" s="20"/>
      <c r="F5" s="19">
        <v>1323</v>
      </c>
      <c r="G5" s="19">
        <v>29635</v>
      </c>
    </row>
    <row r="6" spans="1:7" customFormat="1" x14ac:dyDescent="0.4">
      <c r="A6" s="18" t="s">
        <v>22</v>
      </c>
      <c r="B6" s="19">
        <v>9595</v>
      </c>
      <c r="C6" s="19">
        <v>215407</v>
      </c>
      <c r="D6" s="19">
        <v>241</v>
      </c>
      <c r="E6" s="19">
        <v>207202</v>
      </c>
      <c r="F6" s="19">
        <v>1354</v>
      </c>
      <c r="G6" s="19">
        <v>30397</v>
      </c>
    </row>
    <row r="7" spans="1:7" customFormat="1" x14ac:dyDescent="0.4">
      <c r="A7" s="18" t="s">
        <v>5</v>
      </c>
      <c r="B7" s="19">
        <v>10048</v>
      </c>
      <c r="C7" s="19">
        <v>220352</v>
      </c>
      <c r="D7" s="20"/>
      <c r="E7" s="20"/>
      <c r="F7" s="19">
        <v>1801</v>
      </c>
      <c r="G7" s="19">
        <v>39495</v>
      </c>
    </row>
    <row r="8" spans="1:7" customFormat="1" x14ac:dyDescent="0.4">
      <c r="A8" s="18" t="s">
        <v>6</v>
      </c>
      <c r="B8" s="19">
        <v>12707</v>
      </c>
      <c r="C8" s="19">
        <v>290863</v>
      </c>
      <c r="D8" s="19">
        <v>238</v>
      </c>
      <c r="E8" s="19">
        <v>207995</v>
      </c>
      <c r="F8" s="19">
        <v>2423</v>
      </c>
      <c r="G8" s="19">
        <v>55462</v>
      </c>
    </row>
    <row r="9" spans="1:7" customFormat="1" x14ac:dyDescent="0.4">
      <c r="A9" s="18" t="s">
        <v>7</v>
      </c>
      <c r="B9" s="19">
        <v>15092</v>
      </c>
      <c r="C9" s="19">
        <v>363264</v>
      </c>
      <c r="D9" s="20"/>
      <c r="E9" s="20"/>
      <c r="F9" s="19">
        <v>2861</v>
      </c>
      <c r="G9" s="19">
        <v>68864</v>
      </c>
    </row>
    <row r="10" spans="1:7" customFormat="1" x14ac:dyDescent="0.4">
      <c r="A10" s="18" t="s">
        <v>8</v>
      </c>
      <c r="B10" s="19">
        <v>11116</v>
      </c>
      <c r="C10" s="19">
        <v>290461</v>
      </c>
      <c r="D10" s="19">
        <v>304</v>
      </c>
      <c r="E10" s="19">
        <v>241634</v>
      </c>
      <c r="F10" s="19">
        <v>2029</v>
      </c>
      <c r="G10" s="19">
        <v>53017</v>
      </c>
    </row>
    <row r="11" spans="1:7" customFormat="1" x14ac:dyDescent="0.4">
      <c r="A11" s="18" t="s">
        <v>9</v>
      </c>
      <c r="B11" s="19">
        <v>9508</v>
      </c>
      <c r="C11" s="19">
        <v>261565</v>
      </c>
      <c r="D11" s="20"/>
      <c r="E11" s="20"/>
      <c r="F11" s="19">
        <v>1472</v>
      </c>
      <c r="G11" s="19">
        <v>40494</v>
      </c>
    </row>
    <row r="12" spans="1:7" customFormat="1" x14ac:dyDescent="0.4">
      <c r="A12" s="18" t="s">
        <v>10</v>
      </c>
      <c r="B12" s="19">
        <v>8774</v>
      </c>
      <c r="C12" s="19">
        <v>259798</v>
      </c>
      <c r="D12" s="19">
        <v>206</v>
      </c>
      <c r="E12" s="19">
        <v>183993</v>
      </c>
      <c r="F12" s="19">
        <v>1422</v>
      </c>
      <c r="G12" s="19">
        <v>42105</v>
      </c>
    </row>
    <row r="13" spans="1:7" customFormat="1" x14ac:dyDescent="0.4">
      <c r="A13" s="18" t="s">
        <v>11</v>
      </c>
      <c r="B13" s="19">
        <v>8407</v>
      </c>
      <c r="C13" s="19">
        <v>271125</v>
      </c>
      <c r="D13" s="20"/>
      <c r="E13" s="20"/>
      <c r="F13" s="19">
        <v>2139</v>
      </c>
      <c r="G13" s="19">
        <v>68982</v>
      </c>
    </row>
    <row r="14" spans="1:7" customFormat="1" x14ac:dyDescent="0.4">
      <c r="A14" s="18" t="s">
        <v>12</v>
      </c>
      <c r="B14" s="19">
        <v>8934</v>
      </c>
      <c r="C14" s="19">
        <v>297859</v>
      </c>
      <c r="D14" s="19">
        <v>182</v>
      </c>
      <c r="E14" s="19">
        <v>154550</v>
      </c>
      <c r="F14" s="19">
        <v>2359</v>
      </c>
      <c r="G14" s="19">
        <v>78649</v>
      </c>
    </row>
    <row r="15" spans="1:7" customFormat="1" x14ac:dyDescent="0.4">
      <c r="A15" s="18" t="s">
        <v>13</v>
      </c>
      <c r="B15" s="19">
        <v>8430</v>
      </c>
      <c r="C15" s="19">
        <v>256103</v>
      </c>
      <c r="D15" s="20"/>
      <c r="E15" s="20"/>
      <c r="F15" s="19">
        <v>2355</v>
      </c>
      <c r="G15" s="19">
        <v>71544</v>
      </c>
    </row>
    <row r="16" spans="1:7" customFormat="1" x14ac:dyDescent="0.4">
      <c r="A16" s="18" t="s">
        <v>14</v>
      </c>
      <c r="B16" s="19">
        <v>9159</v>
      </c>
      <c r="C16" s="19">
        <v>261855</v>
      </c>
      <c r="D16" s="19">
        <v>236</v>
      </c>
      <c r="E16" s="19">
        <v>215505</v>
      </c>
      <c r="F16" s="19">
        <v>1728</v>
      </c>
      <c r="G16" s="19">
        <v>49403</v>
      </c>
    </row>
    <row r="17" spans="1:7" customFormat="1" x14ac:dyDescent="0.4">
      <c r="A17" s="18" t="s">
        <v>23</v>
      </c>
      <c r="B17" s="19">
        <f>SUM(B5:B16)</f>
        <v>120829</v>
      </c>
      <c r="C17" s="19">
        <f t="shared" ref="C17:G17" si="0">SUM(C5:C16)</f>
        <v>3191573</v>
      </c>
      <c r="D17" s="19">
        <f t="shared" si="0"/>
        <v>1407</v>
      </c>
      <c r="E17" s="19">
        <f t="shared" si="0"/>
        <v>1210879</v>
      </c>
      <c r="F17" s="19">
        <f t="shared" si="0"/>
        <v>23266</v>
      </c>
      <c r="G17" s="19">
        <f t="shared" si="0"/>
        <v>628047</v>
      </c>
    </row>
  </sheetData>
  <mergeCells count="6">
    <mergeCell ref="A2:A4"/>
    <mergeCell ref="B2:E2"/>
    <mergeCell ref="F2:G2"/>
    <mergeCell ref="B3:C3"/>
    <mergeCell ref="D3:E3"/>
    <mergeCell ref="F3:G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過去の入館者数等</vt:lpstr>
      <vt:lpstr>入館者内訳</vt:lpstr>
      <vt:lpstr>2024年度弁償金</vt:lpstr>
      <vt:lpstr>2023年度弁償金</vt:lpstr>
      <vt:lpstr>2022年度弁償金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ncsm015</dc:creator>
  <cp:lastModifiedBy>科学館総務課高木</cp:lastModifiedBy>
  <cp:lastPrinted>2025-06-05T05:48:59Z</cp:lastPrinted>
  <dcterms:created xsi:type="dcterms:W3CDTF">2025-04-27T04:59:29Z</dcterms:created>
  <dcterms:modified xsi:type="dcterms:W3CDTF">2025-06-06T08:41:47Z</dcterms:modified>
</cp:coreProperties>
</file>