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75" activeTab="1"/>
  </bookViews>
  <sheets>
    <sheet name="対象人件費等計算書" sheetId="1" r:id="rId1"/>
    <sheet name="対象人件費等計算書 (記載例)" sheetId="4" r:id="rId2"/>
  </sheets>
  <definedNames>
    <definedName name="_xlnm.Print_Area" localSheetId="0">対象人件費等計算書!$A$1:$I$136</definedName>
    <definedName name="_xlnm.Print_Area" localSheetId="1">'対象人件費等計算書 (記載例)'!$A$3:$I$137</definedName>
  </definedNames>
  <calcPr calcId="162913"/>
</workbook>
</file>

<file path=xl/calcChain.xml><?xml version="1.0" encoding="utf-8"?>
<calcChain xmlns="http://schemas.openxmlformats.org/spreadsheetml/2006/main">
  <c r="H52" i="4" l="1"/>
  <c r="G52" i="4"/>
  <c r="F52" i="4"/>
  <c r="E52" i="4"/>
  <c r="D52" i="4"/>
  <c r="H51" i="4"/>
  <c r="G51" i="4"/>
  <c r="F51" i="4"/>
  <c r="E51" i="4"/>
  <c r="D51" i="4"/>
  <c r="H50" i="4"/>
  <c r="G50" i="4"/>
  <c r="F50" i="4"/>
  <c r="E50" i="4"/>
  <c r="D50" i="4"/>
  <c r="E38" i="4"/>
  <c r="E40" i="4" s="1"/>
  <c r="H35" i="4"/>
  <c r="G35" i="4"/>
  <c r="F35" i="4"/>
  <c r="E35" i="4"/>
  <c r="D35" i="4"/>
  <c r="E26" i="4"/>
  <c r="H23" i="4"/>
  <c r="G23" i="4"/>
  <c r="F23" i="4"/>
  <c r="E23" i="4"/>
  <c r="D23" i="4"/>
  <c r="E14" i="4"/>
  <c r="E16" i="4" s="1"/>
  <c r="H8" i="4"/>
  <c r="E57" i="4" s="1"/>
  <c r="H5" i="1"/>
  <c r="E53" i="4" l="1"/>
  <c r="E18" i="4"/>
  <c r="E17" i="4"/>
  <c r="E42" i="4"/>
  <c r="E41" i="4"/>
  <c r="E28" i="4"/>
  <c r="E30" i="4" l="1"/>
  <c r="E29" i="4"/>
  <c r="F14" i="4"/>
  <c r="F38" i="4"/>
  <c r="E54" i="4"/>
  <c r="E47" i="1"/>
  <c r="F26" i="4" l="1"/>
  <c r="F40" i="4"/>
  <c r="F41" i="4" s="1"/>
  <c r="F16" i="4"/>
  <c r="F18" i="4" s="1"/>
  <c r="E55" i="4"/>
  <c r="H47" i="1"/>
  <c r="G47" i="1"/>
  <c r="F47" i="1"/>
  <c r="D47" i="1"/>
  <c r="H32" i="1"/>
  <c r="G32" i="1"/>
  <c r="F32" i="1"/>
  <c r="E32" i="1"/>
  <c r="D32" i="1"/>
  <c r="H20" i="1"/>
  <c r="G20" i="1"/>
  <c r="F20" i="1"/>
  <c r="E20" i="1"/>
  <c r="D20" i="1"/>
  <c r="E58" i="4" l="1"/>
  <c r="E59" i="4" s="1"/>
  <c r="E56" i="4"/>
  <c r="G38" i="4"/>
  <c r="F28" i="4"/>
  <c r="F29" i="4" s="1"/>
  <c r="F17" i="4"/>
  <c r="F53" i="4"/>
  <c r="F42" i="4"/>
  <c r="H49" i="1"/>
  <c r="G49" i="1"/>
  <c r="F49" i="1"/>
  <c r="E60" i="4" l="1"/>
  <c r="E61" i="4" s="1"/>
  <c r="F55" i="4"/>
  <c r="G14" i="4"/>
  <c r="G26" i="4"/>
  <c r="G40" i="4"/>
  <c r="G41" i="4" s="1"/>
  <c r="F54" i="4"/>
  <c r="F30" i="4"/>
  <c r="E54" i="1"/>
  <c r="G42" i="4" l="1"/>
  <c r="H38" i="4"/>
  <c r="G28" i="4"/>
  <c r="G29" i="4" s="1"/>
  <c r="G16" i="4"/>
  <c r="G53" i="4"/>
  <c r="F58" i="4"/>
  <c r="F59" i="4" s="1"/>
  <c r="F56" i="4"/>
  <c r="G48" i="1"/>
  <c r="F60" i="4" l="1"/>
  <c r="F61" i="4" s="1"/>
  <c r="G54" i="4"/>
  <c r="G17" i="4"/>
  <c r="H26" i="4"/>
  <c r="H40" i="4"/>
  <c r="H41" i="4" s="1"/>
  <c r="G18" i="4"/>
  <c r="G30" i="4"/>
  <c r="E35" i="1"/>
  <c r="E37" i="1" s="1"/>
  <c r="E23" i="1"/>
  <c r="E25" i="1" s="1"/>
  <c r="H28" i="4" l="1"/>
  <c r="H29" i="4" s="1"/>
  <c r="G55" i="4"/>
  <c r="H14" i="4"/>
  <c r="H42" i="4"/>
  <c r="E39" i="1"/>
  <c r="E38" i="1"/>
  <c r="E27" i="1"/>
  <c r="E26" i="1"/>
  <c r="F23" i="1" s="1"/>
  <c r="F25" i="1" s="1"/>
  <c r="D48" i="1"/>
  <c r="E49" i="1"/>
  <c r="H48" i="1"/>
  <c r="F48" i="1"/>
  <c r="E48" i="1"/>
  <c r="D49" i="1"/>
  <c r="E11" i="1"/>
  <c r="E13" i="1" s="1"/>
  <c r="H53" i="4" l="1"/>
  <c r="H16" i="4"/>
  <c r="H18" i="4" s="1"/>
  <c r="G58" i="4"/>
  <c r="G59" i="4" s="1"/>
  <c r="G56" i="4"/>
  <c r="H30" i="4"/>
  <c r="E50" i="1"/>
  <c r="E15" i="1"/>
  <c r="E14" i="1"/>
  <c r="E52" i="1" s="1"/>
  <c r="E51" i="1"/>
  <c r="F35" i="1"/>
  <c r="F26" i="1"/>
  <c r="G23" i="1" s="1"/>
  <c r="G25" i="1" s="1"/>
  <c r="G60" i="4" l="1"/>
  <c r="G61" i="4" s="1"/>
  <c r="F37" i="1"/>
  <c r="F38" i="1" s="1"/>
  <c r="G35" i="1" s="1"/>
  <c r="G37" i="1" s="1"/>
  <c r="H54" i="4"/>
  <c r="H17" i="4"/>
  <c r="H55" i="4" s="1"/>
  <c r="E53" i="1"/>
  <c r="E55" i="1"/>
  <c r="E56" i="1" s="1"/>
  <c r="E57" i="1" s="1"/>
  <c r="E58" i="1" s="1"/>
  <c r="F11" i="1"/>
  <c r="F13" i="1" s="1"/>
  <c r="F27" i="1"/>
  <c r="F39" i="1" l="1"/>
  <c r="H58" i="4"/>
  <c r="H59" i="4" s="1"/>
  <c r="H56" i="4"/>
  <c r="F50" i="1"/>
  <c r="G26" i="1"/>
  <c r="G38" i="1"/>
  <c r="H60" i="4" l="1"/>
  <c r="H61"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<sst xmlns="http://schemas.openxmlformats.org/spreadsheetml/2006/main" count="316" uniqueCount="129">
  <si>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</si>
  <si>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</si>
  <si>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</si>
  <si>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</si>
  <si>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</si>
  <si>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</si>
  <si>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</si>
  <si>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</si>
  <si>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</si>
  <si>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</si>
  <si>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</si>
  <si>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</si>
  <si>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</si>
  <si>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</si>
  <si>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</si>
  <si>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</si>
  <si>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</si>
  <si>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</si>
  <si>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</si>
  <si>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</si>
  <si>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</si>
  <si>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</si>
  <si>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</si>
  <si>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</si>
  <si>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</si>
  <si>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</si>
  <si>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</si>
  <si>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</si>
  <si>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</si>
  <si>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</si>
  <si>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</si>
  <si>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</si>
  <si>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</si>
  <si>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</si>
  <si>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</si>
  <si>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</si>
  <si>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</si>
  <si>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</si>
  <si>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</si>
  <si>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</si>
  <si>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</si>
  <si>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</si>
  <si>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</si>
  <si>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</si>
  <si>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</si>
  <si>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</si>
  <si>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</si>
  <si>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</si>
  <si>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</si>
  <si>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</si>
  <si>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</si>
  <si>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</si>
  <si>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</si>
  <si>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</si>
  <si>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</si>
  <si>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</si>
  <si>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</si>
  <si>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</si>
  <si>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</si>
  <si>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</si>
  <si>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</si>
  <si>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</si>
  <si>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</si>
  <si>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</si>
  <si>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</si>
  <si>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</si>
  <si>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</si>
  <si>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</si>
  <si>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</si>
  <si>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</si>
  <si>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</si>
  <si>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</si>
  <si>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</si>
  <si>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</si>
  <si>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</si>
  <si>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</si>
  <si>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</si>
  <si>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</si>
  <si>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</si>
  <si>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</si>
  <si>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</si>
  <si>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</si>
  <si>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</si>
  <si>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</si>
  <si>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</si>
  <si>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</si>
  <si>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</si>
  <si>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</si>
  <si>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</si>
  <si>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</si>
  <si>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</si>
  <si>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</si>
  <si>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</si>
  <si>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</si>
  <si>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</si>
  <si>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</si>
  <si>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</si>
  <si>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</si>
  <si>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</si>
  <si>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</si>
  <si>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</si>
  <si>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</si>
  <si>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</si>
  <si>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</si>
  <si>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</si>
  <si>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</si>
  <si>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</si>
  <si>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</si>
  <si>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</si>
  <si>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・本計算書については、原則として名古屋市に提出後の変更は認めません。</t>
    <rPh sb="1" eb="2">
      <t>ホン</t>
    </rPh>
    <rPh sb="2" eb="5">
      <t>ケイサンショ</t>
    </rPh>
    <rPh sb="11" eb="13">
      <t>ゲンソク</t>
    </rPh>
    <rPh sb="16" eb="19">
      <t>ナゴヤ</t>
    </rPh>
    <rPh sb="25" eb="27">
      <t>ヘンコウ</t>
    </rPh>
    <phoneticPr fontId="1"/>
  </si>
  <si>
    <t>　　※10月1日以降に指定期間が開始又は市との協議により対象人件費計算書を変更する場合は、「人件費総額（当初年度）」欄には、指定管理2年目または変更のある次年度の人件費総額（1年
　　　分）を記載してください。また、10月1日より前に指定期間が開始又は市との協議により対象人件費計算書を変更する場合は、「人件費総額（当初年度）」欄には、1年目の指定期間または
　　　変更のある当年度を12か月分に換算した金額を記入してください。</t>
    <rPh sb="5" eb="6">
      <t>ガツ</t>
    </rPh>
    <rPh sb="7" eb="8">
      <t>ヒ</t>
    </rPh>
    <rPh sb="8" eb="10">
      <t>イコウ</t>
    </rPh>
    <rPh sb="11" eb="15">
      <t>シテイキカン</t>
    </rPh>
    <rPh sb="16" eb="18">
      <t>カイシ</t>
    </rPh>
    <rPh sb="18" eb="19">
      <t>マタ</t>
    </rPh>
    <rPh sb="20" eb="21">
      <t>シ</t>
    </rPh>
    <rPh sb="23" eb="25">
      <t>キョウギ</t>
    </rPh>
    <rPh sb="28" eb="36">
      <t>タイショウジンケンヒケイサンショ</t>
    </rPh>
    <rPh sb="37" eb="39">
      <t>ヘンコウ</t>
    </rPh>
    <rPh sb="41" eb="43">
      <t>バアイ</t>
    </rPh>
    <rPh sb="46" eb="51">
      <t>ジンケンヒソウガク</t>
    </rPh>
    <rPh sb="52" eb="56">
      <t>トウショネンド</t>
    </rPh>
    <rPh sb="58" eb="59">
      <t>ラン</t>
    </rPh>
    <rPh sb="62" eb="66">
      <t>シテイカンリ</t>
    </rPh>
    <rPh sb="67" eb="69">
      <t>ネンメ</t>
    </rPh>
    <rPh sb="81" eb="86">
      <t>ジンケンヒソウガク</t>
    </rPh>
    <rPh sb="96" eb="98">
      <t>キサイ</t>
    </rPh>
    <rPh sb="110" eb="111">
      <t>ガツ</t>
    </rPh>
    <rPh sb="112" eb="113">
      <t>ヒ</t>
    </rPh>
    <rPh sb="115" eb="116">
      <t>マエ</t>
    </rPh>
    <rPh sb="147" eb="149">
      <t>バアイ</t>
    </rPh>
    <rPh sb="164" eb="165">
      <t>ラン</t>
    </rPh>
    <rPh sb="169" eb="171">
      <t>ネンメ</t>
    </rPh>
    <rPh sb="172" eb="176">
      <t>シテイキカン</t>
    </rPh>
    <rPh sb="202" eb="204">
      <t>キンガク</t>
    </rPh>
    <phoneticPr fontId="1"/>
  </si>
  <si>
    <r>
      <t xml:space="preserve">（Ｇ）賃金スライド額にかかる消費税及び
地方消費税(各年度)(単位:円):⑦
</t>
    </r>
    <r>
      <rPr>
        <u/>
        <sz val="12"/>
        <color rgb="FFFF0000"/>
        <rFont val="ＭＳ 明朝"/>
        <family val="1"/>
        <charset val="128"/>
      </rPr>
      <t>※非課税施設を除く</t>
    </r>
    <rPh sb="14" eb="17">
      <t>ショウヒゼイ</t>
    </rPh>
    <rPh sb="17" eb="18">
      <t>オヨ</t>
    </rPh>
    <rPh sb="20" eb="22">
      <t>チホウ</t>
    </rPh>
    <rPh sb="22" eb="25">
      <t>ショウヒゼイ</t>
    </rPh>
    <rPh sb="26" eb="29">
      <t>カクネンド</t>
    </rPh>
    <rPh sb="31" eb="33">
      <t>タンイ</t>
    </rPh>
    <rPh sb="34" eb="35">
      <t>エン</t>
    </rPh>
    <rPh sb="40" eb="45">
      <t>ヒカゼイシセツ</t>
    </rPh>
    <rPh sb="46" eb="47">
      <t>ノゾ</t>
    </rPh>
    <phoneticPr fontId="1"/>
  </si>
  <si>
    <t>様式６　対象人件費等計算書</t>
    <rPh sb="0" eb="2">
      <t>ヨウシキ</t>
    </rPh>
    <rPh sb="4" eb="6">
      <t>タイショウ</t>
    </rPh>
    <rPh sb="6" eb="9">
      <t>ジンケンヒ</t>
    </rPh>
    <rPh sb="9" eb="10">
      <t>トウ</t>
    </rPh>
    <rPh sb="10" eb="13">
      <t>ケイサンショ</t>
    </rPh>
    <phoneticPr fontId="1"/>
  </si>
  <si>
    <t>施設名：　〇〇図書館及び〇〇図書館　　　　　　　　　　　　</t>
    <rPh sb="7" eb="10">
      <t>トショカン</t>
    </rPh>
    <rPh sb="10" eb="11">
      <t>オヨ</t>
    </rPh>
    <rPh sb="14" eb="17">
      <t>トショカン</t>
    </rPh>
    <phoneticPr fontId="1"/>
  </si>
  <si>
    <t>指定期間：令和 8年度～令和 12年度</t>
    <rPh sb="2" eb="4">
      <t>キカン</t>
    </rPh>
    <rPh sb="5" eb="7">
      <t>レイワ</t>
    </rPh>
    <rPh sb="9" eb="10">
      <t>ネン</t>
    </rPh>
    <rPh sb="10" eb="11">
      <t>ド</t>
    </rPh>
    <rPh sb="12" eb="14">
      <t>レイワ</t>
    </rPh>
    <rPh sb="17" eb="19">
      <t>ネンド</t>
    </rPh>
    <phoneticPr fontId="1"/>
  </si>
  <si>
    <t>令和 12年度予算算定用</t>
    <rPh sb="0" eb="2">
      <t>レイワ</t>
    </rPh>
    <rPh sb="5" eb="7">
      <t>ネンド</t>
    </rPh>
    <rPh sb="7" eb="9">
      <t>ヨサン</t>
    </rPh>
    <rPh sb="9" eb="11">
      <t>サンテイ</t>
    </rPh>
    <rPh sb="11" eb="12">
      <t>ヨウ</t>
    </rPh>
    <phoneticPr fontId="1"/>
  </si>
  <si>
    <t>令和 8年度
予算算定</t>
    <rPh sb="0" eb="2">
      <t>レイワ</t>
    </rPh>
    <rPh sb="4" eb="6">
      <t>ネンド</t>
    </rPh>
    <rPh sb="7" eb="9">
      <t>ヨサン</t>
    </rPh>
    <rPh sb="9" eb="11">
      <t>サンテイ</t>
    </rPh>
    <phoneticPr fontId="1"/>
  </si>
  <si>
    <t>令和 9年度
予算算定</t>
    <rPh sb="0" eb="2">
      <t>レイワ</t>
    </rPh>
    <rPh sb="4" eb="6">
      <t>ネンド</t>
    </rPh>
    <rPh sb="7" eb="9">
      <t>ヨサン</t>
    </rPh>
    <rPh sb="9" eb="11">
      <t>サンテイ</t>
    </rPh>
    <phoneticPr fontId="1"/>
  </si>
  <si>
    <t>令和 10年度
予算算定</t>
    <rPh sb="0" eb="2">
      <t>レイワ</t>
    </rPh>
    <rPh sb="5" eb="7">
      <t>ネンド</t>
    </rPh>
    <rPh sb="8" eb="10">
      <t>ヨサン</t>
    </rPh>
    <phoneticPr fontId="1"/>
  </si>
  <si>
    <t>令和 11年度
予算算定</t>
    <rPh sb="0" eb="2">
      <t>レイワ</t>
    </rPh>
    <rPh sb="5" eb="7">
      <t>ネンド</t>
    </rPh>
    <rPh sb="8" eb="10">
      <t>ヨサン</t>
    </rPh>
    <phoneticPr fontId="1"/>
  </si>
  <si>
    <t>令和 12年度
予算算定</t>
    <rPh sb="0" eb="2">
      <t>レイワ</t>
    </rPh>
    <rPh sb="5" eb="7">
      <t>ネンド</t>
    </rPh>
    <rPh sb="8" eb="10">
      <t>ヨサン</t>
    </rPh>
    <phoneticPr fontId="1"/>
  </si>
  <si>
    <t>令和12年度予算算定用</t>
    <rPh sb="0" eb="2">
      <t>レイワ</t>
    </rPh>
    <rPh sb="4" eb="6">
      <t>ネンド</t>
    </rPh>
    <rPh sb="6" eb="8">
      <t>ヨサン</t>
    </rPh>
    <rPh sb="8" eb="10">
      <t>サンテイ</t>
    </rPh>
    <rPh sb="10" eb="11">
      <t>ヨウ</t>
    </rPh>
    <phoneticPr fontId="1"/>
  </si>
  <si>
    <t>指定期間：令和8年度～令和12年度</t>
    <rPh sb="2" eb="4">
      <t>キカン</t>
    </rPh>
    <rPh sb="5" eb="7">
      <t>レイワ</t>
    </rPh>
    <rPh sb="8" eb="9">
      <t>ネン</t>
    </rPh>
    <rPh sb="9" eb="10">
      <t>ド</t>
    </rPh>
    <rPh sb="11" eb="13">
      <t>レイワ</t>
    </rPh>
    <rPh sb="15" eb="17">
      <t>ネンド</t>
    </rPh>
    <phoneticPr fontId="1"/>
  </si>
  <si>
    <t>令和8年度
予算算定</t>
    <rPh sb="0" eb="2">
      <t>レイワ</t>
    </rPh>
    <rPh sb="3" eb="5">
      <t>ネンド</t>
    </rPh>
    <rPh sb="6" eb="8">
      <t>ヨサン</t>
    </rPh>
    <rPh sb="8" eb="10">
      <t>サンテイ</t>
    </rPh>
    <phoneticPr fontId="1"/>
  </si>
  <si>
    <t>令和9年度
予算算定</t>
    <rPh sb="0" eb="2">
      <t>レイワ</t>
    </rPh>
    <rPh sb="3" eb="5">
      <t>ネンド</t>
    </rPh>
    <rPh sb="6" eb="8">
      <t>ヨサン</t>
    </rPh>
    <rPh sb="8" eb="10">
      <t>サンテイ</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</si>
  <si>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</si>
  <si>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</si>
  <si>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令和12年度
予算算定</t>
    <rPh sb="0" eb="2">
      <t>レイワ</t>
    </rPh>
    <rPh sb="4" eb="6">
      <t>ネンド</t>
    </rPh>
    <rPh sb="7" eb="9">
      <t>ヨサン</t>
    </rPh>
    <phoneticPr fontId="1"/>
  </si>
  <si>
    <t>【記載例】</t>
    <rPh sb="1" eb="3">
      <t>キサイ</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</si>
</sst>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5"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3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5" fillId="2" borderId="37"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38"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6"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0" fontId="21" fillId="0" borderId="0" xfId="0" applyFont="1" applyFill="1" applyBorder="1" applyAlignment="1">
      <alignment horizontal="left" vertical="top" wrapText="1"/>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46</xdr:row>
      <xdr:rowOff>0</xdr:rowOff>
    </xdr:from>
    <xdr:to>
      <xdr:col>8</xdr:col>
      <xdr:colOff>314325</xdr:colOff>
      <xdr:row>62</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view="pageBreakPreview" zoomScaleNormal="100" zoomScaleSheetLayoutView="100" workbookViewId="0">
      <selection activeCell="H10" sqref="H10"/>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112</v>
      </c>
      <c r="G1" s="14"/>
      <c r="H1" s="64" t="s">
        <v>115</v>
      </c>
      <c r="I1" s="31"/>
      <c r="J1" s="9" t="s">
        <v>104</v>
      </c>
    </row>
    <row r="2" spans="1:18" ht="15" thickBot="1" x14ac:dyDescent="0.2"/>
    <row r="3" spans="1:18" ht="15" thickBot="1" x14ac:dyDescent="0.2">
      <c r="C3" s="115" t="s">
        <v>113</v>
      </c>
      <c r="D3" s="39" t="s">
        <v>31</v>
      </c>
      <c r="E3" s="61" t="s">
        <v>33</v>
      </c>
      <c r="F3" s="62"/>
      <c r="G3" s="46"/>
      <c r="H3" s="97"/>
      <c r="I3" s="45"/>
      <c r="J3" s="17" t="s">
        <v>41</v>
      </c>
      <c r="R3" s="3"/>
    </row>
    <row r="4" spans="1:18" x14ac:dyDescent="0.15">
      <c r="C4" s="115" t="s">
        <v>114</v>
      </c>
      <c r="E4" s="66" t="s">
        <v>58</v>
      </c>
      <c r="F4" s="62"/>
      <c r="G4" s="46"/>
      <c r="H4" s="56" t="s">
        <v>30</v>
      </c>
      <c r="I4" s="30"/>
      <c r="J4" s="9" t="s">
        <v>76</v>
      </c>
      <c r="K4" s="4"/>
      <c r="M4" s="3"/>
      <c r="N4" s="3"/>
      <c r="O4" s="3"/>
      <c r="P4" s="3"/>
      <c r="Q4" s="3"/>
      <c r="R4" s="3"/>
    </row>
    <row r="5" spans="1:18" x14ac:dyDescent="0.15">
      <c r="C5" s="65" t="s">
        <v>42</v>
      </c>
      <c r="D5" s="39" t="s">
        <v>94</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23" t="s">
        <v>0</v>
      </c>
      <c r="C8" s="11" t="s">
        <v>3</v>
      </c>
      <c r="D8" s="116" t="s">
        <v>116</v>
      </c>
      <c r="E8" s="116" t="s">
        <v>117</v>
      </c>
      <c r="F8" s="116" t="s">
        <v>118</v>
      </c>
      <c r="G8" s="116" t="s">
        <v>119</v>
      </c>
      <c r="H8" s="116" t="s">
        <v>120</v>
      </c>
      <c r="I8" s="44"/>
      <c r="J8" s="9" t="s">
        <v>76</v>
      </c>
    </row>
    <row r="9" spans="1:18" s="6" customFormat="1" ht="26.25" thickBot="1" x14ac:dyDescent="0.2">
      <c r="A9" s="43"/>
      <c r="B9" s="123"/>
      <c r="C9" s="13" t="s">
        <v>59</v>
      </c>
      <c r="D9" s="67"/>
      <c r="E9" s="68"/>
      <c r="F9" s="68"/>
      <c r="G9" s="68"/>
      <c r="H9" s="69"/>
      <c r="I9" s="48"/>
      <c r="J9" s="17" t="s">
        <v>41</v>
      </c>
    </row>
    <row r="10" spans="1:18" ht="26.25" thickBot="1" x14ac:dyDescent="0.2">
      <c r="B10" s="123"/>
      <c r="C10" s="12" t="s">
        <v>60</v>
      </c>
      <c r="D10" s="70"/>
      <c r="E10" s="71"/>
      <c r="F10" s="71"/>
      <c r="G10" s="71"/>
      <c r="H10" s="72"/>
      <c r="I10" s="49"/>
      <c r="J10" s="17" t="s">
        <v>41</v>
      </c>
    </row>
    <row r="11" spans="1:18" ht="28.5" x14ac:dyDescent="0.15">
      <c r="B11" s="123"/>
      <c r="C11" s="20" t="s">
        <v>47</v>
      </c>
      <c r="D11" s="24"/>
      <c r="E11" s="21">
        <f>E10</f>
        <v>0</v>
      </c>
      <c r="F11" s="21">
        <f>F10+E14</f>
        <v>0</v>
      </c>
      <c r="G11" s="21">
        <f>G10+F14</f>
        <v>0</v>
      </c>
      <c r="H11" s="21">
        <f>H10+G14</f>
        <v>0</v>
      </c>
      <c r="I11" s="50"/>
    </row>
    <row r="12" spans="1:18" ht="25.5" x14ac:dyDescent="0.15">
      <c r="B12" s="123"/>
      <c r="C12" s="74" t="s">
        <v>84</v>
      </c>
      <c r="D12" s="113"/>
      <c r="E12" s="114"/>
      <c r="F12" s="114"/>
      <c r="G12" s="114"/>
      <c r="H12" s="114"/>
      <c r="I12" s="73"/>
      <c r="J12" s="9" t="s">
        <v>104</v>
      </c>
    </row>
    <row r="13" spans="1:18" ht="28.5" x14ac:dyDescent="0.15">
      <c r="B13" s="123"/>
      <c r="C13" s="40" t="s">
        <v>95</v>
      </c>
      <c r="D13" s="41"/>
      <c r="E13" s="42">
        <f>ROUND(E11*E12,0)</f>
        <v>0</v>
      </c>
      <c r="F13" s="42">
        <f>ROUND(F11*F12,0)</f>
        <v>0</v>
      </c>
      <c r="G13" s="42">
        <f>ROUND(G11*G12,0)</f>
        <v>0</v>
      </c>
      <c r="H13" s="42">
        <f>ROUND(H11*H12,0)</f>
        <v>0</v>
      </c>
      <c r="I13" s="50"/>
    </row>
    <row r="14" spans="1:18" s="17" customFormat="1" x14ac:dyDescent="0.15">
      <c r="B14" s="123"/>
      <c r="C14" s="32" t="s">
        <v>28</v>
      </c>
      <c r="D14" s="33"/>
      <c r="E14" s="34">
        <f>E13</f>
        <v>0</v>
      </c>
      <c r="F14" s="34">
        <f>E14+F13</f>
        <v>0</v>
      </c>
      <c r="G14" s="34">
        <f>F14+G13</f>
        <v>0</v>
      </c>
      <c r="H14" s="34">
        <f>G14+H13</f>
        <v>0</v>
      </c>
      <c r="I14" s="50"/>
    </row>
    <row r="15" spans="1:18" ht="15" thickBot="1" x14ac:dyDescent="0.2">
      <c r="B15" s="123"/>
      <c r="C15" s="22" t="s">
        <v>23</v>
      </c>
      <c r="D15" s="58"/>
      <c r="E15" s="99">
        <f>E10+E13</f>
        <v>0</v>
      </c>
      <c r="F15" s="99">
        <f>F11+F13</f>
        <v>0</v>
      </c>
      <c r="G15" s="99">
        <f>G11+G13</f>
        <v>0</v>
      </c>
      <c r="H15" s="99">
        <f>H11+H13</f>
        <v>0</v>
      </c>
      <c r="I15" s="50"/>
      <c r="J15" s="9"/>
    </row>
    <row r="16" spans="1:18" ht="26.25" thickBot="1" x14ac:dyDescent="0.2">
      <c r="B16" s="123"/>
      <c r="C16" s="98" t="s">
        <v>77</v>
      </c>
      <c r="D16" s="117"/>
      <c r="E16" s="118"/>
      <c r="F16" s="118"/>
      <c r="G16" s="118"/>
      <c r="H16" s="119"/>
      <c r="J16" s="17" t="s">
        <v>41</v>
      </c>
    </row>
    <row r="17" spans="1:10" ht="26.25" thickBot="1" x14ac:dyDescent="0.2">
      <c r="B17" s="123"/>
      <c r="C17" s="98" t="s">
        <v>108</v>
      </c>
      <c r="D17" s="120"/>
      <c r="E17" s="121"/>
      <c r="F17" s="121"/>
      <c r="G17" s="121"/>
      <c r="H17" s="122"/>
      <c r="J17" s="17" t="s">
        <v>41</v>
      </c>
    </row>
    <row r="18" spans="1:10" x14ac:dyDescent="0.15">
      <c r="D18" s="60"/>
    </row>
    <row r="19" spans="1:10" x14ac:dyDescent="0.15">
      <c r="D19" s="8" t="s">
        <v>27</v>
      </c>
      <c r="H19" s="8" t="s">
        <v>20</v>
      </c>
      <c r="I19" s="47"/>
    </row>
    <row r="20" spans="1:10" ht="29.25" thickBot="1" x14ac:dyDescent="0.2">
      <c r="B20" s="123" t="s">
        <v>1</v>
      </c>
      <c r="C20" s="11" t="s">
        <v>3</v>
      </c>
      <c r="D20" s="10" t="str">
        <f>D$8</f>
        <v>令和 8年度
予算算定</v>
      </c>
      <c r="E20" s="10" t="str">
        <f t="shared" ref="E20:H20" si="0">E$8</f>
        <v>令和 9年度
予算算定</v>
      </c>
      <c r="F20" s="10" t="str">
        <f t="shared" si="0"/>
        <v>令和 10年度
予算算定</v>
      </c>
      <c r="G20" s="10" t="str">
        <f t="shared" si="0"/>
        <v>令和 11年度
予算算定</v>
      </c>
      <c r="H20" s="16" t="str">
        <f t="shared" si="0"/>
        <v>令和 12年度
予算算定</v>
      </c>
      <c r="I20" s="44"/>
      <c r="J20" s="5"/>
    </row>
    <row r="21" spans="1:10" s="6" customFormat="1" ht="26.25" thickBot="1" x14ac:dyDescent="0.2">
      <c r="A21" s="43"/>
      <c r="B21" s="123"/>
      <c r="C21" s="13" t="s">
        <v>59</v>
      </c>
      <c r="D21" s="67"/>
      <c r="E21" s="68"/>
      <c r="F21" s="68"/>
      <c r="G21" s="68"/>
      <c r="H21" s="69"/>
      <c r="I21" s="48"/>
      <c r="J21" s="17" t="s">
        <v>41</v>
      </c>
    </row>
    <row r="22" spans="1:10" ht="26.25" thickBot="1" x14ac:dyDescent="0.2">
      <c r="B22" s="123"/>
      <c r="C22" s="12" t="s">
        <v>60</v>
      </c>
      <c r="D22" s="70"/>
      <c r="E22" s="71"/>
      <c r="F22" s="71"/>
      <c r="G22" s="71"/>
      <c r="H22" s="72"/>
      <c r="I22" s="49"/>
      <c r="J22" s="17" t="s">
        <v>41</v>
      </c>
    </row>
    <row r="23" spans="1:10" ht="28.5" x14ac:dyDescent="0.15">
      <c r="B23" s="123"/>
      <c r="C23" s="20" t="s">
        <v>47</v>
      </c>
      <c r="D23" s="24"/>
      <c r="E23" s="21">
        <f>E22</f>
        <v>0</v>
      </c>
      <c r="F23" s="21">
        <f>F22+E26</f>
        <v>0</v>
      </c>
      <c r="G23" s="21">
        <f>G22+F26</f>
        <v>0</v>
      </c>
      <c r="H23" s="21">
        <f>H22+G26</f>
        <v>0</v>
      </c>
      <c r="I23" s="50"/>
    </row>
    <row r="24" spans="1:10" ht="25.5" x14ac:dyDescent="0.15">
      <c r="B24" s="123"/>
      <c r="C24" s="74" t="s">
        <v>84</v>
      </c>
      <c r="D24" s="113"/>
      <c r="E24" s="114"/>
      <c r="F24" s="114"/>
      <c r="G24" s="114"/>
      <c r="H24" s="114"/>
      <c r="I24" s="73"/>
      <c r="J24" s="9" t="s">
        <v>104</v>
      </c>
    </row>
    <row r="25" spans="1:10" ht="28.5" x14ac:dyDescent="0.15">
      <c r="B25" s="123"/>
      <c r="C25" s="40" t="s">
        <v>96</v>
      </c>
      <c r="D25" s="41"/>
      <c r="E25" s="42">
        <f>ROUND(E23*E24,0)</f>
        <v>0</v>
      </c>
      <c r="F25" s="42">
        <f>ROUND(F23*F24,0)</f>
        <v>0</v>
      </c>
      <c r="G25" s="42">
        <f>ROUND(G23*G24,0)</f>
        <v>0</v>
      </c>
      <c r="H25" s="42">
        <f>ROUND(H23*H24,0)</f>
        <v>0</v>
      </c>
      <c r="I25" s="50"/>
    </row>
    <row r="26" spans="1:10" s="17" customFormat="1" x14ac:dyDescent="0.15">
      <c r="B26" s="123"/>
      <c r="C26" s="32" t="s">
        <v>28</v>
      </c>
      <c r="D26" s="33"/>
      <c r="E26" s="34">
        <f>E25</f>
        <v>0</v>
      </c>
      <c r="F26" s="34">
        <f>E26+F25</f>
        <v>0</v>
      </c>
      <c r="G26" s="34">
        <f>F26+G25</f>
        <v>0</v>
      </c>
      <c r="H26" s="34">
        <f>G26+H25</f>
        <v>0</v>
      </c>
      <c r="I26" s="50"/>
    </row>
    <row r="27" spans="1:10" ht="15" thickBot="1" x14ac:dyDescent="0.2">
      <c r="B27" s="123"/>
      <c r="C27" s="22" t="s">
        <v>23</v>
      </c>
      <c r="D27" s="58"/>
      <c r="E27" s="99">
        <f>E22+E25</f>
        <v>0</v>
      </c>
      <c r="F27" s="99">
        <f>F23+F25</f>
        <v>0</v>
      </c>
      <c r="G27" s="99">
        <f>G23+G25</f>
        <v>0</v>
      </c>
      <c r="H27" s="99">
        <f>H23+H25</f>
        <v>0</v>
      </c>
      <c r="I27" s="50"/>
    </row>
    <row r="28" spans="1:10" ht="26.25" thickBot="1" x14ac:dyDescent="0.2">
      <c r="B28" s="123"/>
      <c r="C28" s="98" t="s">
        <v>77</v>
      </c>
      <c r="D28" s="117"/>
      <c r="E28" s="118"/>
      <c r="F28" s="118"/>
      <c r="G28" s="118"/>
      <c r="H28" s="119"/>
      <c r="I28" s="50"/>
      <c r="J28" s="17" t="s">
        <v>41</v>
      </c>
    </row>
    <row r="29" spans="1:10" ht="26.25" thickBot="1" x14ac:dyDescent="0.2">
      <c r="B29" s="123"/>
      <c r="C29" s="98" t="s">
        <v>108</v>
      </c>
      <c r="D29" s="117"/>
      <c r="E29" s="118"/>
      <c r="F29" s="118"/>
      <c r="G29" s="118"/>
      <c r="H29" s="119"/>
      <c r="I29" s="50"/>
      <c r="J29" s="17" t="s">
        <v>41</v>
      </c>
    </row>
    <row r="31" spans="1:10" x14ac:dyDescent="0.15">
      <c r="D31" s="8" t="s">
        <v>27</v>
      </c>
      <c r="H31" s="8" t="s">
        <v>20</v>
      </c>
      <c r="I31" s="47"/>
    </row>
    <row r="32" spans="1:10" ht="29.25" thickBot="1" x14ac:dyDescent="0.2">
      <c r="B32" s="123" t="s">
        <v>2</v>
      </c>
      <c r="C32" s="11" t="s">
        <v>3</v>
      </c>
      <c r="D32" s="10" t="str">
        <f>D$8</f>
        <v>令和 8年度
予算算定</v>
      </c>
      <c r="E32" s="10" t="str">
        <f t="shared" ref="E32:H32" si="1">E$8</f>
        <v>令和 9年度
予算算定</v>
      </c>
      <c r="F32" s="10" t="str">
        <f t="shared" si="1"/>
        <v>令和 10年度
予算算定</v>
      </c>
      <c r="G32" s="10" t="str">
        <f t="shared" si="1"/>
        <v>令和 11年度
予算算定</v>
      </c>
      <c r="H32" s="16" t="str">
        <f t="shared" si="1"/>
        <v>令和 12年度
予算算定</v>
      </c>
      <c r="I32" s="44"/>
      <c r="J32" s="5"/>
    </row>
    <row r="33" spans="1:17" s="6" customFormat="1" ht="26.25" thickBot="1" x14ac:dyDescent="0.2">
      <c r="A33" s="43"/>
      <c r="B33" s="123"/>
      <c r="C33" s="13" t="s">
        <v>59</v>
      </c>
      <c r="D33" s="67"/>
      <c r="E33" s="68"/>
      <c r="F33" s="68"/>
      <c r="G33" s="68"/>
      <c r="H33" s="69"/>
      <c r="I33" s="48"/>
      <c r="J33" s="17" t="s">
        <v>41</v>
      </c>
    </row>
    <row r="34" spans="1:17" ht="26.25" thickBot="1" x14ac:dyDescent="0.2">
      <c r="B34" s="123"/>
      <c r="C34" s="12" t="s">
        <v>60</v>
      </c>
      <c r="D34" s="70"/>
      <c r="E34" s="71"/>
      <c r="F34" s="71"/>
      <c r="G34" s="71"/>
      <c r="H34" s="72"/>
      <c r="I34" s="49"/>
      <c r="J34" s="17" t="s">
        <v>41</v>
      </c>
    </row>
    <row r="35" spans="1:17" ht="28.5" x14ac:dyDescent="0.15">
      <c r="B35" s="123"/>
      <c r="C35" s="20" t="s">
        <v>47</v>
      </c>
      <c r="D35" s="24"/>
      <c r="E35" s="21">
        <f>E34</f>
        <v>0</v>
      </c>
      <c r="F35" s="21">
        <f>F34+E38</f>
        <v>0</v>
      </c>
      <c r="G35" s="21">
        <f>G34+F38</f>
        <v>0</v>
      </c>
      <c r="H35" s="21">
        <f>H34+G38</f>
        <v>0</v>
      </c>
      <c r="I35" s="50"/>
    </row>
    <row r="36" spans="1:17" ht="25.5" x14ac:dyDescent="0.15">
      <c r="B36" s="123"/>
      <c r="C36" s="74" t="s">
        <v>84</v>
      </c>
      <c r="D36" s="113"/>
      <c r="E36" s="114"/>
      <c r="F36" s="114"/>
      <c r="G36" s="114"/>
      <c r="H36" s="114"/>
      <c r="I36" s="51"/>
      <c r="J36" s="9" t="s">
        <v>104</v>
      </c>
    </row>
    <row r="37" spans="1:17" ht="28.5" x14ac:dyDescent="0.15">
      <c r="B37" s="123"/>
      <c r="C37" s="40" t="s">
        <v>97</v>
      </c>
      <c r="D37" s="41"/>
      <c r="E37" s="42">
        <f>ROUND(E35*E36,0)</f>
        <v>0</v>
      </c>
      <c r="F37" s="42">
        <f>ROUND(F35*F36,0)</f>
        <v>0</v>
      </c>
      <c r="G37" s="42">
        <f>ROUND(G35*G36,0)</f>
        <v>0</v>
      </c>
      <c r="H37" s="42">
        <f>ROUND(H35*H36,0)</f>
        <v>0</v>
      </c>
      <c r="I37" s="50"/>
    </row>
    <row r="38" spans="1:17" s="17" customFormat="1" x14ac:dyDescent="0.15">
      <c r="B38" s="123"/>
      <c r="C38" s="32" t="s">
        <v>28</v>
      </c>
      <c r="D38" s="33"/>
      <c r="E38" s="34">
        <f>E37</f>
        <v>0</v>
      </c>
      <c r="F38" s="34">
        <f>E38+F37</f>
        <v>0</v>
      </c>
      <c r="G38" s="34">
        <f>F38+G37</f>
        <v>0</v>
      </c>
      <c r="H38" s="34">
        <f>G38+H37</f>
        <v>0</v>
      </c>
      <c r="I38" s="50"/>
    </row>
    <row r="39" spans="1:17" ht="15" thickBot="1" x14ac:dyDescent="0.2">
      <c r="B39" s="123"/>
      <c r="C39" s="22" t="s">
        <v>23</v>
      </c>
      <c r="D39" s="58"/>
      <c r="E39" s="99">
        <f>E34+E37</f>
        <v>0</v>
      </c>
      <c r="F39" s="99">
        <f>F35+F37</f>
        <v>0</v>
      </c>
      <c r="G39" s="99">
        <f>G35+G37</f>
        <v>0</v>
      </c>
      <c r="H39" s="99">
        <f>H35+H37</f>
        <v>0</v>
      </c>
      <c r="I39" s="50"/>
    </row>
    <row r="40" spans="1:17" ht="26.25" thickBot="1" x14ac:dyDescent="0.2">
      <c r="B40" s="123"/>
      <c r="C40" s="98" t="s">
        <v>77</v>
      </c>
      <c r="D40" s="117"/>
      <c r="E40" s="118"/>
      <c r="F40" s="118"/>
      <c r="G40" s="118"/>
      <c r="H40" s="119"/>
      <c r="I40" s="50"/>
      <c r="J40" s="17" t="s">
        <v>41</v>
      </c>
    </row>
    <row r="41" spans="1:17" ht="26.25" thickBot="1" x14ac:dyDescent="0.2">
      <c r="B41" s="123"/>
      <c r="C41" s="98" t="s">
        <v>108</v>
      </c>
      <c r="D41" s="120"/>
      <c r="E41" s="121"/>
      <c r="F41" s="121"/>
      <c r="G41" s="121"/>
      <c r="H41" s="122"/>
      <c r="I41" s="50"/>
      <c r="J41" s="17" t="s">
        <v>41</v>
      </c>
    </row>
    <row r="42" spans="1:17" s="46" customFormat="1" x14ac:dyDescent="0.15"/>
    <row r="44" spans="1:17" x14ac:dyDescent="0.15">
      <c r="C44" s="54" t="s">
        <v>70</v>
      </c>
    </row>
    <row r="46" spans="1:17" x14ac:dyDescent="0.15">
      <c r="D46" s="8" t="s">
        <v>27</v>
      </c>
      <c r="H46" s="8" t="s">
        <v>20</v>
      </c>
      <c r="I46" s="47"/>
    </row>
    <row r="47" spans="1:17" ht="28.5" x14ac:dyDescent="0.15">
      <c r="B47" s="128" t="s">
        <v>22</v>
      </c>
      <c r="C47" s="26" t="s">
        <v>3</v>
      </c>
      <c r="D47" s="10" t="str">
        <f>D$8</f>
        <v>令和 8年度
予算算定</v>
      </c>
      <c r="E47" s="10" t="str">
        <f t="shared" ref="E47:H47" si="2">E$8</f>
        <v>令和 9年度
予算算定</v>
      </c>
      <c r="F47" s="10" t="str">
        <f t="shared" si="2"/>
        <v>令和 10年度
予算算定</v>
      </c>
      <c r="G47" s="10" t="str">
        <f t="shared" si="2"/>
        <v>令和 11年度
予算算定</v>
      </c>
      <c r="H47" s="16" t="str">
        <f t="shared" si="2"/>
        <v>令和 12年度
予算算定</v>
      </c>
      <c r="I47" s="44"/>
      <c r="J47" s="5"/>
      <c r="L47" s="77"/>
      <c r="M47" s="77"/>
      <c r="N47" s="77"/>
      <c r="O47" s="77"/>
      <c r="Q47" s="85"/>
    </row>
    <row r="48" spans="1:17" x14ac:dyDescent="0.15">
      <c r="B48" s="129"/>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29"/>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29"/>
      <c r="C50" s="82" t="s">
        <v>57</v>
      </c>
      <c r="D50" s="83"/>
      <c r="E50" s="84">
        <f>E11+E23+E35</f>
        <v>0</v>
      </c>
      <c r="F50" s="84">
        <f>F11+F23+F35</f>
        <v>0</v>
      </c>
      <c r="G50" s="84">
        <f>G11+G23+G35</f>
        <v>0</v>
      </c>
      <c r="H50" s="84">
        <f>H11+H23+H35</f>
        <v>0</v>
      </c>
      <c r="I50" s="45"/>
      <c r="J50" s="1" t="s">
        <v>48</v>
      </c>
      <c r="L50" s="75"/>
      <c r="M50" s="75"/>
      <c r="N50" s="75"/>
      <c r="O50" s="75"/>
    </row>
    <row r="51" spans="2:17" x14ac:dyDescent="0.15">
      <c r="B51" s="129"/>
      <c r="C51" s="79" t="s">
        <v>98</v>
      </c>
      <c r="D51" s="80"/>
      <c r="E51" s="81">
        <f t="shared" ref="E51:H52" si="4">SUM(E13,E25,E37)</f>
        <v>0</v>
      </c>
      <c r="F51" s="81">
        <f t="shared" si="4"/>
        <v>0</v>
      </c>
      <c r="G51" s="81">
        <f t="shared" si="4"/>
        <v>0</v>
      </c>
      <c r="H51" s="81">
        <f t="shared" si="4"/>
        <v>0</v>
      </c>
      <c r="I51" s="45"/>
      <c r="J51" s="1" t="s">
        <v>50</v>
      </c>
    </row>
    <row r="52" spans="2:17" s="17" customFormat="1" x14ac:dyDescent="0.15">
      <c r="B52" s="129"/>
      <c r="C52" s="32" t="s">
        <v>29</v>
      </c>
      <c r="D52" s="29"/>
      <c r="E52" s="34">
        <f t="shared" si="4"/>
        <v>0</v>
      </c>
      <c r="F52" s="34">
        <f t="shared" si="4"/>
        <v>0</v>
      </c>
      <c r="G52" s="34">
        <f t="shared" si="4"/>
        <v>0</v>
      </c>
      <c r="H52" s="34">
        <f t="shared" si="4"/>
        <v>0</v>
      </c>
      <c r="I52" s="50"/>
      <c r="J52" s="86" t="s">
        <v>51</v>
      </c>
    </row>
    <row r="53" spans="2:17" x14ac:dyDescent="0.15">
      <c r="B53" s="129"/>
      <c r="C53" s="22" t="s">
        <v>26</v>
      </c>
      <c r="D53" s="25"/>
      <c r="E53" s="23">
        <f>SUM(E49,E52)</f>
        <v>0</v>
      </c>
      <c r="F53" s="23">
        <f t="shared" ref="F53:H53" si="5">SUM(F49,F52)</f>
        <v>0</v>
      </c>
      <c r="G53" s="23">
        <f t="shared" si="5"/>
        <v>0</v>
      </c>
      <c r="H53" s="23">
        <f t="shared" si="5"/>
        <v>0</v>
      </c>
      <c r="I53" s="50"/>
      <c r="J53" s="76"/>
    </row>
    <row r="54" spans="2:17" ht="28.5" x14ac:dyDescent="0.15">
      <c r="B54" s="129"/>
      <c r="C54" s="57" t="s">
        <v>99</v>
      </c>
      <c r="D54" s="58"/>
      <c r="E54" s="125">
        <f>$H$5</f>
        <v>0</v>
      </c>
      <c r="F54" s="126"/>
      <c r="G54" s="126"/>
      <c r="H54" s="127"/>
      <c r="I54" s="50"/>
    </row>
    <row r="55" spans="2:17" ht="29.25" thickBot="1" x14ac:dyDescent="0.2">
      <c r="B55" s="129"/>
      <c r="C55" s="57" t="s">
        <v>75</v>
      </c>
      <c r="D55" s="58"/>
      <c r="E55" s="99">
        <f>E52-$E$54</f>
        <v>0</v>
      </c>
      <c r="F55" s="99">
        <f>F52-$E$54</f>
        <v>0</v>
      </c>
      <c r="G55" s="99">
        <f>G52-$E$54</f>
        <v>0</v>
      </c>
      <c r="H55" s="99">
        <f>H52-$E$54</f>
        <v>0</v>
      </c>
      <c r="I55" s="50"/>
      <c r="J55" s="1" t="s">
        <v>49</v>
      </c>
    </row>
    <row r="56" spans="2:17" ht="28.5" customHeight="1" x14ac:dyDescent="0.15">
      <c r="B56" s="129"/>
      <c r="C56" s="104" t="s">
        <v>85</v>
      </c>
      <c r="D56" s="105"/>
      <c r="E56" s="106">
        <f>MAX(E55,0)</f>
        <v>0</v>
      </c>
      <c r="F56" s="106">
        <f>MAX(F55-E56,0)</f>
        <v>0</v>
      </c>
      <c r="G56" s="106">
        <f>MAX(G55-E56-F56,0)</f>
        <v>0</v>
      </c>
      <c r="H56" s="107">
        <f>MAX(H55-E56-F56-G56,0)</f>
        <v>0</v>
      </c>
      <c r="I56" s="53"/>
      <c r="J56" s="1" t="s">
        <v>49</v>
      </c>
    </row>
    <row r="57" spans="2:17" ht="52.5" customHeight="1" thickBot="1" x14ac:dyDescent="0.2">
      <c r="B57" s="129"/>
      <c r="C57" s="108" t="s">
        <v>111</v>
      </c>
      <c r="D57" s="109"/>
      <c r="E57" s="110">
        <f>ROUNDDOWN(E56*0.1,0)</f>
        <v>0</v>
      </c>
      <c r="F57" s="110">
        <f t="shared" ref="F57:H57" si="6">ROUNDDOWN(F56*0.1,0)</f>
        <v>0</v>
      </c>
      <c r="G57" s="110">
        <f t="shared" si="6"/>
        <v>0</v>
      </c>
      <c r="H57" s="111">
        <f t="shared" si="6"/>
        <v>0</v>
      </c>
      <c r="I57" s="53"/>
      <c r="J57" s="1" t="s">
        <v>49</v>
      </c>
    </row>
    <row r="58" spans="2:17" ht="29.25" thickBot="1" x14ac:dyDescent="0.2">
      <c r="B58" s="130"/>
      <c r="C58" s="100" t="s">
        <v>87</v>
      </c>
      <c r="D58" s="101"/>
      <c r="E58" s="102">
        <f>E56+E57</f>
        <v>0</v>
      </c>
      <c r="F58" s="102">
        <f t="shared" ref="F58:H58" si="7">F56+F57</f>
        <v>0</v>
      </c>
      <c r="G58" s="102">
        <f t="shared" si="7"/>
        <v>0</v>
      </c>
      <c r="H58" s="103">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71</v>
      </c>
      <c r="D61" s="37"/>
      <c r="E61" s="37"/>
      <c r="F61" s="37"/>
      <c r="G61" s="37"/>
      <c r="H61" s="37"/>
      <c r="I61" s="53"/>
    </row>
    <row r="62" spans="2:17" x14ac:dyDescent="0.15">
      <c r="B62" s="35"/>
      <c r="C62" s="36"/>
      <c r="D62" s="37"/>
      <c r="E62" s="37"/>
      <c r="F62" s="37"/>
      <c r="G62" s="37"/>
      <c r="H62" s="37"/>
      <c r="I62" s="53"/>
    </row>
    <row r="63" spans="2:17" x14ac:dyDescent="0.15">
      <c r="B63" s="38" t="s">
        <v>72</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62</v>
      </c>
      <c r="C66" s="36"/>
      <c r="D66" s="37"/>
      <c r="E66" s="37"/>
      <c r="F66" s="37"/>
      <c r="G66" s="37"/>
      <c r="H66" s="37"/>
      <c r="I66" s="53"/>
      <c r="K66" s="3"/>
    </row>
    <row r="67" spans="2:11" x14ac:dyDescent="0.15">
      <c r="B67" s="3" t="s">
        <v>83</v>
      </c>
      <c r="C67" s="36"/>
      <c r="D67" s="37"/>
      <c r="E67" s="37"/>
      <c r="F67" s="37"/>
      <c r="G67" s="37"/>
      <c r="H67" s="37"/>
      <c r="I67" s="53"/>
      <c r="K67" s="3"/>
    </row>
    <row r="68" spans="2:11" x14ac:dyDescent="0.15">
      <c r="B68" s="63" t="s">
        <v>82</v>
      </c>
      <c r="C68" s="36"/>
      <c r="D68" s="37"/>
      <c r="E68" s="37"/>
      <c r="F68" s="37"/>
      <c r="G68" s="37"/>
      <c r="H68" s="37"/>
      <c r="I68" s="53"/>
    </row>
    <row r="69" spans="2:11" x14ac:dyDescent="0.15">
      <c r="B69" s="63"/>
      <c r="C69" s="36"/>
      <c r="D69" s="37"/>
      <c r="E69" s="37"/>
      <c r="F69" s="37"/>
      <c r="G69" s="37"/>
      <c r="H69" s="37"/>
      <c r="I69" s="53"/>
    </row>
    <row r="70" spans="2:11" x14ac:dyDescent="0.15">
      <c r="B70" s="3" t="s">
        <v>65</v>
      </c>
      <c r="C70" s="36"/>
      <c r="D70" s="37"/>
      <c r="E70" s="37"/>
      <c r="F70" s="37"/>
      <c r="G70" s="37"/>
      <c r="H70" s="37"/>
      <c r="I70" s="53"/>
    </row>
    <row r="71" spans="2:11" x14ac:dyDescent="0.15">
      <c r="B71" s="3" t="s">
        <v>89</v>
      </c>
      <c r="C71" s="36"/>
      <c r="D71" s="37"/>
      <c r="E71" s="37"/>
      <c r="F71" s="37"/>
      <c r="G71" s="37"/>
      <c r="H71" s="37"/>
      <c r="I71" s="53"/>
    </row>
    <row r="72" spans="2:11" x14ac:dyDescent="0.15">
      <c r="B72" s="3" t="s">
        <v>88</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s="46" customFormat="1" x14ac:dyDescent="0.15">
      <c r="B76" s="124" t="s">
        <v>110</v>
      </c>
      <c r="C76" s="124"/>
      <c r="D76" s="124"/>
      <c r="E76" s="124"/>
      <c r="F76" s="124"/>
      <c r="G76" s="124"/>
      <c r="H76" s="124"/>
      <c r="I76" s="124"/>
    </row>
    <row r="77" spans="2:11" s="46" customFormat="1" x14ac:dyDescent="0.15">
      <c r="B77" s="124"/>
      <c r="C77" s="124"/>
      <c r="D77" s="124"/>
      <c r="E77" s="124"/>
      <c r="F77" s="124"/>
      <c r="G77" s="124"/>
      <c r="H77" s="124"/>
      <c r="I77" s="124"/>
    </row>
    <row r="78" spans="2:11" s="46" customFormat="1" x14ac:dyDescent="0.15">
      <c r="B78" s="124"/>
      <c r="C78" s="124"/>
      <c r="D78" s="124"/>
      <c r="E78" s="124"/>
      <c r="F78" s="124"/>
      <c r="G78" s="124"/>
      <c r="H78" s="124"/>
      <c r="I78" s="124"/>
    </row>
    <row r="79" spans="2:11" x14ac:dyDescent="0.15">
      <c r="B79" s="3" t="s">
        <v>67</v>
      </c>
      <c r="C79" s="36"/>
      <c r="D79" s="37"/>
      <c r="E79" s="37"/>
      <c r="F79" s="37"/>
      <c r="G79" s="37"/>
      <c r="H79" s="37"/>
      <c r="I79" s="53"/>
    </row>
    <row r="80" spans="2:11" x14ac:dyDescent="0.15">
      <c r="B80" s="59" t="s">
        <v>78</v>
      </c>
      <c r="C80" s="36"/>
      <c r="D80" s="37"/>
      <c r="E80" s="37"/>
      <c r="F80" s="37"/>
      <c r="G80" s="37"/>
      <c r="H80" s="37"/>
      <c r="I80" s="53"/>
    </row>
    <row r="81" spans="2:9" x14ac:dyDescent="0.15">
      <c r="B81" s="59"/>
      <c r="C81" s="36"/>
      <c r="D81" s="37"/>
      <c r="E81" s="37"/>
      <c r="F81" s="37"/>
      <c r="G81" s="37"/>
      <c r="H81" s="37"/>
      <c r="I81" s="53"/>
    </row>
    <row r="82" spans="2:9" x14ac:dyDescent="0.15">
      <c r="B82" s="59"/>
      <c r="C82" s="36"/>
      <c r="D82" s="37"/>
      <c r="E82" s="37"/>
      <c r="F82" s="37"/>
      <c r="G82" s="37"/>
      <c r="H82" s="37"/>
      <c r="I82" s="53"/>
    </row>
    <row r="83" spans="2:9" x14ac:dyDescent="0.15">
      <c r="B83" s="38" t="s">
        <v>63</v>
      </c>
      <c r="C83" s="36"/>
      <c r="D83" s="37"/>
      <c r="E83" s="37"/>
      <c r="F83" s="37"/>
      <c r="G83" s="37"/>
      <c r="H83" s="37"/>
      <c r="I83" s="53"/>
    </row>
    <row r="84" spans="2:9" x14ac:dyDescent="0.15">
      <c r="B84" s="3" t="s">
        <v>68</v>
      </c>
      <c r="C84" s="36"/>
      <c r="D84" s="37"/>
      <c r="E84" s="37"/>
      <c r="F84" s="37"/>
      <c r="G84" s="37"/>
      <c r="H84" s="37"/>
      <c r="I84" s="53"/>
    </row>
    <row r="85" spans="2:9" x14ac:dyDescent="0.15">
      <c r="B85" s="3" t="s">
        <v>105</v>
      </c>
      <c r="C85" s="36"/>
      <c r="D85" s="37"/>
      <c r="E85" s="37"/>
      <c r="F85" s="37"/>
      <c r="G85" s="37"/>
      <c r="H85" s="37"/>
      <c r="I85" s="53"/>
    </row>
    <row r="86" spans="2:9" x14ac:dyDescent="0.15">
      <c r="B86" s="3" t="s">
        <v>90</v>
      </c>
      <c r="C86" s="36"/>
      <c r="D86" s="37"/>
      <c r="E86" s="37"/>
      <c r="F86" s="37"/>
      <c r="G86" s="37"/>
      <c r="H86" s="37"/>
      <c r="I86" s="53"/>
    </row>
    <row r="87" spans="2:9" x14ac:dyDescent="0.15">
      <c r="B87" s="3" t="s">
        <v>100</v>
      </c>
      <c r="C87" s="36"/>
      <c r="D87" s="37"/>
      <c r="E87" s="37"/>
      <c r="F87" s="37"/>
      <c r="G87" s="37"/>
      <c r="H87" s="37"/>
      <c r="I87" s="53"/>
    </row>
    <row r="88" spans="2:9" x14ac:dyDescent="0.15">
      <c r="B88" s="3" t="s">
        <v>101</v>
      </c>
      <c r="C88" s="36"/>
      <c r="D88" s="37"/>
      <c r="E88" s="37"/>
      <c r="F88" s="37"/>
      <c r="G88" s="37"/>
      <c r="H88" s="37"/>
      <c r="I88" s="53"/>
    </row>
    <row r="89" spans="2:9" x14ac:dyDescent="0.15">
      <c r="B89" s="3" t="s">
        <v>102</v>
      </c>
      <c r="C89" s="36"/>
      <c r="D89" s="37"/>
      <c r="E89" s="37"/>
      <c r="F89" s="37"/>
      <c r="G89" s="37"/>
      <c r="H89" s="37"/>
      <c r="I89" s="53"/>
    </row>
    <row r="90" spans="2:9" x14ac:dyDescent="0.15">
      <c r="B90" s="3" t="s">
        <v>91</v>
      </c>
      <c r="C90" s="36"/>
      <c r="D90" s="37"/>
      <c r="E90" s="37"/>
      <c r="F90" s="37"/>
      <c r="G90" s="37"/>
      <c r="H90" s="37"/>
      <c r="I90" s="53"/>
    </row>
    <row r="91" spans="2:9" x14ac:dyDescent="0.15">
      <c r="B91" s="55" t="s">
        <v>92</v>
      </c>
      <c r="C91" s="36"/>
      <c r="D91" s="37"/>
      <c r="E91" s="37"/>
      <c r="F91" s="37"/>
      <c r="G91" s="37"/>
      <c r="H91" s="37"/>
      <c r="I91" s="53"/>
    </row>
    <row r="92" spans="2:9" x14ac:dyDescent="0.15">
      <c r="B92" s="55"/>
      <c r="C92" s="36"/>
      <c r="D92" s="37"/>
      <c r="E92" s="37"/>
      <c r="F92" s="37"/>
      <c r="G92" s="37"/>
      <c r="H92" s="37"/>
      <c r="I92" s="53"/>
    </row>
    <row r="93" spans="2:9" x14ac:dyDescent="0.15">
      <c r="B93" s="55" t="s">
        <v>79</v>
      </c>
      <c r="C93" s="36"/>
      <c r="D93" s="37"/>
      <c r="E93" s="37"/>
      <c r="F93" s="37"/>
      <c r="G93" s="37"/>
      <c r="H93" s="37"/>
      <c r="I93" s="53"/>
    </row>
    <row r="94" spans="2:9" x14ac:dyDescent="0.15">
      <c r="B94" s="55"/>
      <c r="C94" s="36"/>
      <c r="D94" s="37"/>
      <c r="E94" s="37"/>
      <c r="F94" s="37"/>
      <c r="G94" s="37"/>
      <c r="H94" s="37"/>
      <c r="I94" s="53"/>
    </row>
    <row r="95" spans="2:9" x14ac:dyDescent="0.15">
      <c r="B95" s="55" t="s">
        <v>66</v>
      </c>
      <c r="C95" s="36"/>
      <c r="D95" s="37"/>
      <c r="E95" s="37"/>
      <c r="F95" s="37"/>
      <c r="G95" s="37"/>
      <c r="H95" s="37"/>
      <c r="I95" s="53"/>
    </row>
    <row r="96" spans="2:9" x14ac:dyDescent="0.15">
      <c r="B96" s="55" t="s">
        <v>93</v>
      </c>
      <c r="C96" s="36"/>
      <c r="D96" s="37"/>
      <c r="E96" s="37"/>
      <c r="F96" s="37"/>
      <c r="G96" s="37"/>
      <c r="H96" s="37"/>
      <c r="I96" s="53"/>
    </row>
    <row r="97" spans="2:9" x14ac:dyDescent="0.15">
      <c r="B97" s="55"/>
      <c r="C97" s="36"/>
      <c r="D97" s="37"/>
      <c r="E97" s="37"/>
      <c r="F97" s="37"/>
      <c r="G97" s="37"/>
      <c r="H97" s="37"/>
      <c r="I97" s="53"/>
    </row>
    <row r="98" spans="2:9" x14ac:dyDescent="0.15">
      <c r="B98" s="55"/>
      <c r="C98" s="36"/>
      <c r="D98" s="37"/>
      <c r="E98" s="37"/>
      <c r="F98" s="37"/>
      <c r="G98" s="37"/>
      <c r="H98" s="37"/>
      <c r="I98" s="53"/>
    </row>
    <row r="99" spans="2:9" x14ac:dyDescent="0.15">
      <c r="B99" s="38" t="s">
        <v>64</v>
      </c>
      <c r="C99" s="36"/>
      <c r="D99" s="37"/>
      <c r="E99" s="37"/>
      <c r="F99" s="37"/>
      <c r="G99" s="37"/>
      <c r="H99" s="37"/>
      <c r="I99" s="53"/>
    </row>
    <row r="100" spans="2:9" x14ac:dyDescent="0.15">
      <c r="B100" s="3" t="s">
        <v>73</v>
      </c>
      <c r="C100" s="36"/>
      <c r="D100" s="37"/>
      <c r="E100" s="37"/>
      <c r="F100" s="37"/>
      <c r="G100" s="37"/>
      <c r="H100" s="37"/>
      <c r="I100" s="53"/>
    </row>
    <row r="101" spans="2:9" x14ac:dyDescent="0.15">
      <c r="B101" s="55"/>
      <c r="C101" s="36"/>
      <c r="D101" s="37"/>
      <c r="E101" s="37"/>
      <c r="F101" s="37"/>
      <c r="G101" s="37"/>
      <c r="H101" s="37"/>
      <c r="I101" s="53"/>
    </row>
    <row r="102" spans="2:9" x14ac:dyDescent="0.15">
      <c r="B102" s="15" t="s">
        <v>21</v>
      </c>
    </row>
    <row r="103" spans="2:9" x14ac:dyDescent="0.15">
      <c r="B103" s="15"/>
    </row>
    <row r="104" spans="2:9" x14ac:dyDescent="0.15">
      <c r="B104" s="7" t="s">
        <v>109</v>
      </c>
    </row>
    <row r="105" spans="2:9" x14ac:dyDescent="0.15">
      <c r="B105" s="7"/>
    </row>
    <row r="106" spans="2:9" x14ac:dyDescent="0.15">
      <c r="B106" s="7" t="s">
        <v>40</v>
      </c>
    </row>
    <row r="107" spans="2:9" x14ac:dyDescent="0.15">
      <c r="B107" s="7"/>
    </row>
    <row r="108" spans="2:9" x14ac:dyDescent="0.15">
      <c r="B108" s="7" t="s">
        <v>4</v>
      </c>
      <c r="C108" s="7"/>
    </row>
    <row r="109" spans="2:9" x14ac:dyDescent="0.15">
      <c r="B109" s="76" t="s">
        <v>55</v>
      </c>
      <c r="C109" s="7"/>
    </row>
    <row r="110" spans="2:9" x14ac:dyDescent="0.15">
      <c r="B110" s="76" t="s">
        <v>54</v>
      </c>
      <c r="C110" s="7"/>
    </row>
    <row r="111" spans="2:9" x14ac:dyDescent="0.15">
      <c r="C111" s="87" t="s">
        <v>5</v>
      </c>
      <c r="D111" s="88"/>
      <c r="E111" s="88"/>
      <c r="F111" s="88"/>
      <c r="G111" s="89"/>
    </row>
    <row r="112" spans="2:9" x14ac:dyDescent="0.15">
      <c r="C112" s="90" t="s">
        <v>15</v>
      </c>
      <c r="D112" s="3"/>
      <c r="E112" s="3"/>
      <c r="F112" s="3"/>
      <c r="G112" s="91"/>
    </row>
    <row r="113" spans="2:7" x14ac:dyDescent="0.15">
      <c r="C113" s="90" t="s">
        <v>6</v>
      </c>
      <c r="D113" s="3"/>
      <c r="E113" s="3"/>
      <c r="F113" s="3"/>
      <c r="G113" s="91"/>
    </row>
    <row r="114" spans="2:7" x14ac:dyDescent="0.15">
      <c r="C114" s="90" t="s">
        <v>16</v>
      </c>
      <c r="D114" s="3"/>
      <c r="E114" s="3"/>
      <c r="F114" s="3"/>
      <c r="G114" s="91"/>
    </row>
    <row r="115" spans="2:7" x14ac:dyDescent="0.15">
      <c r="C115" s="90" t="s">
        <v>7</v>
      </c>
      <c r="D115" s="3"/>
      <c r="E115" s="3"/>
      <c r="F115" s="3"/>
      <c r="G115" s="91"/>
    </row>
    <row r="116" spans="2:7" x14ac:dyDescent="0.15">
      <c r="C116" s="92" t="s">
        <v>17</v>
      </c>
      <c r="D116" s="93"/>
      <c r="E116" s="93"/>
      <c r="F116" s="93"/>
      <c r="G116" s="94"/>
    </row>
    <row r="117" spans="2:7" x14ac:dyDescent="0.15">
      <c r="C117" s="59"/>
      <c r="D117" s="3"/>
      <c r="E117" s="3"/>
      <c r="F117" s="3"/>
    </row>
    <row r="118" spans="2:7" x14ac:dyDescent="0.15">
      <c r="B118" s="7" t="s">
        <v>18</v>
      </c>
      <c r="C118" s="7"/>
    </row>
    <row r="119" spans="2:7" x14ac:dyDescent="0.15">
      <c r="B119" s="76" t="s">
        <v>8</v>
      </c>
      <c r="C119" s="7"/>
    </row>
    <row r="120" spans="2:7" x14ac:dyDescent="0.15">
      <c r="B120" s="76" t="s">
        <v>46</v>
      </c>
      <c r="C120" s="7"/>
    </row>
    <row r="121" spans="2:7" x14ac:dyDescent="0.15">
      <c r="B121" s="76" t="s">
        <v>45</v>
      </c>
      <c r="C121" s="7"/>
    </row>
    <row r="122" spans="2:7" x14ac:dyDescent="0.15">
      <c r="C122" s="87" t="s">
        <v>9</v>
      </c>
      <c r="D122" s="88"/>
      <c r="E122" s="88"/>
      <c r="F122" s="88"/>
      <c r="G122" s="89"/>
    </row>
    <row r="123" spans="2:7" x14ac:dyDescent="0.15">
      <c r="C123" s="90" t="s">
        <v>10</v>
      </c>
      <c r="D123" s="3"/>
      <c r="E123" s="3"/>
      <c r="F123" s="3"/>
      <c r="G123" s="91"/>
    </row>
    <row r="124" spans="2:7" x14ac:dyDescent="0.15">
      <c r="C124" s="90" t="s">
        <v>11</v>
      </c>
      <c r="D124" s="3"/>
      <c r="E124" s="3"/>
      <c r="F124" s="3"/>
      <c r="G124" s="91"/>
    </row>
    <row r="125" spans="2:7" x14ac:dyDescent="0.15">
      <c r="C125" s="92" t="s">
        <v>12</v>
      </c>
      <c r="D125" s="93"/>
      <c r="E125" s="93"/>
      <c r="F125" s="93"/>
      <c r="G125" s="94"/>
    </row>
    <row r="126" spans="2:7" x14ac:dyDescent="0.15">
      <c r="B126" s="76" t="s">
        <v>19</v>
      </c>
      <c r="C126" s="7"/>
      <c r="G126" s="3"/>
    </row>
    <row r="127" spans="2:7" x14ac:dyDescent="0.15">
      <c r="B127" s="76"/>
      <c r="C127" s="7"/>
      <c r="G127" s="3"/>
    </row>
    <row r="128" spans="2:7" x14ac:dyDescent="0.15">
      <c r="B128" s="7" t="s">
        <v>81</v>
      </c>
      <c r="C128" s="7"/>
      <c r="G128" s="3"/>
    </row>
    <row r="129" spans="2:7" x14ac:dyDescent="0.15">
      <c r="B129" s="7" t="s">
        <v>44</v>
      </c>
      <c r="C129" s="7"/>
      <c r="G129" s="3"/>
    </row>
    <row r="130" spans="2:7" x14ac:dyDescent="0.15">
      <c r="B130" s="7" t="s">
        <v>43</v>
      </c>
      <c r="C130" s="7"/>
      <c r="G130" s="3"/>
    </row>
    <row r="131" spans="2:7" x14ac:dyDescent="0.15">
      <c r="C131" s="87" t="s">
        <v>13</v>
      </c>
      <c r="D131" s="88"/>
      <c r="E131" s="88"/>
      <c r="F131" s="88"/>
      <c r="G131" s="89"/>
    </row>
    <row r="132" spans="2:7" x14ac:dyDescent="0.15">
      <c r="C132" s="92" t="s">
        <v>14</v>
      </c>
      <c r="D132" s="93"/>
      <c r="E132" s="93"/>
      <c r="F132" s="93"/>
      <c r="G132" s="94"/>
    </row>
    <row r="133" spans="2:7" x14ac:dyDescent="0.15">
      <c r="B133" s="76" t="s">
        <v>56</v>
      </c>
      <c r="C133" s="7"/>
    </row>
    <row r="134" spans="2:7" x14ac:dyDescent="0.15">
      <c r="B134" s="76"/>
      <c r="C134" s="7"/>
    </row>
    <row r="135" spans="2:7" x14ac:dyDescent="0.15">
      <c r="B135" s="7" t="s">
        <v>106</v>
      </c>
      <c r="C135" s="7"/>
    </row>
    <row r="136" spans="2:7" x14ac:dyDescent="0.15">
      <c r="B136" s="7" t="s">
        <v>74</v>
      </c>
    </row>
  </sheetData>
  <mergeCells count="12">
    <mergeCell ref="B76:I78"/>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10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137"/>
  <sheetViews>
    <sheetView tabSelected="1" view="pageBreakPreview" topLeftCell="A26" zoomScaleNormal="100" zoomScaleSheetLayoutView="100" workbookViewId="0">
      <selection activeCell="I11" sqref="I11"/>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3" spans="2:18" x14ac:dyDescent="0.15">
      <c r="H3" s="1" t="s">
        <v>128</v>
      </c>
      <c r="I3" s="31"/>
      <c r="J3" s="9" t="s">
        <v>103</v>
      </c>
    </row>
    <row r="4" spans="2:18" x14ac:dyDescent="0.15">
      <c r="B4" s="15" t="s">
        <v>35</v>
      </c>
      <c r="G4" s="14"/>
      <c r="H4" s="64" t="s">
        <v>121</v>
      </c>
      <c r="I4" s="31"/>
      <c r="J4" s="9"/>
    </row>
    <row r="5" spans="2:18" ht="15" thickBot="1" x14ac:dyDescent="0.2"/>
    <row r="6" spans="2:18" ht="15" thickBot="1" x14ac:dyDescent="0.2">
      <c r="C6" s="115" t="s">
        <v>69</v>
      </c>
      <c r="D6" s="39" t="s">
        <v>31</v>
      </c>
      <c r="E6" s="61" t="s">
        <v>33</v>
      </c>
      <c r="F6" s="62"/>
      <c r="G6" s="46"/>
      <c r="H6" s="97">
        <v>10000000</v>
      </c>
      <c r="I6" s="45"/>
      <c r="J6" s="17" t="s">
        <v>41</v>
      </c>
      <c r="R6" s="3"/>
    </row>
    <row r="7" spans="2:18" x14ac:dyDescent="0.15">
      <c r="C7" s="115" t="s">
        <v>122</v>
      </c>
      <c r="E7" s="66" t="s">
        <v>58</v>
      </c>
      <c r="F7" s="62"/>
      <c r="G7" s="46"/>
      <c r="H7" s="95" t="s">
        <v>30</v>
      </c>
      <c r="I7" s="30"/>
      <c r="J7" s="9" t="s">
        <v>76</v>
      </c>
      <c r="K7" s="4"/>
      <c r="M7" s="3"/>
      <c r="N7" s="3"/>
      <c r="O7" s="3"/>
      <c r="P7" s="3"/>
      <c r="Q7" s="3"/>
      <c r="R7" s="3"/>
    </row>
    <row r="8" spans="2:18" x14ac:dyDescent="0.15">
      <c r="C8" s="65" t="s">
        <v>61</v>
      </c>
      <c r="D8" s="39" t="s">
        <v>94</v>
      </c>
      <c r="E8" s="2" t="s">
        <v>32</v>
      </c>
      <c r="H8" s="23">
        <f>ROUND(H6*1%,0)</f>
        <v>100000</v>
      </c>
      <c r="J8" s="17" t="s">
        <v>41</v>
      </c>
      <c r="K8" s="4"/>
      <c r="M8" s="3"/>
      <c r="N8" s="3"/>
      <c r="O8" s="3"/>
      <c r="P8" s="3"/>
      <c r="Q8" s="3"/>
      <c r="R8" s="3"/>
    </row>
    <row r="9" spans="2:18" x14ac:dyDescent="0.15">
      <c r="C9" s="2"/>
      <c r="D9" s="2"/>
      <c r="E9" s="2"/>
      <c r="J9" s="2"/>
      <c r="K9" s="4"/>
      <c r="M9" s="3"/>
      <c r="N9" s="3"/>
      <c r="O9" s="3"/>
      <c r="P9" s="3"/>
      <c r="Q9" s="3"/>
      <c r="R9" s="3"/>
    </row>
    <row r="10" spans="2:18" x14ac:dyDescent="0.15">
      <c r="D10" s="8" t="s">
        <v>27</v>
      </c>
      <c r="H10" s="8" t="s">
        <v>20</v>
      </c>
      <c r="I10" s="47"/>
    </row>
    <row r="11" spans="2:18" ht="29.25" customHeight="1" thickBot="1" x14ac:dyDescent="0.2">
      <c r="B11" s="123" t="s">
        <v>0</v>
      </c>
      <c r="C11" s="11" t="s">
        <v>3</v>
      </c>
      <c r="D11" s="116" t="s">
        <v>123</v>
      </c>
      <c r="E11" s="116" t="s">
        <v>124</v>
      </c>
      <c r="F11" s="116" t="s">
        <v>125</v>
      </c>
      <c r="G11" s="116" t="s">
        <v>126</v>
      </c>
      <c r="H11" s="116" t="s">
        <v>127</v>
      </c>
      <c r="I11" s="44"/>
      <c r="J11" s="9" t="s">
        <v>76</v>
      </c>
    </row>
    <row r="12" spans="2:18" s="95" customFormat="1" ht="26.25" thickBot="1" x14ac:dyDescent="0.2">
      <c r="B12" s="123"/>
      <c r="C12" s="13" t="s">
        <v>59</v>
      </c>
      <c r="D12" s="67">
        <v>1</v>
      </c>
      <c r="E12" s="68">
        <v>1</v>
      </c>
      <c r="F12" s="68">
        <v>1</v>
      </c>
      <c r="G12" s="68">
        <v>1</v>
      </c>
      <c r="H12" s="69">
        <v>1</v>
      </c>
      <c r="I12" s="48"/>
      <c r="J12" s="17" t="s">
        <v>41</v>
      </c>
    </row>
    <row r="13" spans="2:18" ht="26.25" thickBot="1" x14ac:dyDescent="0.2">
      <c r="B13" s="123"/>
      <c r="C13" s="12" t="s">
        <v>60</v>
      </c>
      <c r="D13" s="70">
        <v>4000000</v>
      </c>
      <c r="E13" s="71">
        <v>4000000</v>
      </c>
      <c r="F13" s="71">
        <v>4000000</v>
      </c>
      <c r="G13" s="71">
        <v>4000000</v>
      </c>
      <c r="H13" s="72">
        <v>4000000</v>
      </c>
      <c r="I13" s="49"/>
      <c r="J13" s="17" t="s">
        <v>41</v>
      </c>
    </row>
    <row r="14" spans="2:18" ht="28.5" x14ac:dyDescent="0.15">
      <c r="B14" s="123"/>
      <c r="C14" s="20" t="s">
        <v>47</v>
      </c>
      <c r="D14" s="24"/>
      <c r="E14" s="21">
        <f>E13</f>
        <v>4000000</v>
      </c>
      <c r="F14" s="21">
        <f>F13+E17</f>
        <v>4012000</v>
      </c>
      <c r="G14" s="21">
        <f>G13+F17</f>
        <v>4024036</v>
      </c>
      <c r="H14" s="21">
        <f>H13+G17</f>
        <v>4036108</v>
      </c>
      <c r="I14" s="50"/>
    </row>
    <row r="15" spans="2:18" ht="25.5" x14ac:dyDescent="0.15">
      <c r="B15" s="123"/>
      <c r="C15" s="74" t="s">
        <v>84</v>
      </c>
      <c r="D15" s="113"/>
      <c r="E15" s="114">
        <v>3.0000000000000001E-3</v>
      </c>
      <c r="F15" s="114">
        <v>3.0000000000000001E-3</v>
      </c>
      <c r="G15" s="114">
        <v>3.0000000000000001E-3</v>
      </c>
      <c r="H15" s="114">
        <v>3.0000000000000001E-3</v>
      </c>
      <c r="I15" s="73"/>
      <c r="J15" s="9" t="s">
        <v>103</v>
      </c>
    </row>
    <row r="16" spans="2:18" ht="28.5" x14ac:dyDescent="0.15">
      <c r="B16" s="123"/>
      <c r="C16" s="40" t="s">
        <v>95</v>
      </c>
      <c r="D16" s="41"/>
      <c r="E16" s="42">
        <f>ROUND(E14*E15,0)</f>
        <v>12000</v>
      </c>
      <c r="F16" s="42">
        <f>ROUND(F14*F15,0)</f>
        <v>12036</v>
      </c>
      <c r="G16" s="42">
        <f>ROUND(G14*G15,0)</f>
        <v>12072</v>
      </c>
      <c r="H16" s="42">
        <f>ROUND(H14*H15,0)</f>
        <v>12108</v>
      </c>
      <c r="I16" s="50"/>
    </row>
    <row r="17" spans="2:10" s="17" customFormat="1" x14ac:dyDescent="0.15">
      <c r="B17" s="123"/>
      <c r="C17" s="32" t="s">
        <v>28</v>
      </c>
      <c r="D17" s="33"/>
      <c r="E17" s="34">
        <f>E16</f>
        <v>12000</v>
      </c>
      <c r="F17" s="34">
        <f>E17+F16</f>
        <v>24036</v>
      </c>
      <c r="G17" s="34">
        <f>F17+G16</f>
        <v>36108</v>
      </c>
      <c r="H17" s="34">
        <f>G17+H16</f>
        <v>48216</v>
      </c>
      <c r="I17" s="50"/>
    </row>
    <row r="18" spans="2:10" ht="15" thickBot="1" x14ac:dyDescent="0.2">
      <c r="B18" s="123"/>
      <c r="C18" s="22" t="s">
        <v>23</v>
      </c>
      <c r="D18" s="58"/>
      <c r="E18" s="99">
        <f>E13+E16</f>
        <v>4012000</v>
      </c>
      <c r="F18" s="99">
        <f>F14+F16</f>
        <v>4024036</v>
      </c>
      <c r="G18" s="99">
        <f>G14+G16</f>
        <v>4036108</v>
      </c>
      <c r="H18" s="99">
        <f>H14+H16</f>
        <v>4048216</v>
      </c>
      <c r="I18" s="50"/>
      <c r="J18" s="9"/>
    </row>
    <row r="19" spans="2:10" ht="26.25" thickBot="1" x14ac:dyDescent="0.2">
      <c r="B19" s="123"/>
      <c r="C19" s="98" t="s">
        <v>77</v>
      </c>
      <c r="D19" s="117" t="s">
        <v>37</v>
      </c>
      <c r="E19" s="118"/>
      <c r="F19" s="118"/>
      <c r="G19" s="118"/>
      <c r="H19" s="119"/>
      <c r="J19" s="17" t="s">
        <v>41</v>
      </c>
    </row>
    <row r="20" spans="2:10" ht="26.25" thickBot="1" x14ac:dyDescent="0.2">
      <c r="B20" s="123"/>
      <c r="C20" s="98" t="s">
        <v>108</v>
      </c>
      <c r="D20" s="120" t="s">
        <v>36</v>
      </c>
      <c r="E20" s="121"/>
      <c r="F20" s="121"/>
      <c r="G20" s="121"/>
      <c r="H20" s="122"/>
      <c r="J20" s="17" t="s">
        <v>41</v>
      </c>
    </row>
    <row r="21" spans="2:10" x14ac:dyDescent="0.15">
      <c r="D21" s="60"/>
    </row>
    <row r="22" spans="2:10" x14ac:dyDescent="0.15">
      <c r="D22" s="8" t="s">
        <v>27</v>
      </c>
      <c r="H22" s="8" t="s">
        <v>20</v>
      </c>
      <c r="I22" s="47"/>
    </row>
    <row r="23" spans="2:10" ht="29.25" thickBot="1" x14ac:dyDescent="0.2">
      <c r="B23" s="123" t="s">
        <v>1</v>
      </c>
      <c r="C23" s="11" t="s">
        <v>3</v>
      </c>
      <c r="D23" s="10" t="str">
        <f>D$11</f>
        <v>令和8年度
予算算定</v>
      </c>
      <c r="E23" s="10" t="str">
        <f t="shared" ref="E23:H23" si="0">E$11</f>
        <v>令和9年度
予算算定</v>
      </c>
      <c r="F23" s="10" t="str">
        <f t="shared" si="0"/>
        <v>令和10年度
予算算定</v>
      </c>
      <c r="G23" s="10" t="str">
        <f t="shared" si="0"/>
        <v>令和11年度
予算算定</v>
      </c>
      <c r="H23" s="16" t="str">
        <f t="shared" si="0"/>
        <v>令和12年度
予算算定</v>
      </c>
      <c r="I23" s="44"/>
      <c r="J23" s="5"/>
    </row>
    <row r="24" spans="2:10" s="95" customFormat="1" ht="26.25" thickBot="1" x14ac:dyDescent="0.2">
      <c r="B24" s="123"/>
      <c r="C24" s="13" t="s">
        <v>59</v>
      </c>
      <c r="D24" s="67">
        <v>1</v>
      </c>
      <c r="E24" s="68">
        <v>1</v>
      </c>
      <c r="F24" s="68">
        <v>1</v>
      </c>
      <c r="G24" s="68">
        <v>1</v>
      </c>
      <c r="H24" s="69">
        <v>1</v>
      </c>
      <c r="I24" s="48"/>
      <c r="J24" s="17" t="s">
        <v>41</v>
      </c>
    </row>
    <row r="25" spans="2:10" ht="26.25" thickBot="1" x14ac:dyDescent="0.2">
      <c r="B25" s="123"/>
      <c r="C25" s="12" t="s">
        <v>60</v>
      </c>
      <c r="D25" s="70">
        <v>2000000</v>
      </c>
      <c r="E25" s="71">
        <v>2000000</v>
      </c>
      <c r="F25" s="71">
        <v>2000000</v>
      </c>
      <c r="G25" s="71">
        <v>2000000</v>
      </c>
      <c r="H25" s="72">
        <v>2000000</v>
      </c>
      <c r="I25" s="49"/>
      <c r="J25" s="17" t="s">
        <v>41</v>
      </c>
    </row>
    <row r="26" spans="2:10" ht="28.5" x14ac:dyDescent="0.15">
      <c r="B26" s="123"/>
      <c r="C26" s="20" t="s">
        <v>47</v>
      </c>
      <c r="D26" s="24"/>
      <c r="E26" s="21">
        <f>E25</f>
        <v>2000000</v>
      </c>
      <c r="F26" s="21">
        <f>F25+E29</f>
        <v>2006000</v>
      </c>
      <c r="G26" s="21">
        <f>G25+F29</f>
        <v>2012018</v>
      </c>
      <c r="H26" s="21">
        <f>H25+G29</f>
        <v>2018054</v>
      </c>
      <c r="I26" s="50"/>
    </row>
    <row r="27" spans="2:10" ht="25.5" x14ac:dyDescent="0.15">
      <c r="B27" s="123"/>
      <c r="C27" s="74" t="s">
        <v>84</v>
      </c>
      <c r="D27" s="113"/>
      <c r="E27" s="114">
        <v>3.0000000000000001E-3</v>
      </c>
      <c r="F27" s="114">
        <v>3.0000000000000001E-3</v>
      </c>
      <c r="G27" s="114">
        <v>3.0000000000000001E-3</v>
      </c>
      <c r="H27" s="114">
        <v>3.0000000000000001E-3</v>
      </c>
      <c r="I27" s="73"/>
      <c r="J27" s="9" t="s">
        <v>103</v>
      </c>
    </row>
    <row r="28" spans="2:10" ht="28.5" x14ac:dyDescent="0.15">
      <c r="B28" s="123"/>
      <c r="C28" s="40" t="s">
        <v>96</v>
      </c>
      <c r="D28" s="41"/>
      <c r="E28" s="42">
        <f>ROUND(E26*E27,0)</f>
        <v>6000</v>
      </c>
      <c r="F28" s="42">
        <f>ROUND(F26*F27,0)</f>
        <v>6018</v>
      </c>
      <c r="G28" s="42">
        <f>ROUND(G26*G27,0)</f>
        <v>6036</v>
      </c>
      <c r="H28" s="42">
        <f>ROUND(H26*H27,0)</f>
        <v>6054</v>
      </c>
      <c r="I28" s="50"/>
    </row>
    <row r="29" spans="2:10" s="17" customFormat="1" x14ac:dyDescent="0.15">
      <c r="B29" s="123"/>
      <c r="C29" s="32" t="s">
        <v>28</v>
      </c>
      <c r="D29" s="33"/>
      <c r="E29" s="34">
        <f>E28</f>
        <v>6000</v>
      </c>
      <c r="F29" s="34">
        <f>E29+F28</f>
        <v>12018</v>
      </c>
      <c r="G29" s="34">
        <f>F29+G28</f>
        <v>18054</v>
      </c>
      <c r="H29" s="34">
        <f>G29+H28</f>
        <v>24108</v>
      </c>
      <c r="I29" s="50"/>
    </row>
    <row r="30" spans="2:10" ht="15" thickBot="1" x14ac:dyDescent="0.2">
      <c r="B30" s="123"/>
      <c r="C30" s="22" t="s">
        <v>23</v>
      </c>
      <c r="D30" s="58"/>
      <c r="E30" s="99">
        <f>E25+E28</f>
        <v>2006000</v>
      </c>
      <c r="F30" s="99">
        <f>F26+F28</f>
        <v>2012018</v>
      </c>
      <c r="G30" s="99">
        <f>G26+G28</f>
        <v>2018054</v>
      </c>
      <c r="H30" s="99">
        <f>H26+H28</f>
        <v>2024108</v>
      </c>
      <c r="I30" s="50"/>
    </row>
    <row r="31" spans="2:10" ht="26.25" thickBot="1" x14ac:dyDescent="0.2">
      <c r="B31" s="123"/>
      <c r="C31" s="98" t="s">
        <v>77</v>
      </c>
      <c r="D31" s="117" t="s">
        <v>37</v>
      </c>
      <c r="E31" s="118"/>
      <c r="F31" s="118"/>
      <c r="G31" s="118"/>
      <c r="H31" s="119"/>
      <c r="I31" s="50"/>
      <c r="J31" s="17" t="s">
        <v>41</v>
      </c>
    </row>
    <row r="32" spans="2:10" ht="26.25" thickBot="1" x14ac:dyDescent="0.2">
      <c r="B32" s="123"/>
      <c r="C32" s="98" t="s">
        <v>108</v>
      </c>
      <c r="D32" s="120" t="s">
        <v>36</v>
      </c>
      <c r="E32" s="121"/>
      <c r="F32" s="121"/>
      <c r="G32" s="121"/>
      <c r="H32" s="122"/>
      <c r="I32" s="50"/>
      <c r="J32" s="17" t="s">
        <v>41</v>
      </c>
    </row>
    <row r="34" spans="2:10" x14ac:dyDescent="0.15">
      <c r="D34" s="8" t="s">
        <v>27</v>
      </c>
      <c r="H34" s="8" t="s">
        <v>20</v>
      </c>
      <c r="I34" s="47"/>
    </row>
    <row r="35" spans="2:10" ht="29.25" thickBot="1" x14ac:dyDescent="0.2">
      <c r="B35" s="123" t="s">
        <v>2</v>
      </c>
      <c r="C35" s="11" t="s">
        <v>3</v>
      </c>
      <c r="D35" s="10" t="str">
        <f>D$11</f>
        <v>令和8年度
予算算定</v>
      </c>
      <c r="E35" s="10" t="str">
        <f t="shared" ref="E35:H35" si="1">E$11</f>
        <v>令和9年度
予算算定</v>
      </c>
      <c r="F35" s="10" t="str">
        <f t="shared" si="1"/>
        <v>令和10年度
予算算定</v>
      </c>
      <c r="G35" s="10" t="str">
        <f t="shared" si="1"/>
        <v>令和11年度
予算算定</v>
      </c>
      <c r="H35" s="16" t="str">
        <f t="shared" si="1"/>
        <v>令和12年度
予算算定</v>
      </c>
      <c r="I35" s="44"/>
      <c r="J35" s="5"/>
    </row>
    <row r="36" spans="2:10" s="95" customFormat="1" ht="26.25" thickBot="1" x14ac:dyDescent="0.2">
      <c r="B36" s="123"/>
      <c r="C36" s="13" t="s">
        <v>59</v>
      </c>
      <c r="D36" s="67">
        <v>3</v>
      </c>
      <c r="E36" s="68">
        <v>3</v>
      </c>
      <c r="F36" s="68">
        <v>3</v>
      </c>
      <c r="G36" s="68">
        <v>3</v>
      </c>
      <c r="H36" s="69">
        <v>3</v>
      </c>
      <c r="I36" s="48"/>
      <c r="J36" s="17" t="s">
        <v>41</v>
      </c>
    </row>
    <row r="37" spans="2:10" ht="26.25" thickBot="1" x14ac:dyDescent="0.2">
      <c r="B37" s="123"/>
      <c r="C37" s="12" t="s">
        <v>60</v>
      </c>
      <c r="D37" s="70">
        <v>2500000</v>
      </c>
      <c r="E37" s="71">
        <v>2500000</v>
      </c>
      <c r="F37" s="71">
        <v>2500000</v>
      </c>
      <c r="G37" s="71">
        <v>2500000</v>
      </c>
      <c r="H37" s="72">
        <v>2500000</v>
      </c>
      <c r="I37" s="49"/>
      <c r="J37" s="17" t="s">
        <v>41</v>
      </c>
    </row>
    <row r="38" spans="2:10" ht="28.5" x14ac:dyDescent="0.15">
      <c r="B38" s="123"/>
      <c r="C38" s="20" t="s">
        <v>47</v>
      </c>
      <c r="D38" s="24"/>
      <c r="E38" s="21">
        <f>E37</f>
        <v>2500000</v>
      </c>
      <c r="F38" s="21">
        <f>F37+E41</f>
        <v>2575000</v>
      </c>
      <c r="G38" s="21">
        <f>G37+F41</f>
        <v>2652250</v>
      </c>
      <c r="H38" s="21">
        <f>H37+G41</f>
        <v>2731818</v>
      </c>
      <c r="I38" s="50"/>
    </row>
    <row r="39" spans="2:10" ht="25.5" x14ac:dyDescent="0.15">
      <c r="B39" s="123"/>
      <c r="C39" s="74" t="s">
        <v>84</v>
      </c>
      <c r="D39" s="113"/>
      <c r="E39" s="114">
        <v>0.03</v>
      </c>
      <c r="F39" s="114">
        <v>0.03</v>
      </c>
      <c r="G39" s="114">
        <v>0.03</v>
      </c>
      <c r="H39" s="114">
        <v>0.03</v>
      </c>
      <c r="I39" s="51"/>
      <c r="J39" s="9" t="s">
        <v>103</v>
      </c>
    </row>
    <row r="40" spans="2:10" ht="28.5" x14ac:dyDescent="0.15">
      <c r="B40" s="123"/>
      <c r="C40" s="40" t="s">
        <v>97</v>
      </c>
      <c r="D40" s="41"/>
      <c r="E40" s="42">
        <f>ROUND(E38*E39,0)</f>
        <v>75000</v>
      </c>
      <c r="F40" s="42">
        <f>ROUND(F38*F39,0)</f>
        <v>77250</v>
      </c>
      <c r="G40" s="42">
        <f>ROUND(G38*G39,0)</f>
        <v>79568</v>
      </c>
      <c r="H40" s="42">
        <f>ROUND(H38*H39,0)</f>
        <v>81955</v>
      </c>
      <c r="I40" s="50"/>
    </row>
    <row r="41" spans="2:10" s="17" customFormat="1" x14ac:dyDescent="0.15">
      <c r="B41" s="123"/>
      <c r="C41" s="32" t="s">
        <v>28</v>
      </c>
      <c r="D41" s="33"/>
      <c r="E41" s="34">
        <f>E40</f>
        <v>75000</v>
      </c>
      <c r="F41" s="34">
        <f>E41+F40</f>
        <v>152250</v>
      </c>
      <c r="G41" s="34">
        <f>F41+G40</f>
        <v>231818</v>
      </c>
      <c r="H41" s="34">
        <f>G41+H40</f>
        <v>313773</v>
      </c>
      <c r="I41" s="50"/>
    </row>
    <row r="42" spans="2:10" ht="15" thickBot="1" x14ac:dyDescent="0.2">
      <c r="B42" s="123"/>
      <c r="C42" s="22" t="s">
        <v>23</v>
      </c>
      <c r="D42" s="58"/>
      <c r="E42" s="99">
        <f>E37+E40</f>
        <v>2575000</v>
      </c>
      <c r="F42" s="99">
        <f>F38+F40</f>
        <v>2652250</v>
      </c>
      <c r="G42" s="99">
        <f>G38+G40</f>
        <v>2731818</v>
      </c>
      <c r="H42" s="99">
        <f>H38+H40</f>
        <v>2813773</v>
      </c>
      <c r="I42" s="50"/>
    </row>
    <row r="43" spans="2:10" ht="26.25" thickBot="1" x14ac:dyDescent="0.2">
      <c r="B43" s="123"/>
      <c r="C43" s="98" t="s">
        <v>77</v>
      </c>
      <c r="D43" s="117" t="s">
        <v>38</v>
      </c>
      <c r="E43" s="118"/>
      <c r="F43" s="118"/>
      <c r="G43" s="118"/>
      <c r="H43" s="119"/>
      <c r="I43" s="50"/>
      <c r="J43" s="17" t="s">
        <v>41</v>
      </c>
    </row>
    <row r="44" spans="2:10" ht="26.25" thickBot="1" x14ac:dyDescent="0.2">
      <c r="B44" s="123"/>
      <c r="C44" s="98" t="s">
        <v>108</v>
      </c>
      <c r="D44" s="120" t="s">
        <v>39</v>
      </c>
      <c r="E44" s="121"/>
      <c r="F44" s="121"/>
      <c r="G44" s="121"/>
      <c r="H44" s="122"/>
      <c r="I44" s="50"/>
      <c r="J44" s="17" t="s">
        <v>41</v>
      </c>
    </row>
    <row r="45" spans="2:10" s="46" customFormat="1" x14ac:dyDescent="0.15"/>
    <row r="47" spans="2:10" x14ac:dyDescent="0.15">
      <c r="C47" s="54" t="s">
        <v>70</v>
      </c>
    </row>
    <row r="49" spans="2:17" x14ac:dyDescent="0.15">
      <c r="D49" s="8" t="s">
        <v>27</v>
      </c>
      <c r="H49" s="8" t="s">
        <v>20</v>
      </c>
      <c r="I49" s="47"/>
    </row>
    <row r="50" spans="2:17" ht="28.5" x14ac:dyDescent="0.15">
      <c r="B50" s="128" t="s">
        <v>22</v>
      </c>
      <c r="C50" s="112" t="s">
        <v>3</v>
      </c>
      <c r="D50" s="10" t="str">
        <f>D$11</f>
        <v>令和8年度
予算算定</v>
      </c>
      <c r="E50" s="10" t="str">
        <f t="shared" ref="E50:H50" si="2">E$11</f>
        <v>令和9年度
予算算定</v>
      </c>
      <c r="F50" s="10" t="str">
        <f t="shared" si="2"/>
        <v>令和10年度
予算算定</v>
      </c>
      <c r="G50" s="10" t="str">
        <f t="shared" si="2"/>
        <v>令和11年度
予算算定</v>
      </c>
      <c r="H50" s="16" t="str">
        <f t="shared" si="2"/>
        <v>令和12年度
予算算定</v>
      </c>
      <c r="I50" s="44"/>
      <c r="J50" s="5"/>
      <c r="L50" s="77"/>
      <c r="M50" s="77"/>
      <c r="N50" s="77"/>
      <c r="O50" s="77"/>
      <c r="Q50" s="85"/>
    </row>
    <row r="51" spans="2:17" x14ac:dyDescent="0.15">
      <c r="B51" s="129"/>
      <c r="C51" s="27" t="s">
        <v>24</v>
      </c>
      <c r="D51" s="28">
        <f t="shared" ref="D51:H52" si="3">D12+D24+D36</f>
        <v>5</v>
      </c>
      <c r="E51" s="28">
        <f t="shared" si="3"/>
        <v>5</v>
      </c>
      <c r="F51" s="28">
        <f t="shared" si="3"/>
        <v>5</v>
      </c>
      <c r="G51" s="28">
        <f t="shared" si="3"/>
        <v>5</v>
      </c>
      <c r="H51" s="28">
        <f t="shared" si="3"/>
        <v>5</v>
      </c>
      <c r="I51" s="52"/>
      <c r="J51" s="76"/>
      <c r="K51" s="17"/>
      <c r="L51" s="75"/>
      <c r="M51" s="75"/>
      <c r="N51" s="75"/>
      <c r="O51" s="75"/>
      <c r="Q51" s="78"/>
    </row>
    <row r="52" spans="2:17" x14ac:dyDescent="0.15">
      <c r="B52" s="129"/>
      <c r="C52" s="18" t="s">
        <v>25</v>
      </c>
      <c r="D52" s="19">
        <f t="shared" si="3"/>
        <v>8500000</v>
      </c>
      <c r="E52" s="19">
        <f t="shared" si="3"/>
        <v>8500000</v>
      </c>
      <c r="F52" s="19">
        <f t="shared" si="3"/>
        <v>8500000</v>
      </c>
      <c r="G52" s="19">
        <f t="shared" si="3"/>
        <v>8500000</v>
      </c>
      <c r="H52" s="19">
        <f t="shared" si="3"/>
        <v>8500000</v>
      </c>
      <c r="I52" s="45"/>
      <c r="J52" s="76"/>
      <c r="L52" s="75"/>
      <c r="M52" s="75"/>
      <c r="N52" s="75"/>
      <c r="O52" s="75"/>
      <c r="Q52" s="78"/>
    </row>
    <row r="53" spans="2:17" ht="28.5" x14ac:dyDescent="0.15">
      <c r="B53" s="129"/>
      <c r="C53" s="82" t="s">
        <v>57</v>
      </c>
      <c r="D53" s="83"/>
      <c r="E53" s="84">
        <f>E14+E26+E38</f>
        <v>8500000</v>
      </c>
      <c r="F53" s="84">
        <f>F14+F26+F38</f>
        <v>8593000</v>
      </c>
      <c r="G53" s="84">
        <f>G14+G26+G38</f>
        <v>8688304</v>
      </c>
      <c r="H53" s="84">
        <f>H14+H26+H38</f>
        <v>8785980</v>
      </c>
      <c r="I53" s="45"/>
      <c r="J53" s="1" t="s">
        <v>48</v>
      </c>
      <c r="L53" s="75"/>
      <c r="M53" s="75"/>
      <c r="N53" s="75"/>
      <c r="O53" s="75"/>
    </row>
    <row r="54" spans="2:17" x14ac:dyDescent="0.15">
      <c r="B54" s="129"/>
      <c r="C54" s="79" t="s">
        <v>98</v>
      </c>
      <c r="D54" s="80"/>
      <c r="E54" s="81">
        <f t="shared" ref="E54:H55" si="4">SUM(E16,E28,E40)</f>
        <v>93000</v>
      </c>
      <c r="F54" s="81">
        <f t="shared" si="4"/>
        <v>95304</v>
      </c>
      <c r="G54" s="81">
        <f t="shared" si="4"/>
        <v>97676</v>
      </c>
      <c r="H54" s="81">
        <f t="shared" si="4"/>
        <v>100117</v>
      </c>
      <c r="I54" s="45"/>
      <c r="J54" s="1" t="s">
        <v>50</v>
      </c>
    </row>
    <row r="55" spans="2:17" s="17" customFormat="1" x14ac:dyDescent="0.15">
      <c r="B55" s="129"/>
      <c r="C55" s="32" t="s">
        <v>29</v>
      </c>
      <c r="D55" s="29"/>
      <c r="E55" s="34">
        <f t="shared" si="4"/>
        <v>93000</v>
      </c>
      <c r="F55" s="34">
        <f t="shared" si="4"/>
        <v>188304</v>
      </c>
      <c r="G55" s="34">
        <f t="shared" si="4"/>
        <v>285980</v>
      </c>
      <c r="H55" s="34">
        <f t="shared" si="4"/>
        <v>386097</v>
      </c>
      <c r="I55" s="50"/>
      <c r="J55" s="86" t="s">
        <v>51</v>
      </c>
    </row>
    <row r="56" spans="2:17" x14ac:dyDescent="0.15">
      <c r="B56" s="129"/>
      <c r="C56" s="22" t="s">
        <v>26</v>
      </c>
      <c r="D56" s="25"/>
      <c r="E56" s="23">
        <f>SUM(E52,E55)</f>
        <v>8593000</v>
      </c>
      <c r="F56" s="23">
        <f t="shared" ref="F56:H56" si="5">SUM(F52,F55)</f>
        <v>8688304</v>
      </c>
      <c r="G56" s="23">
        <f t="shared" si="5"/>
        <v>8785980</v>
      </c>
      <c r="H56" s="23">
        <f t="shared" si="5"/>
        <v>8886097</v>
      </c>
      <c r="I56" s="50"/>
      <c r="J56" s="76"/>
    </row>
    <row r="57" spans="2:17" ht="28.5" x14ac:dyDescent="0.15">
      <c r="B57" s="129"/>
      <c r="C57" s="57" t="s">
        <v>99</v>
      </c>
      <c r="D57" s="58"/>
      <c r="E57" s="125">
        <f>$H$8</f>
        <v>100000</v>
      </c>
      <c r="F57" s="126"/>
      <c r="G57" s="126"/>
      <c r="H57" s="127"/>
      <c r="I57" s="50"/>
    </row>
    <row r="58" spans="2:17" ht="29.25" thickBot="1" x14ac:dyDescent="0.2">
      <c r="B58" s="129"/>
      <c r="C58" s="57" t="s">
        <v>75</v>
      </c>
      <c r="D58" s="58"/>
      <c r="E58" s="99">
        <f>E55-$E$57</f>
        <v>-7000</v>
      </c>
      <c r="F58" s="99">
        <f>F55-$E$57</f>
        <v>88304</v>
      </c>
      <c r="G58" s="99">
        <f>G55-$E$57</f>
        <v>185980</v>
      </c>
      <c r="H58" s="99">
        <f>H55-$E$57</f>
        <v>286097</v>
      </c>
      <c r="I58" s="50"/>
      <c r="J58" s="1" t="s">
        <v>49</v>
      </c>
    </row>
    <row r="59" spans="2:17" ht="28.5" customHeight="1" x14ac:dyDescent="0.15">
      <c r="B59" s="129"/>
      <c r="C59" s="104" t="s">
        <v>85</v>
      </c>
      <c r="D59" s="105"/>
      <c r="E59" s="106">
        <f>MAX(E58,0)</f>
        <v>0</v>
      </c>
      <c r="F59" s="106">
        <f>MAX(F58-E59,0)</f>
        <v>88304</v>
      </c>
      <c r="G59" s="106">
        <f>MAX(G58-E59-F59,0)</f>
        <v>97676</v>
      </c>
      <c r="H59" s="107">
        <f>MAX(H58-E59-F59-G59,0)</f>
        <v>100117</v>
      </c>
      <c r="I59" s="53"/>
      <c r="J59" s="1" t="s">
        <v>49</v>
      </c>
    </row>
    <row r="60" spans="2:17" ht="29.25" thickBot="1" x14ac:dyDescent="0.2">
      <c r="B60" s="129"/>
      <c r="C60" s="108" t="s">
        <v>86</v>
      </c>
      <c r="D60" s="109"/>
      <c r="E60" s="110">
        <f>ROUNDDOWN(E59*0.1,0)</f>
        <v>0</v>
      </c>
      <c r="F60" s="110">
        <f t="shared" ref="F60:H60" si="6">ROUNDDOWN(F59*0.1,0)</f>
        <v>8830</v>
      </c>
      <c r="G60" s="110">
        <f t="shared" si="6"/>
        <v>9767</v>
      </c>
      <c r="H60" s="111">
        <f t="shared" si="6"/>
        <v>10011</v>
      </c>
      <c r="I60" s="53"/>
      <c r="J60" s="1" t="s">
        <v>49</v>
      </c>
    </row>
    <row r="61" spans="2:17" ht="29.25" thickBot="1" x14ac:dyDescent="0.2">
      <c r="B61" s="130"/>
      <c r="C61" s="100" t="s">
        <v>87</v>
      </c>
      <c r="D61" s="101"/>
      <c r="E61" s="102">
        <f>E59+E60</f>
        <v>0</v>
      </c>
      <c r="F61" s="102">
        <f t="shared" ref="F61:H61" si="7">F59+F60</f>
        <v>97134</v>
      </c>
      <c r="G61" s="102">
        <f t="shared" si="7"/>
        <v>107443</v>
      </c>
      <c r="H61" s="103">
        <f t="shared" si="7"/>
        <v>110128</v>
      </c>
      <c r="I61" s="53"/>
      <c r="J61" s="1" t="s">
        <v>49</v>
      </c>
    </row>
    <row r="62" spans="2:17" x14ac:dyDescent="0.15">
      <c r="B62" s="35"/>
      <c r="C62" s="36"/>
      <c r="D62" s="37"/>
      <c r="E62" s="37"/>
      <c r="F62" s="37"/>
      <c r="G62" s="37"/>
      <c r="H62" s="37"/>
      <c r="I62" s="53"/>
    </row>
    <row r="63" spans="2:17" x14ac:dyDescent="0.15">
      <c r="B63" s="35"/>
      <c r="C63" s="36"/>
      <c r="D63" s="37"/>
      <c r="E63" s="37"/>
      <c r="F63" s="37"/>
      <c r="G63" s="37"/>
      <c r="H63" s="37"/>
      <c r="I63" s="53"/>
    </row>
    <row r="64" spans="2:17" x14ac:dyDescent="0.15">
      <c r="B64" s="35"/>
      <c r="C64" s="96" t="s">
        <v>71</v>
      </c>
      <c r="D64" s="37"/>
      <c r="E64" s="37"/>
      <c r="F64" s="37"/>
      <c r="G64" s="37"/>
      <c r="H64" s="37"/>
      <c r="I64" s="53"/>
    </row>
    <row r="65" spans="2:11" x14ac:dyDescent="0.15">
      <c r="B65" s="35"/>
      <c r="C65" s="36"/>
      <c r="D65" s="37"/>
      <c r="E65" s="37"/>
      <c r="F65" s="37"/>
      <c r="G65" s="37"/>
      <c r="H65" s="37"/>
      <c r="I65" s="53"/>
    </row>
    <row r="66" spans="2:11" x14ac:dyDescent="0.15">
      <c r="B66" s="38" t="s">
        <v>72</v>
      </c>
      <c r="C66" s="36"/>
      <c r="D66" s="37"/>
      <c r="E66" s="37"/>
      <c r="F66" s="37"/>
      <c r="G66" s="37"/>
      <c r="H66" s="37"/>
      <c r="I66" s="53"/>
      <c r="K66" s="3"/>
    </row>
    <row r="67" spans="2:11" x14ac:dyDescent="0.15">
      <c r="B67" s="38"/>
      <c r="C67" s="36"/>
      <c r="D67" s="37"/>
      <c r="E67" s="37"/>
      <c r="F67" s="37"/>
      <c r="G67" s="37"/>
      <c r="H67" s="37"/>
      <c r="I67" s="53"/>
      <c r="K67" s="3"/>
    </row>
    <row r="68" spans="2:11" x14ac:dyDescent="0.15">
      <c r="B68" s="38"/>
      <c r="C68" s="36"/>
      <c r="D68" s="37"/>
      <c r="E68" s="37"/>
      <c r="F68" s="37"/>
      <c r="G68" s="37"/>
      <c r="H68" s="37"/>
      <c r="I68" s="53"/>
      <c r="K68" s="3"/>
    </row>
    <row r="69" spans="2:11" x14ac:dyDescent="0.15">
      <c r="B69" s="38" t="s">
        <v>62</v>
      </c>
      <c r="C69" s="36"/>
      <c r="D69" s="37"/>
      <c r="E69" s="37"/>
      <c r="F69" s="37"/>
      <c r="G69" s="37"/>
      <c r="H69" s="37"/>
      <c r="I69" s="53"/>
      <c r="K69" s="3"/>
    </row>
    <row r="70" spans="2:11" x14ac:dyDescent="0.15">
      <c r="B70" s="3" t="s">
        <v>83</v>
      </c>
      <c r="C70" s="36"/>
      <c r="D70" s="37"/>
      <c r="E70" s="37"/>
      <c r="F70" s="37"/>
      <c r="G70" s="37"/>
      <c r="H70" s="37"/>
      <c r="I70" s="53"/>
      <c r="K70" s="3"/>
    </row>
    <row r="71" spans="2:11" x14ac:dyDescent="0.15">
      <c r="B71" s="63" t="s">
        <v>82</v>
      </c>
      <c r="C71" s="36"/>
      <c r="D71" s="37"/>
      <c r="E71" s="37"/>
      <c r="F71" s="37"/>
      <c r="G71" s="37"/>
      <c r="H71" s="37"/>
      <c r="I71" s="53"/>
    </row>
    <row r="72" spans="2:11" x14ac:dyDescent="0.15">
      <c r="B72" s="63"/>
      <c r="C72" s="36"/>
      <c r="D72" s="37"/>
      <c r="E72" s="37"/>
      <c r="F72" s="37"/>
      <c r="G72" s="37"/>
      <c r="H72" s="37"/>
      <c r="I72" s="53"/>
    </row>
    <row r="73" spans="2:11" x14ac:dyDescent="0.15">
      <c r="B73" s="3" t="s">
        <v>65</v>
      </c>
      <c r="C73" s="36"/>
      <c r="D73" s="37"/>
      <c r="E73" s="37"/>
      <c r="F73" s="37"/>
      <c r="G73" s="37"/>
      <c r="H73" s="37"/>
      <c r="I73" s="53"/>
    </row>
    <row r="74" spans="2:11" x14ac:dyDescent="0.15">
      <c r="B74" s="3" t="s">
        <v>89</v>
      </c>
      <c r="C74" s="36"/>
      <c r="D74" s="37"/>
      <c r="E74" s="37"/>
      <c r="F74" s="37"/>
      <c r="G74" s="37"/>
      <c r="H74" s="37"/>
      <c r="I74" s="53"/>
    </row>
    <row r="75" spans="2:11" x14ac:dyDescent="0.15">
      <c r="B75" s="3" t="s">
        <v>88</v>
      </c>
      <c r="C75" s="36"/>
      <c r="D75" s="37"/>
      <c r="E75" s="37"/>
      <c r="F75" s="37"/>
      <c r="G75" s="37"/>
      <c r="H75" s="37"/>
      <c r="I75" s="53"/>
    </row>
    <row r="76" spans="2:11" x14ac:dyDescent="0.15">
      <c r="B76" s="3" t="s">
        <v>34</v>
      </c>
      <c r="C76" s="36"/>
      <c r="D76" s="37"/>
      <c r="E76" s="37"/>
      <c r="F76" s="37"/>
      <c r="G76" s="37"/>
      <c r="H76" s="37"/>
      <c r="I76" s="53"/>
    </row>
    <row r="77" spans="2:11" x14ac:dyDescent="0.15">
      <c r="B77" s="59" t="s">
        <v>53</v>
      </c>
      <c r="C77" s="36"/>
      <c r="D77" s="37"/>
      <c r="E77" s="37"/>
      <c r="F77" s="37"/>
      <c r="G77" s="37"/>
      <c r="H77" s="37"/>
      <c r="I77" s="53"/>
    </row>
    <row r="78" spans="2:11" x14ac:dyDescent="0.15">
      <c r="B78" s="59" t="s">
        <v>52</v>
      </c>
      <c r="C78" s="36"/>
      <c r="D78" s="37"/>
      <c r="E78" s="37"/>
      <c r="F78" s="37"/>
      <c r="G78" s="37"/>
      <c r="H78" s="37"/>
      <c r="I78" s="53"/>
    </row>
    <row r="79" spans="2:11" x14ac:dyDescent="0.15">
      <c r="B79" s="59"/>
      <c r="C79" s="36"/>
      <c r="D79" s="37"/>
      <c r="E79" s="37"/>
      <c r="F79" s="37"/>
      <c r="G79" s="37"/>
      <c r="H79" s="37"/>
      <c r="I79" s="53"/>
    </row>
    <row r="80" spans="2:11" x14ac:dyDescent="0.15">
      <c r="B80" s="3" t="s">
        <v>67</v>
      </c>
      <c r="C80" s="36"/>
      <c r="D80" s="37"/>
      <c r="E80" s="37"/>
      <c r="F80" s="37"/>
      <c r="G80" s="37"/>
      <c r="H80" s="37"/>
      <c r="I80" s="53"/>
    </row>
    <row r="81" spans="2:9" x14ac:dyDescent="0.15">
      <c r="B81" s="59" t="s">
        <v>78</v>
      </c>
      <c r="C81" s="36"/>
      <c r="D81" s="37"/>
      <c r="E81" s="37"/>
      <c r="F81" s="37"/>
      <c r="G81" s="37"/>
      <c r="H81" s="37"/>
      <c r="I81" s="53"/>
    </row>
    <row r="82" spans="2:9" x14ac:dyDescent="0.15">
      <c r="B82" s="59"/>
      <c r="C82" s="36"/>
      <c r="D82" s="37"/>
      <c r="E82" s="37"/>
      <c r="F82" s="37"/>
      <c r="G82" s="37"/>
      <c r="H82" s="37"/>
      <c r="I82" s="53"/>
    </row>
    <row r="83" spans="2:9" x14ac:dyDescent="0.15">
      <c r="B83" s="59"/>
      <c r="C83" s="36"/>
      <c r="D83" s="37"/>
      <c r="E83" s="37"/>
      <c r="F83" s="37"/>
      <c r="G83" s="37"/>
      <c r="H83" s="37"/>
      <c r="I83" s="53"/>
    </row>
    <row r="84" spans="2:9" x14ac:dyDescent="0.15">
      <c r="B84" s="38" t="s">
        <v>63</v>
      </c>
      <c r="C84" s="36"/>
      <c r="D84" s="37"/>
      <c r="E84" s="37"/>
      <c r="F84" s="37"/>
      <c r="G84" s="37"/>
      <c r="H84" s="37"/>
      <c r="I84" s="53"/>
    </row>
    <row r="85" spans="2:9" x14ac:dyDescent="0.15">
      <c r="B85" s="3" t="s">
        <v>68</v>
      </c>
      <c r="C85" s="36"/>
      <c r="D85" s="37"/>
      <c r="E85" s="37"/>
      <c r="F85" s="37"/>
      <c r="G85" s="37"/>
      <c r="H85" s="37"/>
      <c r="I85" s="53"/>
    </row>
    <row r="86" spans="2:9" x14ac:dyDescent="0.15">
      <c r="B86" s="3" t="s">
        <v>107</v>
      </c>
      <c r="C86" s="36"/>
      <c r="D86" s="37"/>
      <c r="E86" s="37"/>
      <c r="F86" s="37"/>
      <c r="G86" s="37"/>
      <c r="H86" s="37"/>
      <c r="I86" s="53"/>
    </row>
    <row r="87" spans="2:9" x14ac:dyDescent="0.15">
      <c r="B87" s="3" t="s">
        <v>90</v>
      </c>
      <c r="C87" s="36"/>
      <c r="D87" s="37"/>
      <c r="E87" s="37"/>
      <c r="F87" s="37"/>
      <c r="G87" s="37"/>
      <c r="H87" s="37"/>
      <c r="I87" s="53"/>
    </row>
    <row r="88" spans="2:9" x14ac:dyDescent="0.15">
      <c r="B88" s="3" t="s">
        <v>100</v>
      </c>
      <c r="C88" s="36"/>
      <c r="D88" s="37"/>
      <c r="E88" s="37"/>
      <c r="F88" s="37"/>
      <c r="G88" s="37"/>
      <c r="H88" s="37"/>
      <c r="I88" s="53"/>
    </row>
    <row r="89" spans="2:9" x14ac:dyDescent="0.15">
      <c r="B89" s="3" t="s">
        <v>101</v>
      </c>
      <c r="C89" s="36"/>
      <c r="D89" s="37"/>
      <c r="E89" s="37"/>
      <c r="F89" s="37"/>
      <c r="G89" s="37"/>
      <c r="H89" s="37"/>
      <c r="I89" s="53"/>
    </row>
    <row r="90" spans="2:9" x14ac:dyDescent="0.15">
      <c r="B90" s="3" t="s">
        <v>102</v>
      </c>
      <c r="C90" s="36"/>
      <c r="D90" s="37"/>
      <c r="E90" s="37"/>
      <c r="F90" s="37"/>
      <c r="G90" s="37"/>
      <c r="H90" s="37"/>
      <c r="I90" s="53"/>
    </row>
    <row r="91" spans="2:9" x14ac:dyDescent="0.15">
      <c r="B91" s="3" t="s">
        <v>91</v>
      </c>
      <c r="C91" s="36"/>
      <c r="D91" s="37"/>
      <c r="E91" s="37"/>
      <c r="F91" s="37"/>
      <c r="G91" s="37"/>
      <c r="H91" s="37"/>
      <c r="I91" s="53"/>
    </row>
    <row r="92" spans="2:9" x14ac:dyDescent="0.15">
      <c r="B92" s="55" t="s">
        <v>92</v>
      </c>
      <c r="C92" s="36"/>
      <c r="D92" s="37"/>
      <c r="E92" s="37"/>
      <c r="F92" s="37"/>
      <c r="G92" s="37"/>
      <c r="H92" s="37"/>
      <c r="I92" s="53"/>
    </row>
    <row r="93" spans="2:9" x14ac:dyDescent="0.15">
      <c r="B93" s="55"/>
      <c r="C93" s="36"/>
      <c r="D93" s="37"/>
      <c r="E93" s="37"/>
      <c r="F93" s="37"/>
      <c r="G93" s="37"/>
      <c r="H93" s="37"/>
      <c r="I93" s="53"/>
    </row>
    <row r="94" spans="2:9" x14ac:dyDescent="0.15">
      <c r="B94" s="55" t="s">
        <v>79</v>
      </c>
      <c r="C94" s="36"/>
      <c r="D94" s="37"/>
      <c r="E94" s="37"/>
      <c r="F94" s="37"/>
      <c r="G94" s="37"/>
      <c r="H94" s="37"/>
      <c r="I94" s="53"/>
    </row>
    <row r="95" spans="2:9" x14ac:dyDescent="0.15">
      <c r="B95" s="55"/>
      <c r="C95" s="36"/>
      <c r="D95" s="37"/>
      <c r="E95" s="37"/>
      <c r="F95" s="37"/>
      <c r="G95" s="37"/>
      <c r="H95" s="37"/>
      <c r="I95" s="53"/>
    </row>
    <row r="96" spans="2:9" x14ac:dyDescent="0.15">
      <c r="B96" s="55" t="s">
        <v>66</v>
      </c>
      <c r="C96" s="36"/>
      <c r="D96" s="37"/>
      <c r="E96" s="37"/>
      <c r="F96" s="37"/>
      <c r="G96" s="37"/>
      <c r="H96" s="37"/>
      <c r="I96" s="53"/>
    </row>
    <row r="97" spans="2:9" x14ac:dyDescent="0.15">
      <c r="B97" s="55" t="s">
        <v>93</v>
      </c>
      <c r="C97" s="36"/>
      <c r="D97" s="37"/>
      <c r="E97" s="37"/>
      <c r="F97" s="37"/>
      <c r="G97" s="37"/>
      <c r="H97" s="37"/>
      <c r="I97" s="53"/>
    </row>
    <row r="98" spans="2:9" x14ac:dyDescent="0.15">
      <c r="B98" s="55"/>
      <c r="C98" s="36"/>
      <c r="D98" s="37"/>
      <c r="E98" s="37"/>
      <c r="F98" s="37"/>
      <c r="G98" s="37"/>
      <c r="H98" s="37"/>
      <c r="I98" s="53"/>
    </row>
    <row r="99" spans="2:9" x14ac:dyDescent="0.15">
      <c r="B99" s="55"/>
      <c r="C99" s="36"/>
      <c r="D99" s="37"/>
      <c r="E99" s="37"/>
      <c r="F99" s="37"/>
      <c r="G99" s="37"/>
      <c r="H99" s="37"/>
      <c r="I99" s="53"/>
    </row>
    <row r="100" spans="2:9" x14ac:dyDescent="0.15">
      <c r="B100" s="38" t="s">
        <v>64</v>
      </c>
      <c r="C100" s="36"/>
      <c r="D100" s="37"/>
      <c r="E100" s="37"/>
      <c r="F100" s="37"/>
      <c r="G100" s="37"/>
      <c r="H100" s="37"/>
      <c r="I100" s="53"/>
    </row>
    <row r="101" spans="2:9" x14ac:dyDescent="0.15">
      <c r="B101" s="3" t="s">
        <v>73</v>
      </c>
      <c r="C101" s="36"/>
      <c r="D101" s="37"/>
      <c r="E101" s="37"/>
      <c r="F101" s="37"/>
      <c r="G101" s="37"/>
      <c r="H101" s="37"/>
      <c r="I101" s="53"/>
    </row>
    <row r="102" spans="2:9" x14ac:dyDescent="0.15">
      <c r="B102" s="55"/>
      <c r="C102" s="36"/>
      <c r="D102" s="37"/>
      <c r="E102" s="37"/>
      <c r="F102" s="37"/>
      <c r="G102" s="37"/>
      <c r="H102" s="37"/>
      <c r="I102" s="53"/>
    </row>
    <row r="103" spans="2:9" x14ac:dyDescent="0.15">
      <c r="B103" s="15" t="s">
        <v>21</v>
      </c>
    </row>
    <row r="104" spans="2:9" x14ac:dyDescent="0.15">
      <c r="B104" s="15"/>
    </row>
    <row r="105" spans="2:9" x14ac:dyDescent="0.15">
      <c r="B105" s="7" t="s">
        <v>80</v>
      </c>
    </row>
    <row r="106" spans="2:9" x14ac:dyDescent="0.15">
      <c r="B106" s="7"/>
    </row>
    <row r="107" spans="2:9" x14ac:dyDescent="0.15">
      <c r="B107" s="7" t="s">
        <v>40</v>
      </c>
    </row>
    <row r="108" spans="2:9" x14ac:dyDescent="0.15">
      <c r="B108" s="7"/>
    </row>
    <row r="109" spans="2:9" x14ac:dyDescent="0.15">
      <c r="B109" s="7" t="s">
        <v>4</v>
      </c>
      <c r="C109" s="7"/>
    </row>
    <row r="110" spans="2:9" x14ac:dyDescent="0.15">
      <c r="B110" s="76" t="s">
        <v>55</v>
      </c>
      <c r="C110" s="7"/>
    </row>
    <row r="111" spans="2:9" x14ac:dyDescent="0.15">
      <c r="B111" s="76" t="s">
        <v>54</v>
      </c>
      <c r="C111" s="7"/>
    </row>
    <row r="112" spans="2:9" x14ac:dyDescent="0.15">
      <c r="C112" s="87" t="s">
        <v>5</v>
      </c>
      <c r="D112" s="88"/>
      <c r="E112" s="88"/>
      <c r="F112" s="88"/>
      <c r="G112" s="89"/>
    </row>
    <row r="113" spans="2:7" x14ac:dyDescent="0.15">
      <c r="C113" s="90" t="s">
        <v>15</v>
      </c>
      <c r="D113" s="3"/>
      <c r="E113" s="3"/>
      <c r="F113" s="3"/>
      <c r="G113" s="91"/>
    </row>
    <row r="114" spans="2:7" x14ac:dyDescent="0.15">
      <c r="C114" s="90" t="s">
        <v>6</v>
      </c>
      <c r="D114" s="3"/>
      <c r="E114" s="3"/>
      <c r="F114" s="3"/>
      <c r="G114" s="91"/>
    </row>
    <row r="115" spans="2:7" x14ac:dyDescent="0.15">
      <c r="C115" s="90" t="s">
        <v>16</v>
      </c>
      <c r="D115" s="3"/>
      <c r="E115" s="3"/>
      <c r="F115" s="3"/>
      <c r="G115" s="91"/>
    </row>
    <row r="116" spans="2:7" x14ac:dyDescent="0.15">
      <c r="C116" s="90" t="s">
        <v>7</v>
      </c>
      <c r="D116" s="3"/>
      <c r="E116" s="3"/>
      <c r="F116" s="3"/>
      <c r="G116" s="91"/>
    </row>
    <row r="117" spans="2:7" x14ac:dyDescent="0.15">
      <c r="C117" s="92" t="s">
        <v>17</v>
      </c>
      <c r="D117" s="93"/>
      <c r="E117" s="93"/>
      <c r="F117" s="93"/>
      <c r="G117" s="94"/>
    </row>
    <row r="118" spans="2:7" x14ac:dyDescent="0.15">
      <c r="C118" s="59"/>
      <c r="D118" s="3"/>
      <c r="E118" s="3"/>
      <c r="F118" s="3"/>
    </row>
    <row r="119" spans="2:7" x14ac:dyDescent="0.15">
      <c r="B119" s="7" t="s">
        <v>18</v>
      </c>
      <c r="C119" s="7"/>
    </row>
    <row r="120" spans="2:7" x14ac:dyDescent="0.15">
      <c r="B120" s="76" t="s">
        <v>8</v>
      </c>
      <c r="C120" s="7"/>
    </row>
    <row r="121" spans="2:7" x14ac:dyDescent="0.15">
      <c r="B121" s="76" t="s">
        <v>46</v>
      </c>
      <c r="C121" s="7"/>
    </row>
    <row r="122" spans="2:7" x14ac:dyDescent="0.15">
      <c r="B122" s="76" t="s">
        <v>45</v>
      </c>
      <c r="C122" s="7"/>
    </row>
    <row r="123" spans="2:7" x14ac:dyDescent="0.15">
      <c r="C123" s="87" t="s">
        <v>9</v>
      </c>
      <c r="D123" s="88"/>
      <c r="E123" s="88"/>
      <c r="F123" s="88"/>
      <c r="G123" s="89"/>
    </row>
    <row r="124" spans="2:7" x14ac:dyDescent="0.15">
      <c r="C124" s="90" t="s">
        <v>10</v>
      </c>
      <c r="D124" s="3"/>
      <c r="E124" s="3"/>
      <c r="F124" s="3"/>
      <c r="G124" s="91"/>
    </row>
    <row r="125" spans="2:7" x14ac:dyDescent="0.15">
      <c r="C125" s="90" t="s">
        <v>11</v>
      </c>
      <c r="D125" s="3"/>
      <c r="E125" s="3"/>
      <c r="F125" s="3"/>
      <c r="G125" s="91"/>
    </row>
    <row r="126" spans="2:7" x14ac:dyDescent="0.15">
      <c r="C126" s="92" t="s">
        <v>12</v>
      </c>
      <c r="D126" s="93"/>
      <c r="E126" s="93"/>
      <c r="F126" s="93"/>
      <c r="G126" s="94"/>
    </row>
    <row r="127" spans="2:7" x14ac:dyDescent="0.15">
      <c r="B127" s="76" t="s">
        <v>19</v>
      </c>
      <c r="C127" s="7"/>
      <c r="G127" s="3"/>
    </row>
    <row r="128" spans="2:7" x14ac:dyDescent="0.15">
      <c r="B128" s="76"/>
      <c r="C128" s="7"/>
      <c r="G128" s="3"/>
    </row>
    <row r="129" spans="2:7" x14ac:dyDescent="0.15">
      <c r="B129" s="7" t="s">
        <v>81</v>
      </c>
      <c r="C129" s="7"/>
      <c r="G129" s="3"/>
    </row>
    <row r="130" spans="2:7" x14ac:dyDescent="0.15">
      <c r="B130" s="7" t="s">
        <v>44</v>
      </c>
      <c r="C130" s="7"/>
      <c r="G130" s="3"/>
    </row>
    <row r="131" spans="2:7" x14ac:dyDescent="0.15">
      <c r="B131" s="7" t="s">
        <v>43</v>
      </c>
      <c r="C131" s="7"/>
      <c r="G131" s="3"/>
    </row>
    <row r="132" spans="2:7" x14ac:dyDescent="0.15">
      <c r="C132" s="87" t="s">
        <v>13</v>
      </c>
      <c r="D132" s="88"/>
      <c r="E132" s="88"/>
      <c r="F132" s="88"/>
      <c r="G132" s="89"/>
    </row>
    <row r="133" spans="2:7" x14ac:dyDescent="0.15">
      <c r="C133" s="92" t="s">
        <v>14</v>
      </c>
      <c r="D133" s="93"/>
      <c r="E133" s="93"/>
      <c r="F133" s="93"/>
      <c r="G133" s="94"/>
    </row>
    <row r="134" spans="2:7" x14ac:dyDescent="0.15">
      <c r="B134" s="76" t="s">
        <v>56</v>
      </c>
      <c r="C134" s="7"/>
    </row>
    <row r="135" spans="2:7" x14ac:dyDescent="0.15">
      <c r="B135" s="76"/>
      <c r="C135" s="7"/>
    </row>
    <row r="136" spans="2:7" x14ac:dyDescent="0.15">
      <c r="B136" s="7" t="s">
        <v>106</v>
      </c>
      <c r="C136" s="7"/>
    </row>
    <row r="137" spans="2:7" x14ac:dyDescent="0.15">
      <c r="B137" s="7" t="s">
        <v>74</v>
      </c>
    </row>
  </sheetData>
  <mergeCells count="11">
    <mergeCell ref="B35:B44"/>
    <mergeCell ref="D43:H43"/>
    <mergeCell ref="D44:H44"/>
    <mergeCell ref="E57:H57"/>
    <mergeCell ref="B50:B61"/>
    <mergeCell ref="B11:B20"/>
    <mergeCell ref="D19:H19"/>
    <mergeCell ref="D20:H20"/>
    <mergeCell ref="B23:B32"/>
    <mergeCell ref="D31:H31"/>
    <mergeCell ref="D32:H32"/>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21" max="8" man="1"/>
    <brk id="33" max="8" man="1"/>
    <brk id="45" max="8" man="1"/>
    <brk id="65" max="8" man="1"/>
    <brk id="102" max="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対象人件費等計算書</vt:lpstr>
      <vt:lpstr>対象人件費等計算書 (記載例)</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2025-05-01T00:00:11Z</dcterms:modified>
</cp:coreProperties>
</file>