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/>
  <xr:revisionPtr revIDLastSave="0" documentId="13_ncr:1_{F4F01AE0-F3FB-41FA-956D-0EC44605FCD7}" xr6:coauthVersionLast="47" xr6:coauthVersionMax="47" xr10:uidLastSave="{00000000-0000-0000-0000-000000000000}"/>
  <bookViews>
    <workbookView xWindow="5175" yWindow="1365" windowWidth="18495" windowHeight="11295" tabRatio="764" firstSheet="1" activeTab="7" xr2:uid="{00000000-000D-0000-FFFF-FFFF00000000}"/>
  </bookViews>
  <sheets>
    <sheet name="25-1" sheetId="1" r:id="rId1"/>
    <sheet name="25-2" sheetId="2" r:id="rId2"/>
    <sheet name="25-3" sheetId="3" r:id="rId3"/>
    <sheet name="25-4" sheetId="4" r:id="rId4"/>
    <sheet name="25-5" sheetId="5" r:id="rId5"/>
    <sheet name="25-6" sheetId="6" r:id="rId6"/>
    <sheet name="25-7" sheetId="7" r:id="rId7"/>
    <sheet name="25-8" sheetId="8" r:id="rId8"/>
    <sheet name="25-9" sheetId="9" r:id="rId9"/>
    <sheet name="25-10" sheetId="10" r:id="rId10"/>
    <sheet name="25-11" sheetId="11" r:id="rId11"/>
    <sheet name="25-12" sheetId="12" r:id="rId12"/>
  </sheets>
  <definedNames>
    <definedName name="_xlnm.Print_Area" localSheetId="4">'25-5'!$A$1:$J$38</definedName>
    <definedName name="_xlnm.Print_Area" localSheetId="8">'25-9'!$A$1:$E$24</definedName>
    <definedName name="第34_環境衛生.食品">#REF!</definedName>
    <definedName name="第52_不妊手術">#REF!</definedName>
    <definedName name="第53_人工妊娠中絶">#REF!</definedName>
    <definedName name="貼付表">"ピクチャ 73"</definedName>
    <definedName name="表">#REF!</definedName>
    <definedName name="表５の１８ＥＸ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4" i="5" l="1"/>
  <c r="C18" i="1"/>
  <c r="E13" i="10" l="1"/>
  <c r="D13" i="10"/>
  <c r="C13" i="10"/>
  <c r="B13" i="10"/>
  <c r="B10" i="7"/>
  <c r="D13" i="5"/>
  <c r="D11" i="5" l="1"/>
  <c r="D38" i="5" l="1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G14" i="5"/>
  <c r="F14" i="5"/>
  <c r="E14" i="5"/>
  <c r="D14" i="5" l="1"/>
</calcChain>
</file>

<file path=xl/sharedStrings.xml><?xml version="1.0" encoding="utf-8"?>
<sst xmlns="http://schemas.openxmlformats.org/spreadsheetml/2006/main" count="323" uniqueCount="130">
  <si>
    <t>表２５－１　　障害者医療費助成対象者</t>
  </si>
  <si>
    <t>（各年度末　単位：人）</t>
  </si>
  <si>
    <t>年度・区分</t>
  </si>
  <si>
    <t>対象者</t>
  </si>
  <si>
    <t>年間平均</t>
  </si>
  <si>
    <t>加入保険別</t>
  </si>
  <si>
    <t>市国保(一般)</t>
  </si>
  <si>
    <t>市国保(退職)</t>
  </si>
  <si>
    <t>国保組合</t>
  </si>
  <si>
    <t>協会けんぽ</t>
  </si>
  <si>
    <t>組合健保</t>
  </si>
  <si>
    <t>日雇特例</t>
  </si>
  <si>
    <t>船員保険</t>
  </si>
  <si>
    <t>共済組合</t>
  </si>
  <si>
    <t>区別</t>
  </si>
  <si>
    <t>総計</t>
  </si>
  <si>
    <t>千種</t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</si>
  <si>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</si>
  <si>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</si>
  <si>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</si>
  <si>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</si>
  <si>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</si>
  <si>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</si>
  <si>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</si>
  <si>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</si>
  <si>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</si>
  <si>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</si>
  <si>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</si>
  <si>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</si>
  <si>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</si>
  <si>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</si>
  <si>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</si>
  <si>
    <t>表２５－２　　障害者医療費助成</t>
  </si>
  <si>
    <t>件数</t>
  </si>
  <si>
    <t>医療費総額（円）</t>
  </si>
  <si>
    <t>助成額（円）</t>
  </si>
  <si>
    <t>国民健康保険</t>
  </si>
  <si>
    <t>健康保険等</t>
  </si>
  <si>
    <t>区払分</t>
  </si>
  <si>
    <t>医科（入院）</t>
  </si>
  <si>
    <t>医科（入院外）</t>
  </si>
  <si>
    <t>歯科</t>
  </si>
  <si>
    <t>薬剤</t>
  </si>
  <si>
    <t>訪問看護</t>
  </si>
  <si>
    <t>柔道整復</t>
  </si>
  <si>
    <t>鍼灸</t>
  </si>
  <si>
    <t>表２５－３　　障害者医療費関係諸率</t>
  </si>
  <si>
    <t>年度</t>
  </si>
  <si>
    <t>受診率</t>
  </si>
  <si>
    <t>１件当り医療費</t>
  </si>
  <si>
    <t>１人当り医療費</t>
  </si>
  <si>
    <t>１人当り助成額</t>
  </si>
  <si>
    <t>％</t>
  </si>
  <si>
    <t>円</t>
  </si>
  <si>
    <t>表２５－４　　障害者歯科保健医療センター（名古屋市歯科医師会）</t>
  </si>
  <si>
    <t>２８年度</t>
  </si>
  <si>
    <t>２９年度</t>
  </si>
  <si>
    <t>３０年度</t>
  </si>
  <si>
    <t>２年度</t>
  </si>
  <si>
    <t>３年度</t>
  </si>
  <si>
    <t>４年度</t>
  </si>
  <si>
    <t>日</t>
  </si>
  <si>
    <t>診療日数</t>
  </si>
  <si>
    <t>人</t>
  </si>
  <si>
    <t>１日平均受診者</t>
  </si>
  <si>
    <t>区分</t>
  </si>
  <si>
    <t>新患</t>
  </si>
  <si>
    <t>再来</t>
  </si>
  <si>
    <t>年齢別</t>
  </si>
  <si>
    <t>６歳未満</t>
  </si>
  <si>
    <t>６～１５歳</t>
  </si>
  <si>
    <t>１６～６４歳</t>
  </si>
  <si>
    <t>６５歳以上</t>
  </si>
  <si>
    <t>新患の障害別</t>
  </si>
  <si>
    <t>身障１級</t>
  </si>
  <si>
    <t>身障２級</t>
  </si>
  <si>
    <t>身障３級</t>
  </si>
  <si>
    <t>知的
障害</t>
  </si>
  <si>
    <t>重度</t>
  </si>
  <si>
    <t>中度</t>
  </si>
  <si>
    <t>軽度</t>
  </si>
  <si>
    <t>自　　閉</t>
  </si>
  <si>
    <t>表２５－５　　子ども医療費助成対象者</t>
  </si>
  <si>
    <t>乳幼児</t>
  </si>
  <si>
    <t>小学生</t>
  </si>
  <si>
    <t>中学生</t>
  </si>
  <si>
    <t>高校生世代</t>
  </si>
  <si>
    <t>市国保</t>
  </si>
  <si>
    <t>小計</t>
  </si>
  <si>
    <t>一般</t>
  </si>
  <si>
    <t>退職</t>
  </si>
  <si>
    <t>表２５－６　　子ども医療費助成</t>
  </si>
  <si>
    <t>医療費総額</t>
  </si>
  <si>
    <t>助成額</t>
  </si>
  <si>
    <t>件</t>
  </si>
  <si>
    <t>表２５－７　　子ども医療費関係諸率</t>
  </si>
  <si>
    <t>表２５－８　　ひとり親家庭等医療費助成対象者</t>
  </si>
  <si>
    <t>（各年度末単位：人）</t>
  </si>
  <si>
    <t>母子家庭</t>
  </si>
  <si>
    <t>父子家庭</t>
  </si>
  <si>
    <t>母</t>
  </si>
  <si>
    <t>児童</t>
  </si>
  <si>
    <t>父</t>
  </si>
  <si>
    <t>表２５－９　　ひとり親家庭等医療費助成</t>
  </si>
  <si>
    <t>表２５－１０　　ひとり親家庭等医療費関係諸率</t>
  </si>
  <si>
    <t>表２５－１１　　福祉給付金対象者</t>
  </si>
  <si>
    <t>県の制度</t>
  </si>
  <si>
    <t>市の制度</t>
  </si>
  <si>
    <t>後期高齢</t>
  </si>
  <si>
    <t>前期高齢</t>
  </si>
  <si>
    <t>対象範囲別</t>
  </si>
  <si>
    <t>障害者</t>
  </si>
  <si>
    <t>戦傷病者</t>
  </si>
  <si>
    <t>ひとり親家庭等</t>
  </si>
  <si>
    <t>精神</t>
  </si>
  <si>
    <t>結核</t>
  </si>
  <si>
    <t>ねたきり</t>
  </si>
  <si>
    <t>認知症</t>
  </si>
  <si>
    <t>難病</t>
  </si>
  <si>
    <t>表２５－１２　　福祉給付金（一部負担金）</t>
  </si>
  <si>
    <t>支給額</t>
  </si>
  <si>
    <t>５年度</t>
    <phoneticPr fontId="3"/>
  </si>
  <si>
    <t>注)北・南の２ヵ所で診察。</t>
    <phoneticPr fontId="3"/>
  </si>
  <si>
    <t>注)「母子家庭」の「児童」中には、「父母のない児童」を含む。</t>
    <phoneticPr fontId="3"/>
  </si>
  <si>
    <t>-</t>
    <phoneticPr fontId="3"/>
  </si>
  <si>
    <t>平成27</t>
    <rPh sb="0" eb="2">
      <t>ヘイセイ</t>
    </rPh>
    <phoneticPr fontId="5"/>
  </si>
  <si>
    <t>令和元</t>
    <rPh sb="0" eb="2">
      <t>レイワ</t>
    </rPh>
    <phoneticPr fontId="5"/>
  </si>
  <si>
    <t>平成２７年度</t>
    <rPh sb="0" eb="2">
      <t>ヘイセイ</t>
    </rPh>
    <phoneticPr fontId="3"/>
  </si>
  <si>
    <t>令和元年度</t>
    <rPh sb="0" eb="2">
      <t>レイワ</t>
    </rPh>
    <phoneticPr fontId="3"/>
  </si>
  <si>
    <t>６年度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</si>
</sst>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_ * #,##0_ ;_ * \-#,##0_ ;_ * \-_ ;_ @_ "/>
    <numFmt numFmtId="177" formatCode="_ * #,##0_ ;_ * \-#,##0_ ;_ * \-??_ ;_ @_ "/>
    <numFmt numFmtId="178" formatCode="_ * #,##0_ ;_ * \-#,##0_ ;_ * &quot;-&quot;??_ ;_ @_ "/>
  </numFmts>
  <fonts count="6" x14ac:knownFonts="1">
    <font>
      <sz val="11"/>
      <color theme="1"/>
      <name val="ＭＳ Ｐゴシック"/>
      <family val="2"/>
      <charset val="1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5">
    <xf numFmtId="0" fontId="0" fillId="0" borderId="0"/>
    <xf numFmtId="38" fontId="2" fillId="0" borderId="0" applyBorder="0" applyProtection="0"/>
    <xf numFmtId="0" fontId="1" fillId="0" borderId="0"/>
    <xf numFmtId="38" fontId="2" fillId="0" borderId="0" applyBorder="0" applyProtection="0"/>
    <xf numFmtId="38" fontId="2" fillId="0" borderId="0" applyFont="0" applyFill="0" applyBorder="0" applyAlignment="0" applyProtection="0">
      <alignment vertical="center"/>
    </xf>
  </cellStyleXfs>
  <cellXfs count="87">
    <xf numFmtId="0" fontId="0" fillId="0" borderId="0" xfId="0"/>
    <xf numFmtId="176" fontId="1" fillId="0" borderId="8" xfId="0" applyNumberFormat="1" applyFont="1" applyFill="1" applyBorder="1"/>
    <xf numFmtId="176" fontId="1" fillId="0" borderId="9" xfId="0" applyNumberFormat="1" applyFont="1" applyFill="1" applyBorder="1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176" fontId="1" fillId="0" borderId="5" xfId="0" applyNumberFormat="1" applyFont="1" applyBorder="1"/>
    <xf numFmtId="176" fontId="1" fillId="0" borderId="6" xfId="0" applyNumberFormat="1" applyFont="1" applyBorder="1"/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176" fontId="1" fillId="0" borderId="8" xfId="0" applyNumberFormat="1" applyFont="1" applyBorder="1"/>
    <xf numFmtId="176" fontId="1" fillId="0" borderId="9" xfId="0" applyNumberFormat="1" applyFont="1" applyBorder="1"/>
    <xf numFmtId="0" fontId="1" fillId="0" borderId="7" xfId="0" applyFont="1" applyFill="1" applyBorder="1" applyAlignment="1">
      <alignment horizontal="center"/>
    </xf>
    <xf numFmtId="0" fontId="1" fillId="0" borderId="11" xfId="0" applyFont="1" applyFill="1" applyBorder="1"/>
    <xf numFmtId="3" fontId="1" fillId="0" borderId="11" xfId="0" applyNumberFormat="1" applyFont="1" applyFill="1" applyBorder="1"/>
    <xf numFmtId="0" fontId="1" fillId="0" borderId="4" xfId="0" applyFont="1" applyBorder="1" applyAlignment="1"/>
    <xf numFmtId="0" fontId="1" fillId="0" borderId="5" xfId="0" applyFont="1" applyBorder="1" applyAlignment="1">
      <alignment horizontal="left"/>
    </xf>
    <xf numFmtId="176" fontId="1" fillId="0" borderId="5" xfId="0" applyNumberFormat="1" applyFont="1" applyFill="1" applyBorder="1"/>
    <xf numFmtId="0" fontId="1" fillId="0" borderId="7" xfId="0" applyFont="1" applyBorder="1" applyAlignment="1"/>
    <xf numFmtId="0" fontId="1" fillId="0" borderId="8" xfId="0" applyFont="1" applyBorder="1" applyAlignment="1">
      <alignment horizontal="left"/>
    </xf>
    <xf numFmtId="0" fontId="1" fillId="0" borderId="10" xfId="0" applyFont="1" applyBorder="1" applyAlignment="1"/>
    <xf numFmtId="0" fontId="1" fillId="0" borderId="11" xfId="0" applyFont="1" applyBorder="1" applyAlignment="1">
      <alignment horizontal="left"/>
    </xf>
    <xf numFmtId="176" fontId="1" fillId="0" borderId="11" xfId="0" applyNumberFormat="1" applyFont="1" applyFill="1" applyBorder="1"/>
    <xf numFmtId="176" fontId="1" fillId="0" borderId="12" xfId="0" applyNumberFormat="1" applyFont="1" applyBorder="1"/>
    <xf numFmtId="0" fontId="1" fillId="0" borderId="8" xfId="0" applyFont="1" applyBorder="1" applyAlignment="1"/>
    <xf numFmtId="0" fontId="1" fillId="0" borderId="7" xfId="0" applyFont="1" applyBorder="1"/>
    <xf numFmtId="0" fontId="1" fillId="0" borderId="13" xfId="0" applyFont="1" applyBorder="1"/>
    <xf numFmtId="0" fontId="1" fillId="0" borderId="14" xfId="0" applyFont="1" applyBorder="1" applyAlignment="1"/>
    <xf numFmtId="176" fontId="1" fillId="0" borderId="14" xfId="0" applyNumberFormat="1" applyFont="1" applyFill="1" applyBorder="1"/>
    <xf numFmtId="176" fontId="1" fillId="0" borderId="15" xfId="0" applyNumberFormat="1" applyFont="1" applyBorder="1"/>
    <xf numFmtId="0" fontId="1" fillId="0" borderId="8" xfId="0" applyFont="1" applyBorder="1" applyAlignment="1">
      <alignment horizontal="right"/>
    </xf>
    <xf numFmtId="0" fontId="1" fillId="0" borderId="9" xfId="0" applyFont="1" applyBorder="1" applyAlignment="1">
      <alignment horizontal="right"/>
    </xf>
    <xf numFmtId="0" fontId="1" fillId="0" borderId="13" xfId="0" applyFont="1" applyBorder="1" applyAlignment="1">
      <alignment horizontal="center"/>
    </xf>
    <xf numFmtId="176" fontId="1" fillId="0" borderId="15" xfId="0" applyNumberFormat="1" applyFont="1" applyFill="1" applyBorder="1"/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/>
    <xf numFmtId="176" fontId="1" fillId="0" borderId="12" xfId="0" applyNumberFormat="1" applyFont="1" applyFill="1" applyBorder="1"/>
    <xf numFmtId="176" fontId="1" fillId="0" borderId="8" xfId="0" applyNumberFormat="1" applyFont="1" applyFill="1" applyBorder="1" applyAlignment="1">
      <alignment horizontal="right"/>
    </xf>
    <xf numFmtId="0" fontId="1" fillId="0" borderId="4" xfId="0" applyFont="1" applyBorder="1"/>
    <xf numFmtId="0" fontId="1" fillId="0" borderId="14" xfId="0" applyFont="1" applyBorder="1"/>
    <xf numFmtId="0" fontId="1" fillId="0" borderId="13" xfId="0" applyFont="1" applyFill="1" applyBorder="1" applyAlignment="1">
      <alignment horizontal="center"/>
    </xf>
    <xf numFmtId="176" fontId="1" fillId="0" borderId="6" xfId="0" applyNumberFormat="1" applyFont="1" applyFill="1" applyBorder="1"/>
    <xf numFmtId="0" fontId="1" fillId="0" borderId="10" xfId="0" applyFont="1" applyBorder="1"/>
    <xf numFmtId="176" fontId="1" fillId="0" borderId="19" xfId="0" applyNumberFormat="1" applyFont="1" applyFill="1" applyBorder="1"/>
    <xf numFmtId="176" fontId="1" fillId="0" borderId="9" xfId="0" applyNumberFormat="1" applyFont="1" applyFill="1" applyBorder="1" applyAlignment="1">
      <alignment horizontal="right"/>
    </xf>
    <xf numFmtId="176" fontId="1" fillId="0" borderId="0" xfId="0" applyNumberFormat="1" applyFont="1" applyFill="1" applyBorder="1"/>
    <xf numFmtId="0" fontId="1" fillId="0" borderId="5" xfId="0" applyFont="1" applyBorder="1" applyAlignment="1"/>
    <xf numFmtId="178" fontId="1" fillId="0" borderId="14" xfId="4" applyNumberFormat="1" applyFont="1" applyFill="1" applyBorder="1" applyAlignment="1"/>
    <xf numFmtId="41" fontId="1" fillId="0" borderId="14" xfId="0" applyNumberFormat="1" applyFont="1" applyFill="1" applyBorder="1"/>
    <xf numFmtId="41" fontId="1" fillId="0" borderId="15" xfId="0" applyNumberFormat="1" applyFont="1" applyFill="1" applyBorder="1"/>
    <xf numFmtId="0" fontId="1" fillId="0" borderId="0" xfId="0" applyFont="1" applyFill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 wrapText="1"/>
    </xf>
    <xf numFmtId="178" fontId="1" fillId="0" borderId="0" xfId="0" applyNumberFormat="1" applyFont="1" applyFill="1"/>
    <xf numFmtId="0" fontId="1" fillId="0" borderId="13" xfId="0" applyFont="1" applyBorder="1" applyAlignment="1"/>
    <xf numFmtId="177" fontId="1" fillId="0" borderId="9" xfId="0" applyNumberFormat="1" applyFont="1" applyBorder="1"/>
    <xf numFmtId="177" fontId="1" fillId="0" borderId="12" xfId="0" applyNumberFormat="1" applyFont="1" applyFill="1" applyBorder="1"/>
    <xf numFmtId="0" fontId="1" fillId="0" borderId="7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3" xfId="0" applyFont="1" applyFill="1" applyBorder="1" applyAlignment="1">
      <alignment horizontal="center"/>
    </xf>
    <xf numFmtId="0" fontId="1" fillId="0" borderId="9" xfId="0" applyFont="1" applyBorder="1"/>
    <xf numFmtId="0" fontId="1" fillId="0" borderId="9" xfId="0" applyFont="1" applyFill="1" applyBorder="1" applyAlignment="1">
      <alignment horizontal="right"/>
    </xf>
    <xf numFmtId="0" fontId="1" fillId="0" borderId="6" xfId="0" applyFont="1" applyBorder="1"/>
    <xf numFmtId="0" fontId="1" fillId="0" borderId="5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1" fillId="0" borderId="12" xfId="0" applyFont="1" applyBorder="1"/>
    <xf numFmtId="176" fontId="1" fillId="0" borderId="11" xfId="0" applyNumberFormat="1" applyFont="1" applyBorder="1"/>
    <xf numFmtId="0" fontId="1" fillId="0" borderId="9" xfId="0" applyFont="1" applyBorder="1" applyAlignment="1">
      <alignment wrapText="1"/>
    </xf>
    <xf numFmtId="0" fontId="1" fillId="0" borderId="15" xfId="0" applyFont="1" applyBorder="1"/>
    <xf numFmtId="176" fontId="1" fillId="0" borderId="14" xfId="0" applyNumberFormat="1" applyFont="1" applyBorder="1"/>
    <xf numFmtId="0" fontId="1" fillId="0" borderId="10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178" fontId="1" fillId="0" borderId="8" xfId="4" applyNumberFormat="1" applyFont="1" applyFill="1" applyBorder="1" applyAlignment="1"/>
    <xf numFmtId="41" fontId="1" fillId="0" borderId="8" xfId="0" applyNumberFormat="1" applyFont="1" applyFill="1" applyBorder="1"/>
    <xf numFmtId="41" fontId="1" fillId="0" borderId="9" xfId="0" applyNumberFormat="1" applyFont="1" applyFill="1" applyBorder="1"/>
    <xf numFmtId="0" fontId="1" fillId="0" borderId="17" xfId="0" applyFont="1" applyBorder="1" applyAlignment="1">
      <alignment horizontal="center"/>
    </xf>
  </cellXfs>
  <cellStyles count="5">
    <cellStyle name="Excel Built-in Comma [0]" xfId="3" xr:uid="{00000000-0005-0000-0000-000000000000}"/>
    <cellStyle name="桁区切り" xfId="4" builtinId="6"/>
    <cellStyle name="桁区切り 2" xfId="1" xr:uid="{00000000-0005-0000-0000-000002000000}"/>
    <cellStyle name="標準" xfId="0" builtinId="0"/>
    <cellStyle name="標準 2" xfId="2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theme" Target="theme/theme1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2" Type="http://schemas.openxmlformats.org/officeDocument/2006/relationships/worksheet" Target="worksheets/sheet2.xml" /><Relationship Id="rId16" Type="http://schemas.openxmlformats.org/officeDocument/2006/relationships/calcChain" Target="calcChain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5" Type="http://schemas.openxmlformats.org/officeDocument/2006/relationships/worksheet" Target="worksheets/sheet5.xml" /><Relationship Id="rId15" Type="http://schemas.openxmlformats.org/officeDocument/2006/relationships/sharedStrings" Target="sharedStrings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D38"/>
  <sheetViews>
    <sheetView zoomScaleNormal="100" workbookViewId="0"/>
  </sheetViews>
  <sheetFormatPr defaultColWidth="9" defaultRowHeight="13.5" x14ac:dyDescent="0.15"/>
  <cols>
    <col min="1" max="4" width="15.625" style="3" customWidth="1"/>
    <col min="5" max="16384" width="9" style="3"/>
  </cols>
  <sheetData>
    <row r="1" spans="1:4" x14ac:dyDescent="0.15">
      <c r="A1" s="3" t="s">
        <v>0</v>
      </c>
    </row>
    <row r="2" spans="1:4" x14ac:dyDescent="0.15">
      <c r="D2" s="4" t="s">
        <v>1</v>
      </c>
    </row>
    <row r="3" spans="1:4" x14ac:dyDescent="0.15">
      <c r="A3" s="5" t="s">
        <v>2</v>
      </c>
      <c r="B3" s="6"/>
      <c r="C3" s="6" t="s">
        <v>3</v>
      </c>
      <c r="D3" s="7" t="s">
        <v>4</v>
      </c>
    </row>
    <row r="4" spans="1:4" x14ac:dyDescent="0.15">
      <c r="A4" s="8" t="s">
        <v>125</v>
      </c>
      <c r="B4" s="9"/>
      <c r="C4" s="10">
        <v>29246</v>
      </c>
      <c r="D4" s="11">
        <v>29247</v>
      </c>
    </row>
    <row r="5" spans="1:4" x14ac:dyDescent="0.15">
      <c r="A5" s="12">
        <v>28</v>
      </c>
      <c r="B5" s="13"/>
      <c r="C5" s="14">
        <v>29814</v>
      </c>
      <c r="D5" s="15">
        <v>29591</v>
      </c>
    </row>
    <row r="6" spans="1:4" x14ac:dyDescent="0.15">
      <c r="A6" s="12">
        <v>29</v>
      </c>
      <c r="B6" s="13"/>
      <c r="C6" s="14">
        <v>30401</v>
      </c>
      <c r="D6" s="15">
        <v>30164</v>
      </c>
    </row>
    <row r="7" spans="1:4" x14ac:dyDescent="0.15">
      <c r="A7" s="12">
        <v>30</v>
      </c>
      <c r="B7" s="13"/>
      <c r="C7" s="14">
        <v>31116</v>
      </c>
      <c r="D7" s="15">
        <v>30830</v>
      </c>
    </row>
    <row r="8" spans="1:4" x14ac:dyDescent="0.15">
      <c r="A8" s="12" t="s">
        <v>126</v>
      </c>
      <c r="B8" s="13"/>
      <c r="C8" s="14">
        <v>31942</v>
      </c>
      <c r="D8" s="15">
        <v>31537</v>
      </c>
    </row>
    <row r="9" spans="1:4" x14ac:dyDescent="0.15">
      <c r="A9" s="12">
        <v>2</v>
      </c>
      <c r="B9" s="13"/>
      <c r="C9" s="14">
        <v>32854</v>
      </c>
      <c r="D9" s="15">
        <v>32383</v>
      </c>
    </row>
    <row r="10" spans="1:4" x14ac:dyDescent="0.15">
      <c r="A10" s="12">
        <v>3</v>
      </c>
      <c r="B10" s="13"/>
      <c r="C10" s="14">
        <v>34210</v>
      </c>
      <c r="D10" s="15">
        <v>33489</v>
      </c>
    </row>
    <row r="11" spans="1:4" x14ac:dyDescent="0.15">
      <c r="A11" s="12">
        <v>4</v>
      </c>
      <c r="B11" s="13"/>
      <c r="C11" s="14">
        <v>35578</v>
      </c>
      <c r="D11" s="15">
        <v>34855</v>
      </c>
    </row>
    <row r="12" spans="1:4" x14ac:dyDescent="0.15">
      <c r="A12" s="12">
        <v>5</v>
      </c>
      <c r="B12" s="13"/>
      <c r="C12" s="14">
        <v>36743</v>
      </c>
      <c r="D12" s="15">
        <v>36142</v>
      </c>
    </row>
    <row r="13" spans="1:4" x14ac:dyDescent="0.15">
      <c r="A13" s="16">
        <v>6</v>
      </c>
      <c r="B13" s="17"/>
      <c r="C13" s="18">
        <v>38171</v>
      </c>
      <c r="D13" s="2">
        <v>37454</v>
      </c>
    </row>
    <row r="14" spans="1:4" x14ac:dyDescent="0.15">
      <c r="A14" s="19" t="s">
        <v>5</v>
      </c>
      <c r="B14" s="20" t="s">
        <v>6</v>
      </c>
      <c r="C14" s="21">
        <v>18726</v>
      </c>
      <c r="D14" s="11"/>
    </row>
    <row r="15" spans="1:4" x14ac:dyDescent="0.15">
      <c r="A15" s="22"/>
      <c r="B15" s="23" t="s">
        <v>7</v>
      </c>
      <c r="C15" s="1">
        <v>1</v>
      </c>
      <c r="D15" s="15"/>
    </row>
    <row r="16" spans="1:4" x14ac:dyDescent="0.15">
      <c r="A16" s="22"/>
      <c r="B16" s="23" t="s">
        <v>8</v>
      </c>
      <c r="C16" s="1">
        <v>568</v>
      </c>
      <c r="D16" s="15"/>
    </row>
    <row r="17" spans="1:4" x14ac:dyDescent="0.15">
      <c r="A17" s="22"/>
      <c r="B17" s="23" t="s">
        <v>9</v>
      </c>
      <c r="C17" s="1">
        <v>10005</v>
      </c>
      <c r="D17" s="15"/>
    </row>
    <row r="18" spans="1:4" x14ac:dyDescent="0.15">
      <c r="A18" s="22"/>
      <c r="B18" s="23" t="s">
        <v>10</v>
      </c>
      <c r="C18" s="1">
        <f>7120+30</f>
        <v>7150</v>
      </c>
      <c r="D18" s="15"/>
    </row>
    <row r="19" spans="1:4" x14ac:dyDescent="0.15">
      <c r="A19" s="22"/>
      <c r="B19" s="23" t="s">
        <v>11</v>
      </c>
      <c r="C19" s="1">
        <v>0</v>
      </c>
      <c r="D19" s="15"/>
    </row>
    <row r="20" spans="1:4" x14ac:dyDescent="0.15">
      <c r="A20" s="22"/>
      <c r="B20" s="23" t="s">
        <v>12</v>
      </c>
      <c r="C20" s="1">
        <v>8</v>
      </c>
      <c r="D20" s="15"/>
    </row>
    <row r="21" spans="1:4" x14ac:dyDescent="0.15">
      <c r="A21" s="24"/>
      <c r="B21" s="25" t="s">
        <v>13</v>
      </c>
      <c r="C21" s="26">
        <v>1713</v>
      </c>
      <c r="D21" s="27"/>
    </row>
    <row r="22" spans="1:4" x14ac:dyDescent="0.15">
      <c r="A22" s="22" t="s">
        <v>14</v>
      </c>
      <c r="B22" s="28" t="s">
        <v>15</v>
      </c>
      <c r="C22" s="1">
        <v>38171</v>
      </c>
      <c r="D22" s="15"/>
    </row>
    <row r="23" spans="1:4" x14ac:dyDescent="0.15">
      <c r="A23" s="29"/>
      <c r="B23" s="28" t="s">
        <v>16</v>
      </c>
      <c r="C23" s="1">
        <v>2443</v>
      </c>
      <c r="D23" s="15"/>
    </row>
    <row r="24" spans="1:4" x14ac:dyDescent="0.15">
      <c r="A24" s="29"/>
      <c r="B24" s="28" t="s">
        <v>17</v>
      </c>
      <c r="C24" s="1">
        <v>1120</v>
      </c>
      <c r="D24" s="15"/>
    </row>
    <row r="25" spans="1:4" x14ac:dyDescent="0.15">
      <c r="A25" s="29"/>
      <c r="B25" s="28" t="s">
        <v>18</v>
      </c>
      <c r="C25" s="1">
        <v>3005</v>
      </c>
      <c r="D25" s="15"/>
    </row>
    <row r="26" spans="1:4" x14ac:dyDescent="0.15">
      <c r="A26" s="29"/>
      <c r="B26" s="28" t="s">
        <v>19</v>
      </c>
      <c r="C26" s="1">
        <v>2504</v>
      </c>
      <c r="D26" s="15"/>
    </row>
    <row r="27" spans="1:4" x14ac:dyDescent="0.15">
      <c r="A27" s="29"/>
      <c r="B27" s="28" t="s">
        <v>20</v>
      </c>
      <c r="C27" s="1">
        <v>2153</v>
      </c>
      <c r="D27" s="15"/>
    </row>
    <row r="28" spans="1:4" x14ac:dyDescent="0.15">
      <c r="A28" s="29"/>
      <c r="B28" s="28" t="s">
        <v>21</v>
      </c>
      <c r="C28" s="1">
        <v>1262</v>
      </c>
      <c r="D28" s="15"/>
    </row>
    <row r="29" spans="1:4" x14ac:dyDescent="0.15">
      <c r="A29" s="29"/>
      <c r="B29" s="28" t="s">
        <v>22</v>
      </c>
      <c r="C29" s="1">
        <v>1492</v>
      </c>
      <c r="D29" s="15"/>
    </row>
    <row r="30" spans="1:4" x14ac:dyDescent="0.15">
      <c r="A30" s="29"/>
      <c r="B30" s="28" t="s">
        <v>23</v>
      </c>
      <c r="C30" s="1">
        <v>1572</v>
      </c>
      <c r="D30" s="15"/>
    </row>
    <row r="31" spans="1:4" x14ac:dyDescent="0.15">
      <c r="A31" s="29"/>
      <c r="B31" s="28" t="s">
        <v>24</v>
      </c>
      <c r="C31" s="1">
        <v>1084</v>
      </c>
      <c r="D31" s="15"/>
    </row>
    <row r="32" spans="1:4" x14ac:dyDescent="0.15">
      <c r="A32" s="29"/>
      <c r="B32" s="28" t="s">
        <v>25</v>
      </c>
      <c r="C32" s="1">
        <v>3962</v>
      </c>
      <c r="D32" s="15"/>
    </row>
    <row r="33" spans="1:4" x14ac:dyDescent="0.15">
      <c r="A33" s="29"/>
      <c r="B33" s="28" t="s">
        <v>26</v>
      </c>
      <c r="C33" s="1">
        <v>2884</v>
      </c>
      <c r="D33" s="15"/>
    </row>
    <row r="34" spans="1:4" x14ac:dyDescent="0.15">
      <c r="A34" s="29"/>
      <c r="B34" s="28" t="s">
        <v>27</v>
      </c>
      <c r="C34" s="1">
        <v>2425</v>
      </c>
      <c r="D34" s="15"/>
    </row>
    <row r="35" spans="1:4" x14ac:dyDescent="0.15">
      <c r="A35" s="29"/>
      <c r="B35" s="28" t="s">
        <v>28</v>
      </c>
      <c r="C35" s="1">
        <v>3007</v>
      </c>
      <c r="D35" s="15"/>
    </row>
    <row r="36" spans="1:4" x14ac:dyDescent="0.15">
      <c r="A36" s="29"/>
      <c r="B36" s="28" t="s">
        <v>29</v>
      </c>
      <c r="C36" s="1">
        <v>4061</v>
      </c>
      <c r="D36" s="15"/>
    </row>
    <row r="37" spans="1:4" x14ac:dyDescent="0.15">
      <c r="A37" s="29"/>
      <c r="B37" s="28" t="s">
        <v>30</v>
      </c>
      <c r="C37" s="1">
        <v>2501</v>
      </c>
      <c r="D37" s="15"/>
    </row>
    <row r="38" spans="1:4" x14ac:dyDescent="0.15">
      <c r="A38" s="30"/>
      <c r="B38" s="31" t="s">
        <v>31</v>
      </c>
      <c r="C38" s="32">
        <v>2696</v>
      </c>
      <c r="D38" s="33"/>
    </row>
  </sheetData>
  <phoneticPr fontId="3"/>
  <pageMargins left="0.7" right="0.7" top="0.75" bottom="0.75" header="0.511811023622047" footer="0.511811023622047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B0F0"/>
  </sheetPr>
  <dimension ref="A1:E13"/>
  <sheetViews>
    <sheetView zoomScaleNormal="100" workbookViewId="0"/>
  </sheetViews>
  <sheetFormatPr defaultColWidth="9" defaultRowHeight="13.5" x14ac:dyDescent="0.15"/>
  <cols>
    <col min="1" max="1" width="9" style="3"/>
    <col min="2" max="5" width="15" style="3" customWidth="1"/>
    <col min="6" max="16384" width="9" style="3"/>
  </cols>
  <sheetData>
    <row r="1" spans="1:5" x14ac:dyDescent="0.15">
      <c r="A1" s="3" t="s">
        <v>104</v>
      </c>
    </row>
    <row r="2" spans="1:5" x14ac:dyDescent="0.15">
      <c r="A2" s="5" t="s">
        <v>47</v>
      </c>
      <c r="B2" s="6" t="s">
        <v>48</v>
      </c>
      <c r="C2" s="6" t="s">
        <v>49</v>
      </c>
      <c r="D2" s="6" t="s">
        <v>50</v>
      </c>
      <c r="E2" s="7" t="s">
        <v>51</v>
      </c>
    </row>
    <row r="3" spans="1:5" x14ac:dyDescent="0.15">
      <c r="A3" s="29"/>
      <c r="B3" s="34" t="s">
        <v>52</v>
      </c>
      <c r="C3" s="34" t="s">
        <v>53</v>
      </c>
      <c r="D3" s="34" t="s">
        <v>53</v>
      </c>
      <c r="E3" s="35" t="s">
        <v>53</v>
      </c>
    </row>
    <row r="4" spans="1:5" x14ac:dyDescent="0.15">
      <c r="A4" s="12" t="s">
        <v>125</v>
      </c>
      <c r="B4" s="14">
        <v>1437</v>
      </c>
      <c r="C4" s="14">
        <v>11195</v>
      </c>
      <c r="D4" s="14">
        <v>160882</v>
      </c>
      <c r="E4" s="15">
        <v>42419</v>
      </c>
    </row>
    <row r="5" spans="1:5" x14ac:dyDescent="0.15">
      <c r="A5" s="12">
        <v>28</v>
      </c>
      <c r="B5" s="14">
        <v>1453</v>
      </c>
      <c r="C5" s="14">
        <v>11198</v>
      </c>
      <c r="D5" s="14">
        <v>162661</v>
      </c>
      <c r="E5" s="15">
        <v>41754</v>
      </c>
    </row>
    <row r="6" spans="1:5" x14ac:dyDescent="0.15">
      <c r="A6" s="12">
        <v>29</v>
      </c>
      <c r="B6" s="14">
        <v>1463</v>
      </c>
      <c r="C6" s="14">
        <v>10971</v>
      </c>
      <c r="D6" s="14">
        <v>160471</v>
      </c>
      <c r="E6" s="15">
        <v>41234</v>
      </c>
    </row>
    <row r="7" spans="1:5" x14ac:dyDescent="0.15">
      <c r="A7" s="12">
        <v>30</v>
      </c>
      <c r="B7" s="14">
        <v>1502</v>
      </c>
      <c r="C7" s="14">
        <v>10995</v>
      </c>
      <c r="D7" s="14">
        <v>165158</v>
      </c>
      <c r="E7" s="15">
        <v>42227</v>
      </c>
    </row>
    <row r="8" spans="1:5" x14ac:dyDescent="0.15">
      <c r="A8" s="12" t="s">
        <v>126</v>
      </c>
      <c r="B8" s="14">
        <v>1535</v>
      </c>
      <c r="C8" s="14">
        <v>11060</v>
      </c>
      <c r="D8" s="14">
        <v>169736</v>
      </c>
      <c r="E8" s="15">
        <v>43709</v>
      </c>
    </row>
    <row r="9" spans="1:5" x14ac:dyDescent="0.15">
      <c r="A9" s="12">
        <v>2</v>
      </c>
      <c r="B9" s="14">
        <v>1333</v>
      </c>
      <c r="C9" s="14">
        <v>11506</v>
      </c>
      <c r="D9" s="14">
        <v>153401</v>
      </c>
      <c r="E9" s="15">
        <v>39716.359036670998</v>
      </c>
    </row>
    <row r="10" spans="1:5" x14ac:dyDescent="0.15">
      <c r="A10" s="12">
        <v>3</v>
      </c>
      <c r="B10" s="14">
        <v>1461</v>
      </c>
      <c r="C10" s="14">
        <v>11803.754096631999</v>
      </c>
      <c r="D10" s="14">
        <v>172398</v>
      </c>
      <c r="E10" s="15">
        <v>43773</v>
      </c>
    </row>
    <row r="11" spans="1:5" x14ac:dyDescent="0.15">
      <c r="A11" s="12">
        <v>4</v>
      </c>
      <c r="B11" s="14">
        <v>1541.8</v>
      </c>
      <c r="C11" s="14">
        <v>12153.575188933501</v>
      </c>
      <c r="D11" s="14">
        <v>187384</v>
      </c>
      <c r="E11" s="15">
        <v>46297</v>
      </c>
    </row>
    <row r="12" spans="1:5" x14ac:dyDescent="0.15">
      <c r="A12" s="12">
        <v>5</v>
      </c>
      <c r="B12" s="1">
        <v>1726.1976047904191</v>
      </c>
      <c r="C12" s="1">
        <v>11702.627192784668</v>
      </c>
      <c r="D12" s="1">
        <v>202010.4702994012</v>
      </c>
      <c r="E12" s="2">
        <v>51095.685089820363</v>
      </c>
    </row>
    <row r="13" spans="1:5" ht="14.25" thickBot="1" x14ac:dyDescent="0.2">
      <c r="A13" s="49">
        <v>6</v>
      </c>
      <c r="B13" s="32">
        <f>('25-9'!B13/'25-8'!H14)*100</f>
        <v>1740.0232195777703</v>
      </c>
      <c r="C13" s="32">
        <f>'25-9'!C13/'25-9'!B13</f>
        <v>11659.454377053238</v>
      </c>
      <c r="D13" s="32">
        <f>'25-9'!C13/'25-8'!H14</f>
        <v>202877.21343680302</v>
      </c>
      <c r="E13" s="37">
        <f>'25-9'!D13/'25-8'!H14</f>
        <v>51599.80568879655</v>
      </c>
    </row>
  </sheetData>
  <phoneticPr fontId="3"/>
  <pageMargins left="0.7" right="0.7" top="0.75" bottom="0.75" header="0.511811023622047" footer="0.511811023622047"/>
  <pageSetup paperSize="9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B0F0"/>
  </sheetPr>
  <dimension ref="A1:H38"/>
  <sheetViews>
    <sheetView zoomScaleNormal="100" workbookViewId="0"/>
  </sheetViews>
  <sheetFormatPr defaultColWidth="9" defaultRowHeight="13.5" x14ac:dyDescent="0.15"/>
  <cols>
    <col min="1" max="1" width="12.25" style="3" customWidth="1"/>
    <col min="2" max="2" width="15.125" style="3" customWidth="1"/>
    <col min="3" max="8" width="11.125" style="3" customWidth="1"/>
    <col min="9" max="16384" width="9" style="3"/>
  </cols>
  <sheetData>
    <row r="1" spans="1:8" x14ac:dyDescent="0.15">
      <c r="A1" s="3" t="s">
        <v>105</v>
      </c>
    </row>
    <row r="2" spans="1:8" x14ac:dyDescent="0.15">
      <c r="H2" s="4" t="s">
        <v>97</v>
      </c>
    </row>
    <row r="3" spans="1:8" x14ac:dyDescent="0.15">
      <c r="A3" s="38" t="s">
        <v>2</v>
      </c>
      <c r="B3" s="39"/>
      <c r="C3" s="39" t="s">
        <v>15</v>
      </c>
      <c r="D3" s="86" t="s">
        <v>106</v>
      </c>
      <c r="E3" s="86"/>
      <c r="F3" s="86" t="s">
        <v>107</v>
      </c>
      <c r="G3" s="86"/>
      <c r="H3" s="40" t="s">
        <v>4</v>
      </c>
    </row>
    <row r="4" spans="1:8" x14ac:dyDescent="0.15">
      <c r="A4" s="12"/>
      <c r="B4" s="41"/>
      <c r="C4" s="41"/>
      <c r="D4" s="41" t="s">
        <v>108</v>
      </c>
      <c r="E4" s="41" t="s">
        <v>109</v>
      </c>
      <c r="F4" s="41" t="s">
        <v>108</v>
      </c>
      <c r="G4" s="41" t="s">
        <v>109</v>
      </c>
      <c r="H4" s="42"/>
    </row>
    <row r="5" spans="1:8" x14ac:dyDescent="0.15">
      <c r="A5" s="8" t="s">
        <v>125</v>
      </c>
      <c r="B5" s="9"/>
      <c r="C5" s="10">
        <v>52654</v>
      </c>
      <c r="D5" s="10">
        <v>43838</v>
      </c>
      <c r="E5" s="10">
        <v>0</v>
      </c>
      <c r="F5" s="10">
        <v>8102</v>
      </c>
      <c r="G5" s="10">
        <v>714</v>
      </c>
      <c r="H5" s="11">
        <v>52916</v>
      </c>
    </row>
    <row r="6" spans="1:8" x14ac:dyDescent="0.15">
      <c r="A6" s="12">
        <v>28</v>
      </c>
      <c r="B6" s="13"/>
      <c r="C6" s="14">
        <v>52740</v>
      </c>
      <c r="D6" s="14">
        <v>44084</v>
      </c>
      <c r="E6" s="14">
        <v>0</v>
      </c>
      <c r="F6" s="14">
        <v>7935</v>
      </c>
      <c r="G6" s="14">
        <v>721</v>
      </c>
      <c r="H6" s="15">
        <v>52831</v>
      </c>
    </row>
    <row r="7" spans="1:8" x14ac:dyDescent="0.15">
      <c r="A7" s="12">
        <v>29</v>
      </c>
      <c r="B7" s="13"/>
      <c r="C7" s="14">
        <v>53442</v>
      </c>
      <c r="D7" s="14">
        <v>44611</v>
      </c>
      <c r="E7" s="14">
        <v>0</v>
      </c>
      <c r="F7" s="14">
        <v>8071</v>
      </c>
      <c r="G7" s="14">
        <v>760</v>
      </c>
      <c r="H7" s="15">
        <v>53288</v>
      </c>
    </row>
    <row r="8" spans="1:8" x14ac:dyDescent="0.15">
      <c r="A8" s="12">
        <v>30</v>
      </c>
      <c r="B8" s="13"/>
      <c r="C8" s="14">
        <v>54200</v>
      </c>
      <c r="D8" s="14">
        <v>45087</v>
      </c>
      <c r="E8" s="14">
        <v>0</v>
      </c>
      <c r="F8" s="14">
        <v>8330</v>
      </c>
      <c r="G8" s="14">
        <v>783</v>
      </c>
      <c r="H8" s="15">
        <v>53921</v>
      </c>
    </row>
    <row r="9" spans="1:8" x14ac:dyDescent="0.15">
      <c r="A9" s="12" t="s">
        <v>126</v>
      </c>
      <c r="B9" s="13"/>
      <c r="C9" s="14">
        <v>54910</v>
      </c>
      <c r="D9" s="14">
        <v>45599</v>
      </c>
      <c r="E9" s="14">
        <v>0</v>
      </c>
      <c r="F9" s="14">
        <v>8467</v>
      </c>
      <c r="G9" s="14">
        <v>844</v>
      </c>
      <c r="H9" s="15">
        <v>54592</v>
      </c>
    </row>
    <row r="10" spans="1:8" x14ac:dyDescent="0.15">
      <c r="A10" s="12">
        <v>2</v>
      </c>
      <c r="B10" s="13"/>
      <c r="C10" s="14">
        <v>55146</v>
      </c>
      <c r="D10" s="14">
        <v>45856</v>
      </c>
      <c r="E10" s="14">
        <v>0</v>
      </c>
      <c r="F10" s="14">
        <v>8365</v>
      </c>
      <c r="G10" s="14">
        <v>925</v>
      </c>
      <c r="H10" s="15">
        <v>55255</v>
      </c>
    </row>
    <row r="11" spans="1:8" x14ac:dyDescent="0.15">
      <c r="A11" s="12">
        <v>3</v>
      </c>
      <c r="B11" s="13"/>
      <c r="C11" s="14">
        <v>55054</v>
      </c>
      <c r="D11" s="14">
        <v>45937</v>
      </c>
      <c r="E11" s="14">
        <v>0</v>
      </c>
      <c r="F11" s="14">
        <v>8131</v>
      </c>
      <c r="G11" s="14">
        <v>986</v>
      </c>
      <c r="H11" s="15">
        <v>55258</v>
      </c>
    </row>
    <row r="12" spans="1:8" x14ac:dyDescent="0.15">
      <c r="A12" s="12">
        <v>4</v>
      </c>
      <c r="B12" s="13"/>
      <c r="C12" s="14">
        <v>54972</v>
      </c>
      <c r="D12" s="14">
        <v>45946</v>
      </c>
      <c r="E12" s="14">
        <v>0</v>
      </c>
      <c r="F12" s="14">
        <v>8039</v>
      </c>
      <c r="G12" s="14">
        <v>987</v>
      </c>
      <c r="H12" s="15">
        <v>55360</v>
      </c>
    </row>
    <row r="13" spans="1:8" x14ac:dyDescent="0.15">
      <c r="A13" s="12">
        <v>5</v>
      </c>
      <c r="B13" s="13"/>
      <c r="C13" s="1">
        <v>56174</v>
      </c>
      <c r="D13" s="1">
        <v>46845</v>
      </c>
      <c r="E13" s="1">
        <v>0</v>
      </c>
      <c r="F13" s="1">
        <v>8400</v>
      </c>
      <c r="G13" s="1">
        <v>929</v>
      </c>
      <c r="H13" s="2">
        <v>55790</v>
      </c>
    </row>
    <row r="14" spans="1:8" x14ac:dyDescent="0.15">
      <c r="A14" s="43">
        <v>6</v>
      </c>
      <c r="B14" s="44"/>
      <c r="C14" s="26">
        <v>56411</v>
      </c>
      <c r="D14" s="26">
        <v>47081</v>
      </c>
      <c r="E14" s="26">
        <v>0</v>
      </c>
      <c r="F14" s="26">
        <v>8454</v>
      </c>
      <c r="G14" s="26">
        <v>876</v>
      </c>
      <c r="H14" s="45">
        <v>56608</v>
      </c>
    </row>
    <row r="15" spans="1:8" x14ac:dyDescent="0.15">
      <c r="A15" s="22" t="s">
        <v>110</v>
      </c>
      <c r="B15" s="13" t="s">
        <v>111</v>
      </c>
      <c r="C15" s="1">
        <v>31067</v>
      </c>
      <c r="D15" s="1">
        <v>31067</v>
      </c>
      <c r="E15" s="1">
        <v>0</v>
      </c>
      <c r="F15" s="1">
        <v>0</v>
      </c>
      <c r="G15" s="1">
        <v>0</v>
      </c>
      <c r="H15" s="2">
        <v>31434</v>
      </c>
    </row>
    <row r="16" spans="1:8" x14ac:dyDescent="0.15">
      <c r="A16" s="29"/>
      <c r="B16" s="13" t="s">
        <v>112</v>
      </c>
      <c r="C16" s="1">
        <v>3</v>
      </c>
      <c r="D16" s="1">
        <v>3</v>
      </c>
      <c r="E16" s="1">
        <v>0</v>
      </c>
      <c r="F16" s="1">
        <v>0</v>
      </c>
      <c r="G16" s="1">
        <v>0</v>
      </c>
      <c r="H16" s="2">
        <v>3</v>
      </c>
    </row>
    <row r="17" spans="1:8" x14ac:dyDescent="0.15">
      <c r="A17" s="29"/>
      <c r="B17" s="13" t="s">
        <v>113</v>
      </c>
      <c r="C17" s="1">
        <v>11</v>
      </c>
      <c r="D17" s="1">
        <v>11</v>
      </c>
      <c r="E17" s="1">
        <v>0</v>
      </c>
      <c r="F17" s="1">
        <v>0</v>
      </c>
      <c r="G17" s="1">
        <v>0</v>
      </c>
      <c r="H17" s="2">
        <v>9</v>
      </c>
    </row>
    <row r="18" spans="1:8" x14ac:dyDescent="0.15">
      <c r="A18" s="29"/>
      <c r="B18" s="13" t="s">
        <v>114</v>
      </c>
      <c r="C18" s="1">
        <v>1</v>
      </c>
      <c r="D18" s="1">
        <v>1</v>
      </c>
      <c r="E18" s="1">
        <v>0</v>
      </c>
      <c r="F18" s="1">
        <v>0</v>
      </c>
      <c r="G18" s="1">
        <v>0</v>
      </c>
      <c r="H18" s="2">
        <v>0</v>
      </c>
    </row>
    <row r="19" spans="1:8" x14ac:dyDescent="0.15">
      <c r="A19" s="29"/>
      <c r="B19" s="13" t="s">
        <v>115</v>
      </c>
      <c r="C19" s="46" t="s">
        <v>124</v>
      </c>
      <c r="D19" s="46" t="s">
        <v>124</v>
      </c>
      <c r="E19" s="1">
        <v>0</v>
      </c>
      <c r="F19" s="1">
        <v>0</v>
      </c>
      <c r="G19" s="1">
        <v>0</v>
      </c>
      <c r="H19" s="2">
        <v>0</v>
      </c>
    </row>
    <row r="20" spans="1:8" x14ac:dyDescent="0.15">
      <c r="A20" s="29"/>
      <c r="B20" s="13" t="s">
        <v>116</v>
      </c>
      <c r="C20" s="1">
        <v>9159</v>
      </c>
      <c r="D20" s="1">
        <v>5574</v>
      </c>
      <c r="E20" s="1">
        <v>0</v>
      </c>
      <c r="F20" s="1">
        <v>3134</v>
      </c>
      <c r="G20" s="1">
        <v>451</v>
      </c>
      <c r="H20" s="2">
        <v>9027</v>
      </c>
    </row>
    <row r="21" spans="1:8" x14ac:dyDescent="0.15">
      <c r="A21" s="29"/>
      <c r="B21" s="13" t="s">
        <v>117</v>
      </c>
      <c r="C21" s="1">
        <v>16106</v>
      </c>
      <c r="D21" s="1">
        <v>10425</v>
      </c>
      <c r="E21" s="1">
        <v>0</v>
      </c>
      <c r="F21" s="1">
        <v>5256</v>
      </c>
      <c r="G21" s="1">
        <v>425</v>
      </c>
      <c r="H21" s="2">
        <v>16069</v>
      </c>
    </row>
    <row r="22" spans="1:8" x14ac:dyDescent="0.15">
      <c r="A22" s="29"/>
      <c r="B22" s="13" t="s">
        <v>118</v>
      </c>
      <c r="C22" s="1">
        <v>64</v>
      </c>
      <c r="D22" s="1">
        <v>0</v>
      </c>
      <c r="E22" s="1">
        <v>0</v>
      </c>
      <c r="F22" s="1">
        <v>64</v>
      </c>
      <c r="G22" s="1">
        <v>0</v>
      </c>
      <c r="H22" s="45">
        <v>66</v>
      </c>
    </row>
    <row r="23" spans="1:8" x14ac:dyDescent="0.15">
      <c r="A23" s="47" t="s">
        <v>14</v>
      </c>
      <c r="B23" s="9" t="s">
        <v>16</v>
      </c>
      <c r="C23" s="21">
        <v>3832</v>
      </c>
      <c r="D23" s="21">
        <v>3207</v>
      </c>
      <c r="E23" s="21">
        <v>0</v>
      </c>
      <c r="F23" s="21">
        <v>568</v>
      </c>
      <c r="G23" s="21">
        <v>57</v>
      </c>
      <c r="H23" s="2"/>
    </row>
    <row r="24" spans="1:8" x14ac:dyDescent="0.15">
      <c r="A24" s="29"/>
      <c r="B24" s="13" t="s">
        <v>17</v>
      </c>
      <c r="C24" s="1">
        <v>1770</v>
      </c>
      <c r="D24" s="1">
        <v>1490</v>
      </c>
      <c r="E24" s="1">
        <v>0</v>
      </c>
      <c r="F24" s="1">
        <v>255</v>
      </c>
      <c r="G24" s="1">
        <v>25</v>
      </c>
      <c r="H24" s="2"/>
    </row>
    <row r="25" spans="1:8" x14ac:dyDescent="0.15">
      <c r="A25" s="29"/>
      <c r="B25" s="13" t="s">
        <v>18</v>
      </c>
      <c r="C25" s="1">
        <v>4923</v>
      </c>
      <c r="D25" s="1">
        <v>4174</v>
      </c>
      <c r="E25" s="1">
        <v>0</v>
      </c>
      <c r="F25" s="1">
        <v>672</v>
      </c>
      <c r="G25" s="1">
        <v>77</v>
      </c>
      <c r="H25" s="2"/>
    </row>
    <row r="26" spans="1:8" x14ac:dyDescent="0.15">
      <c r="A26" s="29"/>
      <c r="B26" s="13" t="s">
        <v>19</v>
      </c>
      <c r="C26" s="1">
        <v>3325</v>
      </c>
      <c r="D26" s="1">
        <v>2717</v>
      </c>
      <c r="E26" s="1">
        <v>0</v>
      </c>
      <c r="F26" s="1">
        <v>568</v>
      </c>
      <c r="G26" s="1">
        <v>40</v>
      </c>
      <c r="H26" s="2"/>
    </row>
    <row r="27" spans="1:8" x14ac:dyDescent="0.15">
      <c r="A27" s="29"/>
      <c r="B27" s="13" t="s">
        <v>20</v>
      </c>
      <c r="C27" s="1">
        <v>3389</v>
      </c>
      <c r="D27" s="1">
        <v>2798</v>
      </c>
      <c r="E27" s="1">
        <v>0</v>
      </c>
      <c r="F27" s="1">
        <v>535</v>
      </c>
      <c r="G27" s="1">
        <v>56</v>
      </c>
      <c r="H27" s="2"/>
    </row>
    <row r="28" spans="1:8" x14ac:dyDescent="0.15">
      <c r="A28" s="29"/>
      <c r="B28" s="13" t="s">
        <v>21</v>
      </c>
      <c r="C28" s="1">
        <v>1634</v>
      </c>
      <c r="D28" s="1">
        <v>1380</v>
      </c>
      <c r="E28" s="1">
        <v>0</v>
      </c>
      <c r="F28" s="1">
        <v>227</v>
      </c>
      <c r="G28" s="1">
        <v>27</v>
      </c>
      <c r="H28" s="2"/>
    </row>
    <row r="29" spans="1:8" x14ac:dyDescent="0.15">
      <c r="A29" s="29"/>
      <c r="B29" s="13" t="s">
        <v>22</v>
      </c>
      <c r="C29" s="1">
        <v>2272</v>
      </c>
      <c r="D29" s="1">
        <v>1833</v>
      </c>
      <c r="E29" s="1">
        <v>0</v>
      </c>
      <c r="F29" s="1">
        <v>406</v>
      </c>
      <c r="G29" s="1">
        <v>33</v>
      </c>
      <c r="H29" s="2"/>
    </row>
    <row r="30" spans="1:8" x14ac:dyDescent="0.15">
      <c r="A30" s="29"/>
      <c r="B30" s="13" t="s">
        <v>23</v>
      </c>
      <c r="C30" s="1">
        <v>2675</v>
      </c>
      <c r="D30" s="1">
        <v>2194</v>
      </c>
      <c r="E30" s="1">
        <v>0</v>
      </c>
      <c r="F30" s="1">
        <v>440</v>
      </c>
      <c r="G30" s="1">
        <v>41</v>
      </c>
      <c r="H30" s="2"/>
    </row>
    <row r="31" spans="1:8" x14ac:dyDescent="0.15">
      <c r="A31" s="29"/>
      <c r="B31" s="13" t="s">
        <v>24</v>
      </c>
      <c r="C31" s="1">
        <v>1697</v>
      </c>
      <c r="D31" s="1">
        <v>1450</v>
      </c>
      <c r="E31" s="1">
        <v>0</v>
      </c>
      <c r="F31" s="1">
        <v>229</v>
      </c>
      <c r="G31" s="1">
        <v>18</v>
      </c>
      <c r="H31" s="2"/>
    </row>
    <row r="32" spans="1:8" x14ac:dyDescent="0.15">
      <c r="A32" s="29"/>
      <c r="B32" s="13" t="s">
        <v>25</v>
      </c>
      <c r="C32" s="1">
        <v>5457</v>
      </c>
      <c r="D32" s="1">
        <v>4645</v>
      </c>
      <c r="E32" s="1">
        <v>0</v>
      </c>
      <c r="F32" s="1">
        <v>718</v>
      </c>
      <c r="G32" s="1">
        <v>94</v>
      </c>
      <c r="H32" s="2"/>
    </row>
    <row r="33" spans="1:8" x14ac:dyDescent="0.15">
      <c r="A33" s="29"/>
      <c r="B33" s="13" t="s">
        <v>26</v>
      </c>
      <c r="C33" s="1">
        <v>3969</v>
      </c>
      <c r="D33" s="1">
        <v>3392</v>
      </c>
      <c r="E33" s="1">
        <v>0</v>
      </c>
      <c r="F33" s="1">
        <v>498</v>
      </c>
      <c r="G33" s="1">
        <v>79</v>
      </c>
      <c r="H33" s="2"/>
    </row>
    <row r="34" spans="1:8" x14ac:dyDescent="0.15">
      <c r="A34" s="29"/>
      <c r="B34" s="13" t="s">
        <v>27</v>
      </c>
      <c r="C34" s="1">
        <v>3918</v>
      </c>
      <c r="D34" s="1">
        <v>3330</v>
      </c>
      <c r="E34" s="1">
        <v>0</v>
      </c>
      <c r="F34" s="1">
        <v>523</v>
      </c>
      <c r="G34" s="1">
        <v>65</v>
      </c>
      <c r="H34" s="2"/>
    </row>
    <row r="35" spans="1:8" x14ac:dyDescent="0.15">
      <c r="A35" s="29"/>
      <c r="B35" s="13" t="s">
        <v>28</v>
      </c>
      <c r="C35" s="1">
        <v>4925</v>
      </c>
      <c r="D35" s="1">
        <v>4158</v>
      </c>
      <c r="E35" s="1">
        <v>0</v>
      </c>
      <c r="F35" s="1">
        <v>700</v>
      </c>
      <c r="G35" s="1">
        <v>67</v>
      </c>
      <c r="H35" s="2"/>
    </row>
    <row r="36" spans="1:8" x14ac:dyDescent="0.15">
      <c r="A36" s="29"/>
      <c r="B36" s="13" t="s">
        <v>29</v>
      </c>
      <c r="C36" s="1">
        <v>5396</v>
      </c>
      <c r="D36" s="1">
        <v>4474</v>
      </c>
      <c r="E36" s="1">
        <v>0</v>
      </c>
      <c r="F36" s="1">
        <v>836</v>
      </c>
      <c r="G36" s="1">
        <v>86</v>
      </c>
      <c r="H36" s="2"/>
    </row>
    <row r="37" spans="1:8" x14ac:dyDescent="0.15">
      <c r="A37" s="29"/>
      <c r="B37" s="13" t="s">
        <v>30</v>
      </c>
      <c r="C37" s="1">
        <v>3544</v>
      </c>
      <c r="D37" s="1">
        <v>2851</v>
      </c>
      <c r="E37" s="1">
        <v>0</v>
      </c>
      <c r="F37" s="1">
        <v>645</v>
      </c>
      <c r="G37" s="1">
        <v>48</v>
      </c>
      <c r="H37" s="2"/>
    </row>
    <row r="38" spans="1:8" x14ac:dyDescent="0.15">
      <c r="A38" s="30"/>
      <c r="B38" s="48" t="s">
        <v>31</v>
      </c>
      <c r="C38" s="32">
        <v>3685</v>
      </c>
      <c r="D38" s="32">
        <v>2988</v>
      </c>
      <c r="E38" s="32">
        <v>0</v>
      </c>
      <c r="F38" s="32">
        <v>634</v>
      </c>
      <c r="G38" s="32">
        <v>63</v>
      </c>
      <c r="H38" s="37"/>
    </row>
  </sheetData>
  <mergeCells count="2">
    <mergeCell ref="D3:E3"/>
    <mergeCell ref="F3:G3"/>
  </mergeCells>
  <phoneticPr fontId="3"/>
  <pageMargins left="0.7" right="0.7" top="0.75" bottom="0.75" header="0.511811023622047" footer="0.511811023622047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B0F0"/>
  </sheetPr>
  <dimension ref="A1:C13"/>
  <sheetViews>
    <sheetView zoomScaleNormal="100" workbookViewId="0"/>
  </sheetViews>
  <sheetFormatPr defaultColWidth="9" defaultRowHeight="13.5" x14ac:dyDescent="0.15"/>
  <cols>
    <col min="1" max="1" width="9" style="3"/>
    <col min="2" max="2" width="18.75" style="3" customWidth="1"/>
    <col min="3" max="3" width="24.375" style="3" customWidth="1"/>
    <col min="4" max="16384" width="9" style="3"/>
  </cols>
  <sheetData>
    <row r="1" spans="1:3" x14ac:dyDescent="0.15">
      <c r="A1" s="3" t="s">
        <v>119</v>
      </c>
    </row>
    <row r="2" spans="1:3" x14ac:dyDescent="0.15">
      <c r="A2" s="5" t="s">
        <v>47</v>
      </c>
      <c r="B2" s="6" t="s">
        <v>33</v>
      </c>
      <c r="C2" s="7" t="s">
        <v>120</v>
      </c>
    </row>
    <row r="3" spans="1:3" x14ac:dyDescent="0.15">
      <c r="A3" s="12"/>
      <c r="B3" s="34" t="s">
        <v>94</v>
      </c>
      <c r="C3" s="35" t="s">
        <v>53</v>
      </c>
    </row>
    <row r="4" spans="1:3" x14ac:dyDescent="0.15">
      <c r="A4" s="12" t="s">
        <v>125</v>
      </c>
      <c r="B4" s="14">
        <v>1764483</v>
      </c>
      <c r="C4" s="15">
        <v>6760946013</v>
      </c>
    </row>
    <row r="5" spans="1:3" x14ac:dyDescent="0.15">
      <c r="A5" s="12">
        <v>28</v>
      </c>
      <c r="B5" s="14">
        <v>1786410</v>
      </c>
      <c r="C5" s="15">
        <v>6635740365</v>
      </c>
    </row>
    <row r="6" spans="1:3" x14ac:dyDescent="0.15">
      <c r="A6" s="12">
        <v>29</v>
      </c>
      <c r="B6" s="14">
        <v>1817277</v>
      </c>
      <c r="C6" s="15">
        <v>6958289938</v>
      </c>
    </row>
    <row r="7" spans="1:3" x14ac:dyDescent="0.15">
      <c r="A7" s="12">
        <v>30</v>
      </c>
      <c r="B7" s="14">
        <v>1851110</v>
      </c>
      <c r="C7" s="15">
        <v>7280394680</v>
      </c>
    </row>
    <row r="8" spans="1:3" x14ac:dyDescent="0.15">
      <c r="A8" s="12" t="s">
        <v>126</v>
      </c>
      <c r="B8" s="14">
        <v>1896667</v>
      </c>
      <c r="C8" s="15">
        <v>7611911816</v>
      </c>
    </row>
    <row r="9" spans="1:3" x14ac:dyDescent="0.15">
      <c r="A9" s="12">
        <v>2</v>
      </c>
      <c r="B9" s="14">
        <v>1820623</v>
      </c>
      <c r="C9" s="15">
        <v>7302677140</v>
      </c>
    </row>
    <row r="10" spans="1:3" x14ac:dyDescent="0.15">
      <c r="A10" s="12">
        <v>3</v>
      </c>
      <c r="B10" s="14">
        <v>1882806</v>
      </c>
      <c r="C10" s="15">
        <v>7428571389</v>
      </c>
    </row>
    <row r="11" spans="1:3" x14ac:dyDescent="0.15">
      <c r="A11" s="12">
        <v>4</v>
      </c>
      <c r="B11" s="14">
        <v>1914272</v>
      </c>
      <c r="C11" s="15">
        <v>7634085252</v>
      </c>
    </row>
    <row r="12" spans="1:3" x14ac:dyDescent="0.15">
      <c r="A12" s="12">
        <v>5</v>
      </c>
      <c r="B12" s="1">
        <v>1996937</v>
      </c>
      <c r="C12" s="2">
        <v>8280804790</v>
      </c>
    </row>
    <row r="13" spans="1:3" ht="14.25" thickBot="1" x14ac:dyDescent="0.2">
      <c r="A13" s="36">
        <v>6</v>
      </c>
      <c r="B13" s="32">
        <v>2063035</v>
      </c>
      <c r="C13" s="37">
        <v>8503530188</v>
      </c>
    </row>
  </sheetData>
  <phoneticPr fontId="3"/>
  <pageMargins left="0.7" right="0.7" top="0.75" bottom="0.75" header="0.511811023622047" footer="0.511811023622047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D23"/>
  <sheetViews>
    <sheetView zoomScaleNormal="100" workbookViewId="0"/>
  </sheetViews>
  <sheetFormatPr defaultColWidth="9" defaultRowHeight="13.5" x14ac:dyDescent="0.15"/>
  <cols>
    <col min="1" max="4" width="18.25" style="3" customWidth="1"/>
    <col min="5" max="16384" width="9" style="3"/>
  </cols>
  <sheetData>
    <row r="1" spans="1:4" x14ac:dyDescent="0.15">
      <c r="A1" s="3" t="s">
        <v>32</v>
      </c>
    </row>
    <row r="2" spans="1:4" x14ac:dyDescent="0.15">
      <c r="A2" s="38" t="s">
        <v>2</v>
      </c>
      <c r="B2" s="39" t="s">
        <v>33</v>
      </c>
      <c r="C2" s="39" t="s">
        <v>34</v>
      </c>
      <c r="D2" s="40" t="s">
        <v>35</v>
      </c>
    </row>
    <row r="3" spans="1:4" x14ac:dyDescent="0.15">
      <c r="A3" s="8" t="s">
        <v>125</v>
      </c>
      <c r="B3" s="10">
        <v>850843</v>
      </c>
      <c r="C3" s="10">
        <v>41425539003</v>
      </c>
      <c r="D3" s="11">
        <v>5976074064</v>
      </c>
    </row>
    <row r="4" spans="1:4" x14ac:dyDescent="0.15">
      <c r="A4" s="12">
        <v>28</v>
      </c>
      <c r="B4" s="14">
        <v>881783</v>
      </c>
      <c r="C4" s="14">
        <v>41328333071</v>
      </c>
      <c r="D4" s="15">
        <v>5894599077</v>
      </c>
    </row>
    <row r="5" spans="1:4" x14ac:dyDescent="0.15">
      <c r="A5" s="12">
        <v>29</v>
      </c>
      <c r="B5" s="14">
        <v>913192</v>
      </c>
      <c r="C5" s="14">
        <v>42357298383</v>
      </c>
      <c r="D5" s="15">
        <v>5843740639</v>
      </c>
    </row>
    <row r="6" spans="1:4" x14ac:dyDescent="0.15">
      <c r="A6" s="12">
        <v>30</v>
      </c>
      <c r="B6" s="14">
        <v>947562</v>
      </c>
      <c r="C6" s="14">
        <v>42980252642</v>
      </c>
      <c r="D6" s="15">
        <v>5978207990</v>
      </c>
    </row>
    <row r="7" spans="1:4" x14ac:dyDescent="0.15">
      <c r="A7" s="12" t="s">
        <v>126</v>
      </c>
      <c r="B7" s="14">
        <v>983908</v>
      </c>
      <c r="C7" s="14">
        <v>43954709588</v>
      </c>
      <c r="D7" s="15">
        <v>6131405910</v>
      </c>
    </row>
    <row r="8" spans="1:4" x14ac:dyDescent="0.15">
      <c r="A8" s="12">
        <v>2</v>
      </c>
      <c r="B8" s="14">
        <v>961624</v>
      </c>
      <c r="C8" s="14">
        <v>43304608334</v>
      </c>
      <c r="D8" s="15">
        <v>5992077854</v>
      </c>
    </row>
    <row r="9" spans="1:4" x14ac:dyDescent="0.15">
      <c r="A9" s="12">
        <v>3</v>
      </c>
      <c r="B9" s="14">
        <v>1047179</v>
      </c>
      <c r="C9" s="14">
        <v>45242413077</v>
      </c>
      <c r="D9" s="15">
        <v>6410996779</v>
      </c>
    </row>
    <row r="10" spans="1:4" x14ac:dyDescent="0.15">
      <c r="A10" s="12">
        <v>4</v>
      </c>
      <c r="B10" s="14">
        <v>1129007</v>
      </c>
      <c r="C10" s="14">
        <v>46648373512</v>
      </c>
      <c r="D10" s="15">
        <v>6720096920</v>
      </c>
    </row>
    <row r="11" spans="1:4" x14ac:dyDescent="0.15">
      <c r="A11" s="12">
        <v>5</v>
      </c>
      <c r="B11" s="14">
        <v>1231883</v>
      </c>
      <c r="C11" s="14">
        <v>49285665747</v>
      </c>
      <c r="D11" s="15">
        <v>7167273327</v>
      </c>
    </row>
    <row r="12" spans="1:4" x14ac:dyDescent="0.15">
      <c r="A12" s="43">
        <v>6</v>
      </c>
      <c r="B12" s="26">
        <v>1314796</v>
      </c>
      <c r="C12" s="26">
        <v>52601851176</v>
      </c>
      <c r="D12" s="45">
        <v>7446033693</v>
      </c>
    </row>
    <row r="13" spans="1:4" x14ac:dyDescent="0.15">
      <c r="A13" s="67" t="s">
        <v>36</v>
      </c>
      <c r="B13" s="1">
        <v>686013</v>
      </c>
      <c r="C13" s="1">
        <v>29040459850</v>
      </c>
      <c r="D13" s="2">
        <v>3294971718</v>
      </c>
    </row>
    <row r="14" spans="1:4" x14ac:dyDescent="0.15">
      <c r="A14" s="67" t="s">
        <v>37</v>
      </c>
      <c r="B14" s="1">
        <v>610126</v>
      </c>
      <c r="C14" s="1">
        <v>21919788730</v>
      </c>
      <c r="D14" s="2">
        <v>4024460936</v>
      </c>
    </row>
    <row r="15" spans="1:4" x14ac:dyDescent="0.15">
      <c r="A15" s="67" t="s">
        <v>38</v>
      </c>
      <c r="B15" s="1">
        <v>18657</v>
      </c>
      <c r="C15" s="1">
        <v>1641602596</v>
      </c>
      <c r="D15" s="2">
        <v>126601039</v>
      </c>
    </row>
    <row r="16" spans="1:4" x14ac:dyDescent="0.15">
      <c r="A16" s="68" t="s">
        <v>39</v>
      </c>
      <c r="B16" s="21">
        <v>26408</v>
      </c>
      <c r="C16" s="21">
        <v>15141942560</v>
      </c>
      <c r="D16" s="50">
        <v>985991672</v>
      </c>
    </row>
    <row r="17" spans="1:4" x14ac:dyDescent="0.15">
      <c r="A17" s="81" t="s">
        <v>40</v>
      </c>
      <c r="B17" s="26">
        <v>640224</v>
      </c>
      <c r="C17" s="26">
        <v>18684937450</v>
      </c>
      <c r="D17" s="45">
        <v>2830124453</v>
      </c>
    </row>
    <row r="18" spans="1:4" x14ac:dyDescent="0.15">
      <c r="A18" s="67" t="s">
        <v>41</v>
      </c>
      <c r="B18" s="1">
        <v>122440</v>
      </c>
      <c r="C18" s="1">
        <v>1830235860</v>
      </c>
      <c r="D18" s="2">
        <v>541405831</v>
      </c>
    </row>
    <row r="19" spans="1:4" x14ac:dyDescent="0.15">
      <c r="A19" s="67" t="s">
        <v>42</v>
      </c>
      <c r="B19" s="1">
        <v>440508</v>
      </c>
      <c r="C19" s="1">
        <v>9641907420</v>
      </c>
      <c r="D19" s="2">
        <v>1946288519</v>
      </c>
    </row>
    <row r="20" spans="1:4" x14ac:dyDescent="0.15">
      <c r="A20" s="67" t="s">
        <v>43</v>
      </c>
      <c r="B20" s="1">
        <v>41658</v>
      </c>
      <c r="C20" s="1">
        <v>5149864330</v>
      </c>
      <c r="D20" s="2">
        <v>863047251</v>
      </c>
    </row>
    <row r="21" spans="1:4" x14ac:dyDescent="0.15">
      <c r="A21" s="67" t="s">
        <v>44</v>
      </c>
      <c r="B21" s="1">
        <v>11265</v>
      </c>
      <c r="C21" s="1">
        <v>88812869</v>
      </c>
      <c r="D21" s="2">
        <v>26556740</v>
      </c>
    </row>
    <row r="22" spans="1:4" x14ac:dyDescent="0.15">
      <c r="A22" s="67" t="s">
        <v>45</v>
      </c>
      <c r="B22" s="1">
        <v>13636</v>
      </c>
      <c r="C22" s="1">
        <v>422548091</v>
      </c>
      <c r="D22" s="2">
        <v>126018188</v>
      </c>
    </row>
    <row r="23" spans="1:4" x14ac:dyDescent="0.15">
      <c r="A23" s="82" t="s">
        <v>38</v>
      </c>
      <c r="B23" s="32">
        <v>18657</v>
      </c>
      <c r="C23" s="32">
        <v>1641602596</v>
      </c>
      <c r="D23" s="37">
        <v>126601039</v>
      </c>
    </row>
  </sheetData>
  <phoneticPr fontId="3"/>
  <pageMargins left="0.7" right="0.7" top="0.75" bottom="0.75" header="0.511811023622047" footer="0.511811023622047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E13"/>
  <sheetViews>
    <sheetView zoomScaleNormal="100" workbookViewId="0"/>
  </sheetViews>
  <sheetFormatPr defaultColWidth="9" defaultRowHeight="13.5" x14ac:dyDescent="0.15"/>
  <cols>
    <col min="1" max="1" width="7.625" style="3" customWidth="1"/>
    <col min="2" max="5" width="17" style="3" customWidth="1"/>
    <col min="6" max="16384" width="9" style="3"/>
  </cols>
  <sheetData>
    <row r="1" spans="1:5" x14ac:dyDescent="0.15">
      <c r="A1" s="3" t="s">
        <v>46</v>
      </c>
    </row>
    <row r="2" spans="1:5" x14ac:dyDescent="0.15">
      <c r="A2" s="5" t="s">
        <v>47</v>
      </c>
      <c r="B2" s="6" t="s">
        <v>48</v>
      </c>
      <c r="C2" s="6" t="s">
        <v>49</v>
      </c>
      <c r="D2" s="6" t="s">
        <v>50</v>
      </c>
      <c r="E2" s="7" t="s">
        <v>51</v>
      </c>
    </row>
    <row r="3" spans="1:5" x14ac:dyDescent="0.15">
      <c r="A3" s="12"/>
      <c r="B3" s="34" t="s">
        <v>52</v>
      </c>
      <c r="C3" s="34" t="s">
        <v>53</v>
      </c>
      <c r="D3" s="34" t="s">
        <v>53</v>
      </c>
      <c r="E3" s="35" t="s">
        <v>53</v>
      </c>
    </row>
    <row r="4" spans="1:5" x14ac:dyDescent="0.15">
      <c r="A4" s="12" t="s">
        <v>125</v>
      </c>
      <c r="B4" s="14">
        <v>2909</v>
      </c>
      <c r="C4" s="14">
        <v>48688</v>
      </c>
      <c r="D4" s="14">
        <v>1416403</v>
      </c>
      <c r="E4" s="15">
        <v>204331</v>
      </c>
    </row>
    <row r="5" spans="1:5" x14ac:dyDescent="0.15">
      <c r="A5" s="12">
        <v>28</v>
      </c>
      <c r="B5" s="14">
        <v>2980</v>
      </c>
      <c r="C5" s="14">
        <v>46869</v>
      </c>
      <c r="D5" s="14">
        <v>1396652</v>
      </c>
      <c r="E5" s="15">
        <v>199202</v>
      </c>
    </row>
    <row r="6" spans="1:5" x14ac:dyDescent="0.15">
      <c r="A6" s="12">
        <v>29</v>
      </c>
      <c r="B6" s="14">
        <v>3027</v>
      </c>
      <c r="C6" s="14">
        <v>46384</v>
      </c>
      <c r="D6" s="14">
        <v>1404233</v>
      </c>
      <c r="E6" s="15">
        <v>193732</v>
      </c>
    </row>
    <row r="7" spans="1:5" x14ac:dyDescent="0.15">
      <c r="A7" s="12">
        <v>30</v>
      </c>
      <c r="B7" s="14">
        <v>3074</v>
      </c>
      <c r="C7" s="14">
        <v>45359</v>
      </c>
      <c r="D7" s="14">
        <v>1394105</v>
      </c>
      <c r="E7" s="15">
        <v>193909</v>
      </c>
    </row>
    <row r="8" spans="1:5" x14ac:dyDescent="0.15">
      <c r="A8" s="12" t="s">
        <v>126</v>
      </c>
      <c r="B8" s="14">
        <v>3120</v>
      </c>
      <c r="C8" s="14">
        <v>44674</v>
      </c>
      <c r="D8" s="14">
        <v>1393751</v>
      </c>
      <c r="E8" s="15">
        <v>194419</v>
      </c>
    </row>
    <row r="9" spans="1:5" x14ac:dyDescent="0.15">
      <c r="A9" s="12">
        <v>2</v>
      </c>
      <c r="B9" s="14">
        <v>2970</v>
      </c>
      <c r="C9" s="14">
        <v>45033</v>
      </c>
      <c r="D9" s="14">
        <v>1337264</v>
      </c>
      <c r="E9" s="15">
        <v>185038</v>
      </c>
    </row>
    <row r="10" spans="1:5" x14ac:dyDescent="0.15">
      <c r="A10" s="12">
        <v>3</v>
      </c>
      <c r="B10" s="14">
        <v>3127</v>
      </c>
      <c r="C10" s="14">
        <v>43204</v>
      </c>
      <c r="D10" s="14">
        <v>1350963</v>
      </c>
      <c r="E10" s="15">
        <v>191436</v>
      </c>
    </row>
    <row r="11" spans="1:5" x14ac:dyDescent="0.15">
      <c r="A11" s="12">
        <v>4</v>
      </c>
      <c r="B11" s="14">
        <v>3239.15</v>
      </c>
      <c r="C11" s="14">
        <v>41318</v>
      </c>
      <c r="D11" s="14">
        <v>1338355</v>
      </c>
      <c r="E11" s="15">
        <v>192802</v>
      </c>
    </row>
    <row r="12" spans="1:5" x14ac:dyDescent="0.15">
      <c r="A12" s="12">
        <v>5</v>
      </c>
      <c r="B12" s="1">
        <v>3408.45</v>
      </c>
      <c r="C12" s="1">
        <v>40008</v>
      </c>
      <c r="D12" s="1">
        <v>1363667</v>
      </c>
      <c r="E12" s="2">
        <v>198309</v>
      </c>
    </row>
    <row r="13" spans="1:5" ht="14.25" thickBot="1" x14ac:dyDescent="0.2">
      <c r="A13" s="36">
        <v>6</v>
      </c>
      <c r="B13" s="32">
        <v>3510.43</v>
      </c>
      <c r="C13" s="32">
        <v>40008</v>
      </c>
      <c r="D13" s="32">
        <v>1404439</v>
      </c>
      <c r="E13" s="37">
        <v>198805</v>
      </c>
    </row>
  </sheetData>
  <phoneticPr fontId="3"/>
  <pageMargins left="0.7" right="0.7" top="0.75" bottom="0.75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M21"/>
  <sheetViews>
    <sheetView view="pageBreakPreview" zoomScaleNormal="100" zoomScaleSheetLayoutView="100" workbookViewId="0"/>
  </sheetViews>
  <sheetFormatPr defaultColWidth="9" defaultRowHeight="13.5" x14ac:dyDescent="0.15"/>
  <cols>
    <col min="1" max="1" width="14.5" style="3" customWidth="1"/>
    <col min="2" max="2" width="10.625" style="3" customWidth="1"/>
    <col min="3" max="3" width="5.125" style="3" customWidth="1"/>
    <col min="4" max="13" width="11.375" style="3" customWidth="1"/>
    <col min="14" max="16384" width="9" style="3"/>
  </cols>
  <sheetData>
    <row r="1" spans="1:13" x14ac:dyDescent="0.15">
      <c r="A1" s="3" t="s">
        <v>54</v>
      </c>
    </row>
    <row r="2" spans="1:13" ht="14.25" thickBot="1" x14ac:dyDescent="0.2"/>
    <row r="3" spans="1:13" x14ac:dyDescent="0.15">
      <c r="A3" s="5" t="s">
        <v>47</v>
      </c>
      <c r="B3" s="7"/>
      <c r="C3" s="5"/>
      <c r="D3" s="6" t="s">
        <v>127</v>
      </c>
      <c r="E3" s="6" t="s">
        <v>55</v>
      </c>
      <c r="F3" s="6" t="s">
        <v>56</v>
      </c>
      <c r="G3" s="6" t="s">
        <v>57</v>
      </c>
      <c r="H3" s="6" t="s">
        <v>128</v>
      </c>
      <c r="I3" s="7" t="s">
        <v>58</v>
      </c>
      <c r="J3" s="7" t="s">
        <v>59</v>
      </c>
      <c r="K3" s="7" t="s">
        <v>60</v>
      </c>
      <c r="L3" s="7" t="s">
        <v>121</v>
      </c>
      <c r="M3" s="69" t="s">
        <v>129</v>
      </c>
    </row>
    <row r="4" spans="1:13" x14ac:dyDescent="0.15">
      <c r="A4" s="29"/>
      <c r="B4" s="70"/>
      <c r="C4" s="29"/>
      <c r="D4" s="34" t="s">
        <v>61</v>
      </c>
      <c r="E4" s="34" t="s">
        <v>61</v>
      </c>
      <c r="F4" s="34" t="s">
        <v>61</v>
      </c>
      <c r="G4" s="34" t="s">
        <v>61</v>
      </c>
      <c r="H4" s="34" t="s">
        <v>61</v>
      </c>
      <c r="I4" s="35" t="s">
        <v>61</v>
      </c>
      <c r="J4" s="35" t="s">
        <v>61</v>
      </c>
      <c r="K4" s="35" t="s">
        <v>61</v>
      </c>
      <c r="L4" s="35" t="s">
        <v>61</v>
      </c>
      <c r="M4" s="71" t="s">
        <v>61</v>
      </c>
    </row>
    <row r="5" spans="1:13" x14ac:dyDescent="0.15">
      <c r="A5" s="12" t="s">
        <v>62</v>
      </c>
      <c r="B5" s="70"/>
      <c r="C5" s="29"/>
      <c r="D5" s="14">
        <v>427</v>
      </c>
      <c r="E5" s="14">
        <v>484</v>
      </c>
      <c r="F5" s="14">
        <v>489</v>
      </c>
      <c r="G5" s="14">
        <v>491</v>
      </c>
      <c r="H5" s="14">
        <v>487</v>
      </c>
      <c r="I5" s="15">
        <v>485</v>
      </c>
      <c r="J5" s="15">
        <v>489</v>
      </c>
      <c r="K5" s="15">
        <v>487</v>
      </c>
      <c r="L5" s="2">
        <v>489</v>
      </c>
      <c r="M5" s="2">
        <v>495</v>
      </c>
    </row>
    <row r="6" spans="1:13" x14ac:dyDescent="0.15">
      <c r="A6" s="47"/>
      <c r="B6" s="72"/>
      <c r="C6" s="47"/>
      <c r="D6" s="73" t="s">
        <v>63</v>
      </c>
      <c r="E6" s="73" t="s">
        <v>63</v>
      </c>
      <c r="F6" s="73" t="s">
        <v>63</v>
      </c>
      <c r="G6" s="73" t="s">
        <v>63</v>
      </c>
      <c r="H6" s="73" t="s">
        <v>63</v>
      </c>
      <c r="I6" s="74" t="s">
        <v>63</v>
      </c>
      <c r="J6" s="74" t="s">
        <v>63</v>
      </c>
      <c r="K6" s="74" t="s">
        <v>63</v>
      </c>
      <c r="L6" s="75" t="s">
        <v>63</v>
      </c>
      <c r="M6" s="75" t="s">
        <v>63</v>
      </c>
    </row>
    <row r="7" spans="1:13" x14ac:dyDescent="0.15">
      <c r="A7" s="51" t="s">
        <v>64</v>
      </c>
      <c r="B7" s="76"/>
      <c r="C7" s="51"/>
      <c r="D7" s="77">
        <v>17</v>
      </c>
      <c r="E7" s="77">
        <v>20</v>
      </c>
      <c r="F7" s="77">
        <v>20</v>
      </c>
      <c r="G7" s="77">
        <v>20</v>
      </c>
      <c r="H7" s="77">
        <v>22</v>
      </c>
      <c r="I7" s="27">
        <v>19</v>
      </c>
      <c r="J7" s="27">
        <v>20.6278118609407</v>
      </c>
      <c r="K7" s="27">
        <v>21.133470225872699</v>
      </c>
      <c r="L7" s="45">
        <v>22</v>
      </c>
      <c r="M7" s="45">
        <v>22</v>
      </c>
    </row>
    <row r="8" spans="1:13" x14ac:dyDescent="0.15">
      <c r="A8" s="29" t="s">
        <v>65</v>
      </c>
      <c r="B8" s="70" t="s">
        <v>66</v>
      </c>
      <c r="C8" s="29"/>
      <c r="D8" s="14">
        <v>194</v>
      </c>
      <c r="E8" s="14">
        <v>194</v>
      </c>
      <c r="F8" s="14">
        <v>209</v>
      </c>
      <c r="G8" s="14">
        <v>249</v>
      </c>
      <c r="H8" s="14">
        <v>242</v>
      </c>
      <c r="I8" s="15">
        <v>189</v>
      </c>
      <c r="J8" s="15">
        <v>217</v>
      </c>
      <c r="K8" s="15">
        <v>204</v>
      </c>
      <c r="L8" s="2">
        <v>230</v>
      </c>
      <c r="M8" s="2">
        <v>193</v>
      </c>
    </row>
    <row r="9" spans="1:13" x14ac:dyDescent="0.15">
      <c r="A9" s="29"/>
      <c r="B9" s="70" t="s">
        <v>67</v>
      </c>
      <c r="C9" s="29"/>
      <c r="D9" s="14">
        <v>7228</v>
      </c>
      <c r="E9" s="14">
        <v>9268</v>
      </c>
      <c r="F9" s="14">
        <v>9509</v>
      </c>
      <c r="G9" s="14">
        <v>9577</v>
      </c>
      <c r="H9" s="14">
        <v>10312</v>
      </c>
      <c r="I9" s="15">
        <v>8817</v>
      </c>
      <c r="J9" s="15">
        <v>9870</v>
      </c>
      <c r="K9" s="15">
        <v>10088</v>
      </c>
      <c r="L9" s="2">
        <v>10547</v>
      </c>
      <c r="M9" s="2">
        <v>10680</v>
      </c>
    </row>
    <row r="10" spans="1:13" x14ac:dyDescent="0.15">
      <c r="A10" s="47" t="s">
        <v>68</v>
      </c>
      <c r="B10" s="72" t="s">
        <v>69</v>
      </c>
      <c r="C10" s="47"/>
      <c r="D10" s="10">
        <v>77</v>
      </c>
      <c r="E10" s="10">
        <v>158</v>
      </c>
      <c r="F10" s="10">
        <v>196</v>
      </c>
      <c r="G10" s="10">
        <v>155</v>
      </c>
      <c r="H10" s="10">
        <v>234</v>
      </c>
      <c r="I10" s="11">
        <v>214</v>
      </c>
      <c r="J10" s="11">
        <v>160</v>
      </c>
      <c r="K10" s="11">
        <v>234</v>
      </c>
      <c r="L10" s="50">
        <v>231</v>
      </c>
      <c r="M10" s="50">
        <v>193</v>
      </c>
    </row>
    <row r="11" spans="1:13" x14ac:dyDescent="0.15">
      <c r="A11" s="29"/>
      <c r="B11" s="70" t="s">
        <v>70</v>
      </c>
      <c r="C11" s="29"/>
      <c r="D11" s="14">
        <v>979</v>
      </c>
      <c r="E11" s="14">
        <v>1302</v>
      </c>
      <c r="F11" s="14">
        <v>1304</v>
      </c>
      <c r="G11" s="14">
        <v>1418</v>
      </c>
      <c r="H11" s="14">
        <v>1610</v>
      </c>
      <c r="I11" s="15">
        <v>1506</v>
      </c>
      <c r="J11" s="15">
        <v>1856</v>
      </c>
      <c r="K11" s="15">
        <v>1808</v>
      </c>
      <c r="L11" s="2">
        <v>1933</v>
      </c>
      <c r="M11" s="2">
        <v>2205</v>
      </c>
    </row>
    <row r="12" spans="1:13" x14ac:dyDescent="0.15">
      <c r="A12" s="29"/>
      <c r="B12" s="70" t="s">
        <v>71</v>
      </c>
      <c r="C12" s="29"/>
      <c r="D12" s="14">
        <v>6108</v>
      </c>
      <c r="E12" s="14">
        <v>7504</v>
      </c>
      <c r="F12" s="14">
        <v>7649</v>
      </c>
      <c r="G12" s="14">
        <v>7702</v>
      </c>
      <c r="H12" s="14">
        <v>8103</v>
      </c>
      <c r="I12" s="15">
        <v>6786</v>
      </c>
      <c r="J12" s="15">
        <v>7517</v>
      </c>
      <c r="K12" s="15">
        <v>7687</v>
      </c>
      <c r="L12" s="2">
        <v>8079</v>
      </c>
      <c r="M12" s="2">
        <v>7990</v>
      </c>
    </row>
    <row r="13" spans="1:13" x14ac:dyDescent="0.15">
      <c r="A13" s="51"/>
      <c r="B13" s="76" t="s">
        <v>72</v>
      </c>
      <c r="C13" s="51"/>
      <c r="D13" s="77">
        <v>258</v>
      </c>
      <c r="E13" s="77">
        <v>498</v>
      </c>
      <c r="F13" s="77">
        <v>569</v>
      </c>
      <c r="G13" s="77">
        <v>551</v>
      </c>
      <c r="H13" s="77">
        <v>607</v>
      </c>
      <c r="I13" s="27">
        <v>500</v>
      </c>
      <c r="J13" s="27">
        <v>554</v>
      </c>
      <c r="K13" s="27">
        <v>563</v>
      </c>
      <c r="L13" s="45">
        <v>534</v>
      </c>
      <c r="M13" s="45">
        <v>485</v>
      </c>
    </row>
    <row r="14" spans="1:13" x14ac:dyDescent="0.15">
      <c r="A14" s="29" t="s">
        <v>73</v>
      </c>
      <c r="B14" s="70" t="s">
        <v>74</v>
      </c>
      <c r="C14" s="29"/>
      <c r="D14" s="14">
        <v>51</v>
      </c>
      <c r="E14" s="14">
        <v>53</v>
      </c>
      <c r="F14" s="14">
        <v>48</v>
      </c>
      <c r="G14" s="14">
        <v>47</v>
      </c>
      <c r="H14" s="14">
        <v>50</v>
      </c>
      <c r="I14" s="15">
        <v>27</v>
      </c>
      <c r="J14" s="15">
        <v>32</v>
      </c>
      <c r="K14" s="15">
        <v>31</v>
      </c>
      <c r="L14" s="2">
        <v>40</v>
      </c>
      <c r="M14" s="2">
        <v>27</v>
      </c>
    </row>
    <row r="15" spans="1:13" x14ac:dyDescent="0.15">
      <c r="A15" s="29"/>
      <c r="B15" s="70" t="s">
        <v>75</v>
      </c>
      <c r="C15" s="29"/>
      <c r="D15" s="14">
        <v>22</v>
      </c>
      <c r="E15" s="14">
        <v>25</v>
      </c>
      <c r="F15" s="14">
        <v>21</v>
      </c>
      <c r="G15" s="14">
        <v>27</v>
      </c>
      <c r="H15" s="14">
        <v>19</v>
      </c>
      <c r="I15" s="15">
        <v>18</v>
      </c>
      <c r="J15" s="15">
        <v>11</v>
      </c>
      <c r="K15" s="15">
        <v>14</v>
      </c>
      <c r="L15" s="2">
        <v>15</v>
      </c>
      <c r="M15" s="2">
        <v>12</v>
      </c>
    </row>
    <row r="16" spans="1:13" x14ac:dyDescent="0.15">
      <c r="A16" s="29"/>
      <c r="B16" s="70" t="s">
        <v>76</v>
      </c>
      <c r="C16" s="29"/>
      <c r="D16" s="14">
        <v>15</v>
      </c>
      <c r="E16" s="14">
        <v>15</v>
      </c>
      <c r="F16" s="14">
        <v>15</v>
      </c>
      <c r="G16" s="14">
        <v>16</v>
      </c>
      <c r="H16" s="14">
        <v>12</v>
      </c>
      <c r="I16" s="15">
        <v>10</v>
      </c>
      <c r="J16" s="15">
        <v>10</v>
      </c>
      <c r="K16" s="15">
        <v>5</v>
      </c>
      <c r="L16" s="2">
        <v>16</v>
      </c>
      <c r="M16" s="2">
        <v>12</v>
      </c>
    </row>
    <row r="17" spans="1:13" ht="27" x14ac:dyDescent="0.15">
      <c r="A17" s="29"/>
      <c r="B17" s="78" t="s">
        <v>77</v>
      </c>
      <c r="C17" s="29" t="s">
        <v>78</v>
      </c>
      <c r="D17" s="14">
        <v>40</v>
      </c>
      <c r="E17" s="14">
        <v>34</v>
      </c>
      <c r="F17" s="14">
        <v>50</v>
      </c>
      <c r="G17" s="14">
        <v>65</v>
      </c>
      <c r="H17" s="14">
        <v>56</v>
      </c>
      <c r="I17" s="15">
        <v>43</v>
      </c>
      <c r="J17" s="15">
        <v>58</v>
      </c>
      <c r="K17" s="15">
        <v>54</v>
      </c>
      <c r="L17" s="2">
        <v>59</v>
      </c>
      <c r="M17" s="2">
        <v>60</v>
      </c>
    </row>
    <row r="18" spans="1:13" x14ac:dyDescent="0.15">
      <c r="A18" s="29"/>
      <c r="B18" s="70"/>
      <c r="C18" s="29" t="s">
        <v>79</v>
      </c>
      <c r="D18" s="14">
        <v>12</v>
      </c>
      <c r="E18" s="14">
        <v>13</v>
      </c>
      <c r="F18" s="14">
        <v>13</v>
      </c>
      <c r="G18" s="14">
        <v>26</v>
      </c>
      <c r="H18" s="14">
        <v>15</v>
      </c>
      <c r="I18" s="15">
        <v>17</v>
      </c>
      <c r="J18" s="15">
        <v>12</v>
      </c>
      <c r="K18" s="15">
        <v>15</v>
      </c>
      <c r="L18" s="2">
        <v>11</v>
      </c>
      <c r="M18" s="2">
        <v>15</v>
      </c>
    </row>
    <row r="19" spans="1:13" x14ac:dyDescent="0.15">
      <c r="A19" s="29"/>
      <c r="B19" s="70"/>
      <c r="C19" s="29" t="s">
        <v>80</v>
      </c>
      <c r="D19" s="14">
        <v>11</v>
      </c>
      <c r="E19" s="14">
        <v>12</v>
      </c>
      <c r="F19" s="14">
        <v>17</v>
      </c>
      <c r="G19" s="14">
        <v>21</v>
      </c>
      <c r="H19" s="14">
        <v>20</v>
      </c>
      <c r="I19" s="15">
        <v>18</v>
      </c>
      <c r="J19" s="15">
        <v>21</v>
      </c>
      <c r="K19" s="15">
        <v>14</v>
      </c>
      <c r="L19" s="2">
        <v>20</v>
      </c>
      <c r="M19" s="2">
        <v>13</v>
      </c>
    </row>
    <row r="20" spans="1:13" ht="14.25" thickBot="1" x14ac:dyDescent="0.2">
      <c r="A20" s="30"/>
      <c r="B20" s="79" t="s">
        <v>81</v>
      </c>
      <c r="C20" s="30"/>
      <c r="D20" s="80">
        <v>43</v>
      </c>
      <c r="E20" s="80">
        <v>42</v>
      </c>
      <c r="F20" s="80">
        <v>45</v>
      </c>
      <c r="G20" s="80">
        <v>47</v>
      </c>
      <c r="H20" s="80">
        <v>70</v>
      </c>
      <c r="I20" s="33">
        <v>56</v>
      </c>
      <c r="J20" s="33">
        <v>73</v>
      </c>
      <c r="K20" s="33">
        <v>71</v>
      </c>
      <c r="L20" s="37">
        <v>70</v>
      </c>
      <c r="M20" s="37">
        <v>54</v>
      </c>
    </row>
    <row r="21" spans="1:13" x14ac:dyDescent="0.15">
      <c r="A21" s="3" t="s">
        <v>122</v>
      </c>
    </row>
  </sheetData>
  <phoneticPr fontId="3"/>
  <pageMargins left="0.7" right="0.7" top="0.75" bottom="0.75" header="0.511811023622047" footer="0.511811023622047"/>
  <pageSetup paperSize="9" scale="92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I38"/>
  <sheetViews>
    <sheetView zoomScaleNormal="100" workbookViewId="0"/>
  </sheetViews>
  <sheetFormatPr defaultColWidth="9" defaultRowHeight="13.5" x14ac:dyDescent="0.15"/>
  <cols>
    <col min="1" max="1" width="12.25" style="3" customWidth="1"/>
    <col min="2" max="2" width="11.625" style="3" customWidth="1"/>
    <col min="3" max="3" width="7.5" style="3" customWidth="1"/>
    <col min="4" max="9" width="12.625" style="3" customWidth="1"/>
    <col min="10" max="16384" width="9" style="3"/>
  </cols>
  <sheetData>
    <row r="1" spans="1:9" x14ac:dyDescent="0.15">
      <c r="A1" s="3" t="s">
        <v>82</v>
      </c>
    </row>
    <row r="2" spans="1:9" x14ac:dyDescent="0.15">
      <c r="I2" s="4" t="s">
        <v>1</v>
      </c>
    </row>
    <row r="3" spans="1:9" x14ac:dyDescent="0.15">
      <c r="A3" s="38" t="s">
        <v>2</v>
      </c>
      <c r="B3" s="39"/>
      <c r="C3" s="39"/>
      <c r="D3" s="39" t="s">
        <v>15</v>
      </c>
      <c r="E3" s="39" t="s">
        <v>83</v>
      </c>
      <c r="F3" s="39" t="s">
        <v>84</v>
      </c>
      <c r="G3" s="39" t="s">
        <v>85</v>
      </c>
      <c r="H3" s="39" t="s">
        <v>86</v>
      </c>
      <c r="I3" s="40" t="s">
        <v>4</v>
      </c>
    </row>
    <row r="4" spans="1:9" x14ac:dyDescent="0.15">
      <c r="A4" s="8" t="s">
        <v>125</v>
      </c>
      <c r="B4" s="9"/>
      <c r="C4" s="9"/>
      <c r="D4" s="10">
        <v>285471</v>
      </c>
      <c r="E4" s="10">
        <v>130503</v>
      </c>
      <c r="F4" s="10">
        <v>104086</v>
      </c>
      <c r="G4" s="10">
        <v>50882</v>
      </c>
      <c r="H4" s="10"/>
      <c r="I4" s="11">
        <v>278613</v>
      </c>
    </row>
    <row r="5" spans="1:9" x14ac:dyDescent="0.15">
      <c r="A5" s="12">
        <v>28</v>
      </c>
      <c r="B5" s="13"/>
      <c r="C5" s="13"/>
      <c r="D5" s="14">
        <v>284766</v>
      </c>
      <c r="E5" s="14">
        <v>130301</v>
      </c>
      <c r="F5" s="14">
        <v>104247</v>
      </c>
      <c r="G5" s="14">
        <v>50218</v>
      </c>
      <c r="H5" s="14"/>
      <c r="I5" s="15">
        <v>277592</v>
      </c>
    </row>
    <row r="6" spans="1:9" x14ac:dyDescent="0.15">
      <c r="A6" s="12">
        <v>29</v>
      </c>
      <c r="B6" s="13"/>
      <c r="C6" s="13"/>
      <c r="D6" s="14">
        <v>283776</v>
      </c>
      <c r="E6" s="14">
        <v>129165</v>
      </c>
      <c r="F6" s="14">
        <v>104644</v>
      </c>
      <c r="G6" s="14">
        <v>49967</v>
      </c>
      <c r="H6" s="14"/>
      <c r="I6" s="15">
        <v>277001</v>
      </c>
    </row>
    <row r="7" spans="1:9" x14ac:dyDescent="0.15">
      <c r="A7" s="12">
        <v>30</v>
      </c>
      <c r="B7" s="13"/>
      <c r="C7" s="13"/>
      <c r="D7" s="14">
        <v>282476</v>
      </c>
      <c r="E7" s="14">
        <v>127968</v>
      </c>
      <c r="F7" s="14">
        <v>105090</v>
      </c>
      <c r="G7" s="14">
        <v>49418</v>
      </c>
      <c r="H7" s="14"/>
      <c r="I7" s="15">
        <v>275921</v>
      </c>
    </row>
    <row r="8" spans="1:9" x14ac:dyDescent="0.15">
      <c r="A8" s="12" t="s">
        <v>126</v>
      </c>
      <c r="B8" s="13"/>
      <c r="C8" s="13"/>
      <c r="D8" s="14">
        <v>282430</v>
      </c>
      <c r="E8" s="14">
        <v>126317</v>
      </c>
      <c r="F8" s="14">
        <v>105388</v>
      </c>
      <c r="G8" s="14">
        <v>49827</v>
      </c>
      <c r="H8" s="14">
        <v>898</v>
      </c>
      <c r="I8" s="15">
        <v>274706</v>
      </c>
    </row>
    <row r="9" spans="1:9" x14ac:dyDescent="0.15">
      <c r="A9" s="12">
        <v>2</v>
      </c>
      <c r="B9" s="13"/>
      <c r="C9" s="13"/>
      <c r="D9" s="14">
        <v>280635</v>
      </c>
      <c r="E9" s="14">
        <v>123753</v>
      </c>
      <c r="F9" s="14">
        <v>104946</v>
      </c>
      <c r="G9" s="14">
        <v>50257</v>
      </c>
      <c r="H9" s="14">
        <v>1679</v>
      </c>
      <c r="I9" s="15">
        <v>274296</v>
      </c>
    </row>
    <row r="10" spans="1:9" x14ac:dyDescent="0.15">
      <c r="A10" s="12">
        <v>3</v>
      </c>
      <c r="B10" s="13"/>
      <c r="C10" s="13"/>
      <c r="D10" s="14">
        <v>322738</v>
      </c>
      <c r="E10" s="14">
        <v>121014</v>
      </c>
      <c r="F10" s="14">
        <v>104390</v>
      </c>
      <c r="G10" s="14">
        <v>51116</v>
      </c>
      <c r="H10" s="14">
        <v>46218</v>
      </c>
      <c r="I10" s="15">
        <v>279227.16666666698</v>
      </c>
    </row>
    <row r="11" spans="1:9" x14ac:dyDescent="0.15">
      <c r="A11" s="12">
        <v>4</v>
      </c>
      <c r="B11" s="13"/>
      <c r="C11" s="13"/>
      <c r="D11" s="14">
        <f>SUM(E11:H11)</f>
        <v>321781</v>
      </c>
      <c r="E11" s="14">
        <v>117401</v>
      </c>
      <c r="F11" s="14">
        <v>104221</v>
      </c>
      <c r="G11" s="14">
        <v>51362</v>
      </c>
      <c r="H11" s="14">
        <v>48797</v>
      </c>
      <c r="I11" s="65">
        <v>315271.33333333302</v>
      </c>
    </row>
    <row r="12" spans="1:9" x14ac:dyDescent="0.15">
      <c r="A12" s="12">
        <v>5</v>
      </c>
      <c r="B12" s="13"/>
      <c r="C12" s="13"/>
      <c r="D12" s="14">
        <v>318381</v>
      </c>
      <c r="E12" s="14">
        <v>113515</v>
      </c>
      <c r="F12" s="14">
        <v>103415</v>
      </c>
      <c r="G12" s="14">
        <v>51651</v>
      </c>
      <c r="H12" s="14">
        <v>49800</v>
      </c>
      <c r="I12" s="65">
        <v>312607</v>
      </c>
    </row>
    <row r="13" spans="1:9" x14ac:dyDescent="0.15">
      <c r="A13" s="43">
        <v>6</v>
      </c>
      <c r="B13" s="44"/>
      <c r="C13" s="44"/>
      <c r="D13" s="26">
        <f>SUM(E13:H13)</f>
        <v>314542</v>
      </c>
      <c r="E13" s="26">
        <v>109272</v>
      </c>
      <c r="F13" s="26">
        <v>102919</v>
      </c>
      <c r="G13" s="26">
        <v>51356</v>
      </c>
      <c r="H13" s="26">
        <v>50995</v>
      </c>
      <c r="I13" s="66">
        <v>309158</v>
      </c>
    </row>
    <row r="14" spans="1:9" x14ac:dyDescent="0.15">
      <c r="A14" s="67" t="s">
        <v>5</v>
      </c>
      <c r="B14" s="23" t="s">
        <v>87</v>
      </c>
      <c r="C14" s="13" t="s">
        <v>88</v>
      </c>
      <c r="D14" s="1">
        <f t="shared" ref="D14:D38" si="0">E14+F14+G14+H14</f>
        <v>22641</v>
      </c>
      <c r="E14" s="1">
        <f>E15+E16</f>
        <v>7205</v>
      </c>
      <c r="F14" s="1">
        <f>F15+F16</f>
        <v>7299</v>
      </c>
      <c r="G14" s="1">
        <f>G15+G16</f>
        <v>3781</v>
      </c>
      <c r="H14" s="1">
        <f>H15+H16</f>
        <v>4356</v>
      </c>
      <c r="I14" s="54"/>
    </row>
    <row r="15" spans="1:9" x14ac:dyDescent="0.15">
      <c r="A15" s="67"/>
      <c r="B15" s="23"/>
      <c r="C15" s="13" t="s">
        <v>89</v>
      </c>
      <c r="D15" s="1">
        <f t="shared" si="0"/>
        <v>22641</v>
      </c>
      <c r="E15" s="1">
        <v>7205</v>
      </c>
      <c r="F15" s="1">
        <v>7299</v>
      </c>
      <c r="G15" s="1">
        <v>3781</v>
      </c>
      <c r="H15" s="1">
        <v>4356</v>
      </c>
      <c r="I15" s="54"/>
    </row>
    <row r="16" spans="1:9" x14ac:dyDescent="0.15">
      <c r="A16" s="67"/>
      <c r="B16" s="23"/>
      <c r="C16" s="13" t="s">
        <v>90</v>
      </c>
      <c r="D16" s="1">
        <f t="shared" si="0"/>
        <v>0</v>
      </c>
      <c r="E16" s="1">
        <v>0</v>
      </c>
      <c r="F16" s="1">
        <v>0</v>
      </c>
      <c r="G16" s="1">
        <v>0</v>
      </c>
      <c r="H16" s="1">
        <v>0</v>
      </c>
      <c r="I16" s="54"/>
    </row>
    <row r="17" spans="1:9" x14ac:dyDescent="0.15">
      <c r="A17" s="67"/>
      <c r="B17" s="23" t="s">
        <v>8</v>
      </c>
      <c r="C17" s="13"/>
      <c r="D17" s="1">
        <f t="shared" si="0"/>
        <v>10550</v>
      </c>
      <c r="E17" s="1">
        <v>3273</v>
      </c>
      <c r="F17" s="1">
        <v>3380</v>
      </c>
      <c r="G17" s="1">
        <v>1895</v>
      </c>
      <c r="H17" s="1">
        <v>2002</v>
      </c>
      <c r="I17" s="54"/>
    </row>
    <row r="18" spans="1:9" x14ac:dyDescent="0.15">
      <c r="A18" s="67"/>
      <c r="B18" s="23" t="s">
        <v>9</v>
      </c>
      <c r="C18" s="13"/>
      <c r="D18" s="1">
        <f t="shared" si="0"/>
        <v>120548</v>
      </c>
      <c r="E18" s="1">
        <v>39727</v>
      </c>
      <c r="F18" s="1">
        <v>39371</v>
      </c>
      <c r="G18" s="1">
        <v>20751</v>
      </c>
      <c r="H18" s="1">
        <v>20699</v>
      </c>
      <c r="I18" s="54"/>
    </row>
    <row r="19" spans="1:9" x14ac:dyDescent="0.15">
      <c r="A19" s="67"/>
      <c r="B19" s="23" t="s">
        <v>10</v>
      </c>
      <c r="C19" s="13"/>
      <c r="D19" s="1">
        <f t="shared" si="0"/>
        <v>124425</v>
      </c>
      <c r="E19" s="1">
        <v>45233</v>
      </c>
      <c r="F19" s="1">
        <v>40824</v>
      </c>
      <c r="G19" s="1">
        <v>19507</v>
      </c>
      <c r="H19" s="1">
        <v>18861</v>
      </c>
      <c r="I19" s="54"/>
    </row>
    <row r="20" spans="1:9" x14ac:dyDescent="0.15">
      <c r="A20" s="67"/>
      <c r="B20" s="23" t="s">
        <v>11</v>
      </c>
      <c r="C20" s="13"/>
      <c r="D20" s="1">
        <f t="shared" si="0"/>
        <v>0</v>
      </c>
      <c r="E20" s="1">
        <v>0</v>
      </c>
      <c r="F20" s="1">
        <v>0</v>
      </c>
      <c r="G20" s="1">
        <v>0</v>
      </c>
      <c r="H20" s="1">
        <v>0</v>
      </c>
      <c r="I20" s="54"/>
    </row>
    <row r="21" spans="1:9" x14ac:dyDescent="0.15">
      <c r="A21" s="67"/>
      <c r="B21" s="23" t="s">
        <v>12</v>
      </c>
      <c r="C21" s="13"/>
      <c r="D21" s="1">
        <f t="shared" si="0"/>
        <v>142</v>
      </c>
      <c r="E21" s="1">
        <v>51</v>
      </c>
      <c r="F21" s="1">
        <v>46</v>
      </c>
      <c r="G21" s="1">
        <v>26</v>
      </c>
      <c r="H21" s="1">
        <v>19</v>
      </c>
      <c r="I21" s="54"/>
    </row>
    <row r="22" spans="1:9" x14ac:dyDescent="0.15">
      <c r="A22" s="67"/>
      <c r="B22" s="23" t="s">
        <v>13</v>
      </c>
      <c r="C22" s="13"/>
      <c r="D22" s="1">
        <f t="shared" si="0"/>
        <v>36236</v>
      </c>
      <c r="E22" s="1">
        <v>13783</v>
      </c>
      <c r="F22" s="1">
        <v>11999</v>
      </c>
      <c r="G22" s="1">
        <v>5396</v>
      </c>
      <c r="H22" s="1">
        <v>5058</v>
      </c>
      <c r="I22" s="54"/>
    </row>
    <row r="23" spans="1:9" x14ac:dyDescent="0.15">
      <c r="A23" s="68" t="s">
        <v>14</v>
      </c>
      <c r="B23" s="55" t="s">
        <v>16</v>
      </c>
      <c r="C23" s="9"/>
      <c r="D23" s="21">
        <f t="shared" si="0"/>
        <v>21918</v>
      </c>
      <c r="E23" s="21">
        <v>7179</v>
      </c>
      <c r="F23" s="21">
        <v>7431</v>
      </c>
      <c r="G23" s="21">
        <v>3670</v>
      </c>
      <c r="H23" s="21">
        <v>3638</v>
      </c>
      <c r="I23" s="54"/>
    </row>
    <row r="24" spans="1:9" x14ac:dyDescent="0.15">
      <c r="A24" s="29"/>
      <c r="B24" s="28" t="s">
        <v>17</v>
      </c>
      <c r="C24" s="13"/>
      <c r="D24" s="1">
        <f t="shared" si="0"/>
        <v>11856</v>
      </c>
      <c r="E24" s="1">
        <v>4546</v>
      </c>
      <c r="F24" s="1">
        <v>3959</v>
      </c>
      <c r="G24" s="1">
        <v>1741</v>
      </c>
      <c r="H24" s="1">
        <v>1610</v>
      </c>
      <c r="I24" s="54"/>
    </row>
    <row r="25" spans="1:9" x14ac:dyDescent="0.15">
      <c r="A25" s="29"/>
      <c r="B25" s="28" t="s">
        <v>18</v>
      </c>
      <c r="C25" s="13"/>
      <c r="D25" s="1">
        <f t="shared" si="0"/>
        <v>18897</v>
      </c>
      <c r="E25" s="1">
        <v>6754</v>
      </c>
      <c r="F25" s="1">
        <v>5939</v>
      </c>
      <c r="G25" s="1">
        <v>3067</v>
      </c>
      <c r="H25" s="1">
        <v>3137</v>
      </c>
      <c r="I25" s="54"/>
    </row>
    <row r="26" spans="1:9" x14ac:dyDescent="0.15">
      <c r="A26" s="29"/>
      <c r="B26" s="28" t="s">
        <v>19</v>
      </c>
      <c r="C26" s="13"/>
      <c r="D26" s="1">
        <f t="shared" si="0"/>
        <v>19236</v>
      </c>
      <c r="E26" s="1">
        <v>6923</v>
      </c>
      <c r="F26" s="1">
        <v>6223</v>
      </c>
      <c r="G26" s="1">
        <v>3059</v>
      </c>
      <c r="H26" s="1">
        <v>3031</v>
      </c>
      <c r="I26" s="54"/>
    </row>
    <row r="27" spans="1:9" x14ac:dyDescent="0.15">
      <c r="A27" s="29"/>
      <c r="B27" s="28" t="s">
        <v>20</v>
      </c>
      <c r="C27" s="13"/>
      <c r="D27" s="1">
        <f t="shared" si="0"/>
        <v>15162</v>
      </c>
      <c r="E27" s="1">
        <v>5794</v>
      </c>
      <c r="F27" s="1">
        <v>4638</v>
      </c>
      <c r="G27" s="1">
        <v>2390</v>
      </c>
      <c r="H27" s="1">
        <v>2340</v>
      </c>
      <c r="I27" s="54"/>
    </row>
    <row r="28" spans="1:9" x14ac:dyDescent="0.15">
      <c r="A28" s="29"/>
      <c r="B28" s="28" t="s">
        <v>21</v>
      </c>
      <c r="C28" s="13"/>
      <c r="D28" s="1">
        <f t="shared" si="0"/>
        <v>7382</v>
      </c>
      <c r="E28" s="1">
        <v>3231</v>
      </c>
      <c r="F28" s="1">
        <v>2115</v>
      </c>
      <c r="G28" s="1">
        <v>960</v>
      </c>
      <c r="H28" s="1">
        <v>1076</v>
      </c>
      <c r="I28" s="54"/>
    </row>
    <row r="29" spans="1:9" x14ac:dyDescent="0.15">
      <c r="A29" s="29"/>
      <c r="B29" s="28" t="s">
        <v>22</v>
      </c>
      <c r="C29" s="13"/>
      <c r="D29" s="1">
        <f t="shared" si="0"/>
        <v>15915</v>
      </c>
      <c r="E29" s="1">
        <v>5736</v>
      </c>
      <c r="F29" s="1">
        <v>5346</v>
      </c>
      <c r="G29" s="1">
        <v>2449</v>
      </c>
      <c r="H29" s="1">
        <v>2384</v>
      </c>
      <c r="I29" s="54"/>
    </row>
    <row r="30" spans="1:9" x14ac:dyDescent="0.15">
      <c r="A30" s="29"/>
      <c r="B30" s="28" t="s">
        <v>23</v>
      </c>
      <c r="C30" s="13"/>
      <c r="D30" s="1">
        <f t="shared" si="0"/>
        <v>16165</v>
      </c>
      <c r="E30" s="1">
        <v>5574</v>
      </c>
      <c r="F30" s="1">
        <v>5630</v>
      </c>
      <c r="G30" s="1">
        <v>2586</v>
      </c>
      <c r="H30" s="1">
        <v>2375</v>
      </c>
      <c r="I30" s="54"/>
    </row>
    <row r="31" spans="1:9" x14ac:dyDescent="0.15">
      <c r="A31" s="29"/>
      <c r="B31" s="28" t="s">
        <v>24</v>
      </c>
      <c r="C31" s="13"/>
      <c r="D31" s="1">
        <f t="shared" si="0"/>
        <v>7904</v>
      </c>
      <c r="E31" s="1">
        <v>2777</v>
      </c>
      <c r="F31" s="1">
        <v>2628</v>
      </c>
      <c r="G31" s="1">
        <v>1275</v>
      </c>
      <c r="H31" s="1">
        <v>1224</v>
      </c>
      <c r="I31" s="54"/>
    </row>
    <row r="32" spans="1:9" x14ac:dyDescent="0.15">
      <c r="A32" s="29"/>
      <c r="B32" s="28" t="s">
        <v>25</v>
      </c>
      <c r="C32" s="13"/>
      <c r="D32" s="1">
        <f t="shared" si="0"/>
        <v>27715</v>
      </c>
      <c r="E32" s="1">
        <v>9730</v>
      </c>
      <c r="F32" s="1">
        <v>8622</v>
      </c>
      <c r="G32" s="1">
        <v>4634</v>
      </c>
      <c r="H32" s="1">
        <v>4729</v>
      </c>
      <c r="I32" s="54"/>
    </row>
    <row r="33" spans="1:9" x14ac:dyDescent="0.15">
      <c r="A33" s="29"/>
      <c r="B33" s="28" t="s">
        <v>26</v>
      </c>
      <c r="C33" s="13"/>
      <c r="D33" s="1">
        <f t="shared" si="0"/>
        <v>16722</v>
      </c>
      <c r="E33" s="1">
        <v>5594</v>
      </c>
      <c r="F33" s="1">
        <v>5053</v>
      </c>
      <c r="G33" s="1">
        <v>2917</v>
      </c>
      <c r="H33" s="1">
        <v>3158</v>
      </c>
      <c r="I33" s="54"/>
    </row>
    <row r="34" spans="1:9" x14ac:dyDescent="0.15">
      <c r="A34" s="29"/>
      <c r="B34" s="28" t="s">
        <v>27</v>
      </c>
      <c r="C34" s="13"/>
      <c r="D34" s="1">
        <f t="shared" si="0"/>
        <v>15578</v>
      </c>
      <c r="E34" s="1">
        <v>5417</v>
      </c>
      <c r="F34" s="1">
        <v>5012</v>
      </c>
      <c r="G34" s="1">
        <v>2518</v>
      </c>
      <c r="H34" s="1">
        <v>2631</v>
      </c>
      <c r="I34" s="54"/>
    </row>
    <row r="35" spans="1:9" x14ac:dyDescent="0.15">
      <c r="A35" s="29"/>
      <c r="B35" s="28" t="s">
        <v>28</v>
      </c>
      <c r="C35" s="13"/>
      <c r="D35" s="1">
        <f t="shared" si="0"/>
        <v>28686</v>
      </c>
      <c r="E35" s="1">
        <v>9597</v>
      </c>
      <c r="F35" s="1">
        <v>9464</v>
      </c>
      <c r="G35" s="1">
        <v>4868</v>
      </c>
      <c r="H35" s="1">
        <v>4757</v>
      </c>
      <c r="I35" s="54"/>
    </row>
    <row r="36" spans="1:9" x14ac:dyDescent="0.15">
      <c r="A36" s="29"/>
      <c r="B36" s="28" t="s">
        <v>29</v>
      </c>
      <c r="C36" s="13"/>
      <c r="D36" s="1">
        <f t="shared" si="0"/>
        <v>42449</v>
      </c>
      <c r="E36" s="1">
        <v>13962</v>
      </c>
      <c r="F36" s="1">
        <v>14280</v>
      </c>
      <c r="G36" s="1">
        <v>7141</v>
      </c>
      <c r="H36" s="1">
        <v>7066</v>
      </c>
      <c r="I36" s="54"/>
    </row>
    <row r="37" spans="1:9" x14ac:dyDescent="0.15">
      <c r="A37" s="29"/>
      <c r="B37" s="28" t="s">
        <v>30</v>
      </c>
      <c r="C37" s="13"/>
      <c r="D37" s="1">
        <f t="shared" si="0"/>
        <v>25924</v>
      </c>
      <c r="E37" s="1">
        <v>8587</v>
      </c>
      <c r="F37" s="1">
        <v>8865</v>
      </c>
      <c r="G37" s="1">
        <v>4349</v>
      </c>
      <c r="H37" s="1">
        <v>4123</v>
      </c>
      <c r="I37" s="54"/>
    </row>
    <row r="38" spans="1:9" x14ac:dyDescent="0.15">
      <c r="A38" s="30"/>
      <c r="B38" s="31" t="s">
        <v>31</v>
      </c>
      <c r="C38" s="48"/>
      <c r="D38" s="32">
        <f t="shared" si="0"/>
        <v>23033</v>
      </c>
      <c r="E38" s="32">
        <v>7871</v>
      </c>
      <c r="F38" s="32">
        <v>7714</v>
      </c>
      <c r="G38" s="32">
        <v>3732</v>
      </c>
      <c r="H38" s="32">
        <v>3716</v>
      </c>
      <c r="I38" s="54"/>
    </row>
  </sheetData>
  <phoneticPr fontId="3"/>
  <pageMargins left="0.7" right="0.7" top="0.75" bottom="0.75" header="0.511811023622047" footer="0.511811023622047"/>
  <pageSetup paperSize="9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D24"/>
  <sheetViews>
    <sheetView zoomScaleNormal="100" workbookViewId="0"/>
  </sheetViews>
  <sheetFormatPr defaultColWidth="9" defaultRowHeight="13.5" x14ac:dyDescent="0.15"/>
  <cols>
    <col min="1" max="1" width="15.5" style="3" customWidth="1"/>
    <col min="2" max="4" width="21.875" style="3" customWidth="1"/>
    <col min="5" max="16384" width="9" style="3"/>
  </cols>
  <sheetData>
    <row r="1" spans="1:4" x14ac:dyDescent="0.15">
      <c r="A1" s="3" t="s">
        <v>91</v>
      </c>
    </row>
    <row r="2" spans="1:4" x14ac:dyDescent="0.15">
      <c r="A2" s="5" t="s">
        <v>2</v>
      </c>
      <c r="B2" s="6" t="s">
        <v>33</v>
      </c>
      <c r="C2" s="6" t="s">
        <v>92</v>
      </c>
      <c r="D2" s="7" t="s">
        <v>93</v>
      </c>
    </row>
    <row r="3" spans="1:4" x14ac:dyDescent="0.15">
      <c r="A3" s="29"/>
      <c r="B3" s="34" t="s">
        <v>94</v>
      </c>
      <c r="C3" s="34" t="s">
        <v>53</v>
      </c>
      <c r="D3" s="35" t="s">
        <v>53</v>
      </c>
    </row>
    <row r="4" spans="1:4" x14ac:dyDescent="0.15">
      <c r="A4" s="12" t="s">
        <v>125</v>
      </c>
      <c r="B4" s="14">
        <v>4597584</v>
      </c>
      <c r="C4" s="14">
        <v>47755305857</v>
      </c>
      <c r="D4" s="15">
        <v>10588915174</v>
      </c>
    </row>
    <row r="5" spans="1:4" x14ac:dyDescent="0.15">
      <c r="A5" s="12">
        <v>28</v>
      </c>
      <c r="B5" s="14">
        <v>4663988</v>
      </c>
      <c r="C5" s="14">
        <v>48221048126</v>
      </c>
      <c r="D5" s="15">
        <v>10637231868</v>
      </c>
    </row>
    <row r="6" spans="1:4" x14ac:dyDescent="0.15">
      <c r="A6" s="12">
        <v>29</v>
      </c>
      <c r="B6" s="14">
        <v>4664854</v>
      </c>
      <c r="C6" s="14">
        <v>48413747544</v>
      </c>
      <c r="D6" s="15">
        <v>10637189279</v>
      </c>
    </row>
    <row r="7" spans="1:4" x14ac:dyDescent="0.15">
      <c r="A7" s="12">
        <v>30</v>
      </c>
      <c r="B7" s="14">
        <v>4737588</v>
      </c>
      <c r="C7" s="14">
        <v>49599780149</v>
      </c>
      <c r="D7" s="15">
        <v>10859758902</v>
      </c>
    </row>
    <row r="8" spans="1:4" x14ac:dyDescent="0.15">
      <c r="A8" s="12" t="s">
        <v>126</v>
      </c>
      <c r="B8" s="14">
        <v>4724106</v>
      </c>
      <c r="C8" s="14">
        <v>50564941602</v>
      </c>
      <c r="D8" s="15">
        <v>11032758301</v>
      </c>
    </row>
    <row r="9" spans="1:4" x14ac:dyDescent="0.15">
      <c r="A9" s="12">
        <v>2</v>
      </c>
      <c r="B9" s="14">
        <v>3626293</v>
      </c>
      <c r="C9" s="14">
        <v>41759518035</v>
      </c>
      <c r="D9" s="15">
        <v>9091931231</v>
      </c>
    </row>
    <row r="10" spans="1:4" x14ac:dyDescent="0.15">
      <c r="A10" s="12">
        <v>3</v>
      </c>
      <c r="B10" s="14">
        <v>4193380</v>
      </c>
      <c r="C10" s="14">
        <v>49489133561</v>
      </c>
      <c r="D10" s="15">
        <v>10775203603</v>
      </c>
    </row>
    <row r="11" spans="1:4" x14ac:dyDescent="0.15">
      <c r="A11" s="12">
        <v>4</v>
      </c>
      <c r="B11" s="1">
        <v>4881073</v>
      </c>
      <c r="C11" s="1">
        <v>58102554019</v>
      </c>
      <c r="D11" s="2">
        <v>12503354510</v>
      </c>
    </row>
    <row r="12" spans="1:4" x14ac:dyDescent="0.15">
      <c r="A12" s="12">
        <v>5</v>
      </c>
      <c r="B12" s="1">
        <v>5635850</v>
      </c>
      <c r="C12" s="1">
        <v>63215399334</v>
      </c>
      <c r="D12" s="2">
        <v>14420282597</v>
      </c>
    </row>
    <row r="13" spans="1:4" x14ac:dyDescent="0.15">
      <c r="A13" s="12">
        <v>6</v>
      </c>
      <c r="B13" s="1">
        <v>5555353</v>
      </c>
      <c r="C13" s="1">
        <v>60711762503</v>
      </c>
      <c r="D13" s="2">
        <v>14085938831</v>
      </c>
    </row>
    <row r="14" spans="1:4" x14ac:dyDescent="0.15">
      <c r="A14" s="19" t="s">
        <v>36</v>
      </c>
      <c r="B14" s="21">
        <v>330101</v>
      </c>
      <c r="C14" s="21">
        <v>3800235015</v>
      </c>
      <c r="D14" s="50">
        <v>789897983</v>
      </c>
    </row>
    <row r="15" spans="1:4" x14ac:dyDescent="0.15">
      <c r="A15" s="22" t="s">
        <v>37</v>
      </c>
      <c r="B15" s="1">
        <v>5200933</v>
      </c>
      <c r="C15" s="1">
        <v>56230148199</v>
      </c>
      <c r="D15" s="2">
        <v>13173095774</v>
      </c>
    </row>
    <row r="16" spans="1:4" x14ac:dyDescent="0.15">
      <c r="A16" s="22" t="s">
        <v>38</v>
      </c>
      <c r="B16" s="1">
        <v>24319</v>
      </c>
      <c r="C16" s="1">
        <v>681379289</v>
      </c>
      <c r="D16" s="2">
        <v>122945074</v>
      </c>
    </row>
    <row r="17" spans="1:4" x14ac:dyDescent="0.15">
      <c r="A17" s="19" t="s">
        <v>39</v>
      </c>
      <c r="B17" s="21">
        <v>27335</v>
      </c>
      <c r="C17" s="21">
        <v>11848210748</v>
      </c>
      <c r="D17" s="50">
        <v>1786669291</v>
      </c>
    </row>
    <row r="18" spans="1:4" x14ac:dyDescent="0.15">
      <c r="A18" s="24" t="s">
        <v>40</v>
      </c>
      <c r="B18" s="26">
        <v>2794011</v>
      </c>
      <c r="C18" s="26">
        <v>26707547420</v>
      </c>
      <c r="D18" s="45">
        <v>6658807860</v>
      </c>
    </row>
    <row r="19" spans="1:4" x14ac:dyDescent="0.15">
      <c r="A19" s="22" t="s">
        <v>41</v>
      </c>
      <c r="B19" s="1">
        <v>779527</v>
      </c>
      <c r="C19" s="1">
        <v>8536598770</v>
      </c>
      <c r="D19" s="2">
        <v>2327869333</v>
      </c>
    </row>
    <row r="20" spans="1:4" x14ac:dyDescent="0.15">
      <c r="A20" s="22" t="s">
        <v>42</v>
      </c>
      <c r="B20" s="1">
        <v>1871697</v>
      </c>
      <c r="C20" s="1">
        <v>11949639000</v>
      </c>
      <c r="D20" s="2">
        <v>2947488624</v>
      </c>
    </row>
    <row r="21" spans="1:4" x14ac:dyDescent="0.15">
      <c r="A21" s="22" t="s">
        <v>43</v>
      </c>
      <c r="B21" s="1">
        <v>9216</v>
      </c>
      <c r="C21" s="1">
        <v>697875040</v>
      </c>
      <c r="D21" s="2">
        <v>155408270</v>
      </c>
    </row>
    <row r="22" spans="1:4" x14ac:dyDescent="0.15">
      <c r="A22" s="22" t="s">
        <v>44</v>
      </c>
      <c r="B22" s="1">
        <v>48455</v>
      </c>
      <c r="C22" s="1">
        <v>282845970</v>
      </c>
      <c r="D22" s="2">
        <v>84545308</v>
      </c>
    </row>
    <row r="23" spans="1:4" x14ac:dyDescent="0.15">
      <c r="A23" s="22" t="s">
        <v>45</v>
      </c>
      <c r="B23" s="1">
        <v>793</v>
      </c>
      <c r="C23" s="1">
        <v>7666266</v>
      </c>
      <c r="D23" s="2">
        <v>2205071</v>
      </c>
    </row>
    <row r="24" spans="1:4" x14ac:dyDescent="0.15">
      <c r="A24" s="64" t="s">
        <v>38</v>
      </c>
      <c r="B24" s="32">
        <v>24319</v>
      </c>
      <c r="C24" s="32">
        <v>681379289</v>
      </c>
      <c r="D24" s="37">
        <v>122945074</v>
      </c>
    </row>
  </sheetData>
  <phoneticPr fontId="3"/>
  <pageMargins left="0.7" right="0.7" top="0.75" bottom="0.75" header="0.511811023622047" footer="0.511811023622047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1:E17"/>
  <sheetViews>
    <sheetView zoomScaleNormal="100" workbookViewId="0"/>
  </sheetViews>
  <sheetFormatPr defaultColWidth="9" defaultRowHeight="13.5" x14ac:dyDescent="0.15"/>
  <cols>
    <col min="1" max="1" width="9.625" style="3" customWidth="1"/>
    <col min="2" max="5" width="17.125" style="3" customWidth="1"/>
    <col min="6" max="16384" width="9" style="3"/>
  </cols>
  <sheetData>
    <row r="1" spans="1:5" x14ac:dyDescent="0.15">
      <c r="A1" s="3" t="s">
        <v>95</v>
      </c>
    </row>
    <row r="2" spans="1:5" x14ac:dyDescent="0.15">
      <c r="A2" s="5" t="s">
        <v>47</v>
      </c>
      <c r="B2" s="6" t="s">
        <v>48</v>
      </c>
      <c r="C2" s="6" t="s">
        <v>49</v>
      </c>
      <c r="D2" s="6" t="s">
        <v>50</v>
      </c>
      <c r="E2" s="7" t="s">
        <v>51</v>
      </c>
    </row>
    <row r="3" spans="1:5" x14ac:dyDescent="0.15">
      <c r="A3" s="12"/>
      <c r="B3" s="34" t="s">
        <v>52</v>
      </c>
      <c r="C3" s="34" t="s">
        <v>53</v>
      </c>
      <c r="D3" s="34" t="s">
        <v>53</v>
      </c>
      <c r="E3" s="35" t="s">
        <v>53</v>
      </c>
    </row>
    <row r="4" spans="1:5" x14ac:dyDescent="0.15">
      <c r="A4" s="12" t="s">
        <v>125</v>
      </c>
      <c r="B4" s="14">
        <v>1650</v>
      </c>
      <c r="C4" s="14">
        <v>10387</v>
      </c>
      <c r="D4" s="14">
        <v>171404</v>
      </c>
      <c r="E4" s="15">
        <v>38006</v>
      </c>
    </row>
    <row r="5" spans="1:5" x14ac:dyDescent="0.15">
      <c r="A5" s="12">
        <v>28</v>
      </c>
      <c r="B5" s="14">
        <v>1680</v>
      </c>
      <c r="C5" s="14">
        <v>10339</v>
      </c>
      <c r="D5" s="14">
        <v>173712</v>
      </c>
      <c r="E5" s="15">
        <v>38320</v>
      </c>
    </row>
    <row r="6" spans="1:5" x14ac:dyDescent="0.15">
      <c r="A6" s="12">
        <v>29</v>
      </c>
      <c r="B6" s="14">
        <v>1684</v>
      </c>
      <c r="C6" s="14">
        <v>10378</v>
      </c>
      <c r="D6" s="14">
        <v>174778</v>
      </c>
      <c r="E6" s="15">
        <v>38401</v>
      </c>
    </row>
    <row r="7" spans="1:5" x14ac:dyDescent="0.15">
      <c r="A7" s="12">
        <v>30</v>
      </c>
      <c r="B7" s="14">
        <v>1717</v>
      </c>
      <c r="C7" s="14">
        <v>10469</v>
      </c>
      <c r="D7" s="14">
        <v>179761</v>
      </c>
      <c r="E7" s="15">
        <v>39358</v>
      </c>
    </row>
    <row r="8" spans="1:5" x14ac:dyDescent="0.15">
      <c r="A8" s="12" t="s">
        <v>126</v>
      </c>
      <c r="B8" s="14">
        <v>1720</v>
      </c>
      <c r="C8" s="14">
        <v>10704</v>
      </c>
      <c r="D8" s="14">
        <v>184069</v>
      </c>
      <c r="E8" s="15">
        <v>40162</v>
      </c>
    </row>
    <row r="9" spans="1:5" x14ac:dyDescent="0.15">
      <c r="A9" s="12">
        <v>2</v>
      </c>
      <c r="B9" s="14">
        <v>1322</v>
      </c>
      <c r="C9" s="14">
        <v>11516</v>
      </c>
      <c r="D9" s="14">
        <v>152243</v>
      </c>
      <c r="E9" s="15">
        <v>33146</v>
      </c>
    </row>
    <row r="10" spans="1:5" x14ac:dyDescent="0.15">
      <c r="A10" s="12">
        <v>3</v>
      </c>
      <c r="B10" s="14">
        <f>(15.017808080995)*100</f>
        <v>1501.7808080995001</v>
      </c>
      <c r="C10" s="14">
        <v>11802</v>
      </c>
      <c r="D10" s="14">
        <v>177236.09830586001</v>
      </c>
      <c r="E10" s="15">
        <v>38589.381297068197</v>
      </c>
    </row>
    <row r="11" spans="1:5" x14ac:dyDescent="0.15">
      <c r="A11" s="12">
        <v>4</v>
      </c>
      <c r="B11" s="83">
        <v>1548.2150277063224</v>
      </c>
      <c r="C11" s="84">
        <v>11903.643731409056</v>
      </c>
      <c r="D11" s="84">
        <v>184294.00109429666</v>
      </c>
      <c r="E11" s="85">
        <v>39659.069530657755</v>
      </c>
    </row>
    <row r="12" spans="1:5" x14ac:dyDescent="0.15">
      <c r="A12" s="12">
        <v>5</v>
      </c>
      <c r="B12" s="83">
        <v>1802.8547025498469</v>
      </c>
      <c r="C12" s="84">
        <v>11217</v>
      </c>
      <c r="D12" s="84">
        <v>202220.03772788198</v>
      </c>
      <c r="E12" s="85">
        <v>46129.109703237613</v>
      </c>
    </row>
    <row r="13" spans="1:5" s="59" customFormat="1" ht="14.25" thickBot="1" x14ac:dyDescent="0.2">
      <c r="A13" s="49">
        <v>6</v>
      </c>
      <c r="B13" s="56">
        <v>1796.9300487129558</v>
      </c>
      <c r="C13" s="57">
        <v>10928.515704222576</v>
      </c>
      <c r="D13" s="57">
        <v>196377.78256748978</v>
      </c>
      <c r="E13" s="58">
        <v>45562.265349756439</v>
      </c>
    </row>
    <row r="14" spans="1:5" x14ac:dyDescent="0.15">
      <c r="B14" s="59"/>
      <c r="C14" s="59"/>
      <c r="D14" s="59"/>
      <c r="E14" s="59"/>
    </row>
    <row r="15" spans="1:5" ht="24" customHeight="1" x14ac:dyDescent="0.15">
      <c r="B15" s="60"/>
      <c r="C15" s="61"/>
      <c r="D15" s="62"/>
      <c r="E15" s="62"/>
    </row>
    <row r="16" spans="1:5" ht="24" customHeight="1" x14ac:dyDescent="0.15">
      <c r="B16" s="60"/>
      <c r="C16" s="61"/>
      <c r="D16" s="62"/>
      <c r="E16" s="62"/>
    </row>
    <row r="17" spans="2:5" x14ac:dyDescent="0.15">
      <c r="B17" s="63"/>
      <c r="C17" s="59"/>
      <c r="D17" s="59"/>
      <c r="E17" s="59"/>
    </row>
  </sheetData>
  <phoneticPr fontId="3"/>
  <pageMargins left="0.7" right="0.7" top="0.75" bottom="0.75" header="0.511811023622047" footer="0.511811023622047"/>
  <pageSetup paperSize="9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  <pageSetUpPr fitToPage="1"/>
  </sheetPr>
  <dimension ref="A1:H39"/>
  <sheetViews>
    <sheetView tabSelected="1" topLeftCell="A10" zoomScaleNormal="100" workbookViewId="0"/>
  </sheetViews>
  <sheetFormatPr defaultColWidth="9" defaultRowHeight="13.5" x14ac:dyDescent="0.15"/>
  <cols>
    <col min="1" max="8" width="12.375" style="3" customWidth="1"/>
    <col min="9" max="16384" width="9" style="3"/>
  </cols>
  <sheetData>
    <row r="1" spans="1:8" x14ac:dyDescent="0.15">
      <c r="A1" s="3" t="s">
        <v>96</v>
      </c>
    </row>
    <row r="2" spans="1:8" x14ac:dyDescent="0.15">
      <c r="H2" s="3" t="s">
        <v>97</v>
      </c>
    </row>
    <row r="3" spans="1:8" x14ac:dyDescent="0.15">
      <c r="A3" s="38" t="s">
        <v>2</v>
      </c>
      <c r="B3" s="39"/>
      <c r="C3" s="39" t="s">
        <v>15</v>
      </c>
      <c r="D3" s="86" t="s">
        <v>98</v>
      </c>
      <c r="E3" s="86"/>
      <c r="F3" s="86" t="s">
        <v>99</v>
      </c>
      <c r="G3" s="86"/>
      <c r="H3" s="40" t="s">
        <v>4</v>
      </c>
    </row>
    <row r="4" spans="1:8" x14ac:dyDescent="0.15">
      <c r="A4" s="12"/>
      <c r="B4" s="41"/>
      <c r="C4" s="41"/>
      <c r="D4" s="41" t="s">
        <v>100</v>
      </c>
      <c r="E4" s="41" t="s">
        <v>101</v>
      </c>
      <c r="F4" s="41" t="s">
        <v>102</v>
      </c>
      <c r="G4" s="41" t="s">
        <v>101</v>
      </c>
      <c r="H4" s="42"/>
    </row>
    <row r="5" spans="1:8" x14ac:dyDescent="0.15">
      <c r="A5" s="8" t="s">
        <v>125</v>
      </c>
      <c r="B5" s="9"/>
      <c r="C5" s="10">
        <v>41059</v>
      </c>
      <c r="D5" s="10">
        <v>16780</v>
      </c>
      <c r="E5" s="10">
        <v>22634</v>
      </c>
      <c r="F5" s="10">
        <v>674</v>
      </c>
      <c r="G5" s="10">
        <v>971</v>
      </c>
      <c r="H5" s="11">
        <v>39028</v>
      </c>
    </row>
    <row r="6" spans="1:8" x14ac:dyDescent="0.15">
      <c r="A6" s="12">
        <v>28</v>
      </c>
      <c r="B6" s="13"/>
      <c r="C6" s="14">
        <v>40933</v>
      </c>
      <c r="D6" s="14">
        <v>16392</v>
      </c>
      <c r="E6" s="14">
        <v>22886</v>
      </c>
      <c r="F6" s="14">
        <v>666</v>
      </c>
      <c r="G6" s="14">
        <v>989</v>
      </c>
      <c r="H6" s="15">
        <v>39438</v>
      </c>
    </row>
    <row r="7" spans="1:8" x14ac:dyDescent="0.15">
      <c r="A7" s="12">
        <v>29</v>
      </c>
      <c r="B7" s="13"/>
      <c r="C7" s="14">
        <v>40265</v>
      </c>
      <c r="D7" s="14">
        <v>15981</v>
      </c>
      <c r="E7" s="14">
        <v>22764</v>
      </c>
      <c r="F7" s="14">
        <v>616</v>
      </c>
      <c r="G7" s="14">
        <v>904</v>
      </c>
      <c r="H7" s="15">
        <v>39021</v>
      </c>
    </row>
    <row r="8" spans="1:8" x14ac:dyDescent="0.15">
      <c r="A8" s="12">
        <v>30</v>
      </c>
      <c r="B8" s="13"/>
      <c r="C8" s="14">
        <v>39719</v>
      </c>
      <c r="D8" s="14">
        <v>15718</v>
      </c>
      <c r="E8" s="14">
        <v>22619</v>
      </c>
      <c r="F8" s="14">
        <v>565</v>
      </c>
      <c r="G8" s="14">
        <v>817</v>
      </c>
      <c r="H8" s="15">
        <v>38417</v>
      </c>
    </row>
    <row r="9" spans="1:8" x14ac:dyDescent="0.15">
      <c r="A9" s="12" t="s">
        <v>126</v>
      </c>
      <c r="B9" s="13"/>
      <c r="C9" s="14">
        <v>38459</v>
      </c>
      <c r="D9" s="14">
        <v>15134</v>
      </c>
      <c r="E9" s="14">
        <v>21998</v>
      </c>
      <c r="F9" s="14">
        <v>544</v>
      </c>
      <c r="G9" s="14">
        <v>783</v>
      </c>
      <c r="H9" s="15">
        <v>37604</v>
      </c>
    </row>
    <row r="10" spans="1:8" x14ac:dyDescent="0.15">
      <c r="A10" s="12">
        <v>2</v>
      </c>
      <c r="B10" s="13"/>
      <c r="C10" s="14">
        <v>37399</v>
      </c>
      <c r="D10" s="14">
        <v>14651</v>
      </c>
      <c r="E10" s="14">
        <v>21469</v>
      </c>
      <c r="F10" s="14">
        <v>516</v>
      </c>
      <c r="G10" s="14">
        <v>763</v>
      </c>
      <c r="H10" s="15">
        <v>36623</v>
      </c>
    </row>
    <row r="11" spans="1:8" x14ac:dyDescent="0.15">
      <c r="A11" s="12">
        <v>3</v>
      </c>
      <c r="B11" s="13"/>
      <c r="C11" s="14">
        <v>36407</v>
      </c>
      <c r="D11" s="14">
        <v>14294</v>
      </c>
      <c r="E11" s="14">
        <v>20873</v>
      </c>
      <c r="F11" s="14">
        <v>496</v>
      </c>
      <c r="G11" s="14">
        <v>744</v>
      </c>
      <c r="H11" s="15">
        <v>35712</v>
      </c>
    </row>
    <row r="12" spans="1:8" x14ac:dyDescent="0.15">
      <c r="A12" s="12">
        <v>4</v>
      </c>
      <c r="B12" s="13"/>
      <c r="C12" s="14">
        <v>35076</v>
      </c>
      <c r="D12" s="14">
        <v>13805</v>
      </c>
      <c r="E12" s="14">
        <v>20087</v>
      </c>
      <c r="F12" s="14">
        <v>471</v>
      </c>
      <c r="G12" s="14">
        <v>713</v>
      </c>
      <c r="H12" s="15">
        <v>34415</v>
      </c>
    </row>
    <row r="13" spans="1:8" x14ac:dyDescent="0.15">
      <c r="A13" s="12">
        <v>5</v>
      </c>
      <c r="B13" s="13"/>
      <c r="C13" s="1">
        <v>34280</v>
      </c>
      <c r="D13" s="1">
        <v>13468</v>
      </c>
      <c r="E13" s="1">
        <v>19670</v>
      </c>
      <c r="F13" s="1">
        <v>456</v>
      </c>
      <c r="G13" s="1">
        <v>686</v>
      </c>
      <c r="H13" s="2">
        <v>33400</v>
      </c>
    </row>
    <row r="14" spans="1:8" x14ac:dyDescent="0.15">
      <c r="A14" s="43">
        <v>6</v>
      </c>
      <c r="B14" s="44"/>
      <c r="C14" s="26">
        <v>33938</v>
      </c>
      <c r="D14" s="26">
        <v>13286</v>
      </c>
      <c r="E14" s="26">
        <v>19483</v>
      </c>
      <c r="F14" s="26">
        <v>465</v>
      </c>
      <c r="G14" s="26">
        <v>704</v>
      </c>
      <c r="H14" s="45">
        <v>32731</v>
      </c>
    </row>
    <row r="15" spans="1:8" x14ac:dyDescent="0.15">
      <c r="A15" s="29" t="s">
        <v>5</v>
      </c>
      <c r="B15" s="13" t="s">
        <v>6</v>
      </c>
      <c r="C15" s="1">
        <v>13903</v>
      </c>
      <c r="D15" s="1">
        <v>5329</v>
      </c>
      <c r="E15" s="1">
        <v>8055</v>
      </c>
      <c r="F15" s="1">
        <v>209</v>
      </c>
      <c r="G15" s="2">
        <v>310</v>
      </c>
      <c r="H15" s="52"/>
    </row>
    <row r="16" spans="1:8" x14ac:dyDescent="0.15">
      <c r="A16" s="29"/>
      <c r="B16" s="13" t="s">
        <v>7</v>
      </c>
      <c r="C16" s="46" t="s">
        <v>124</v>
      </c>
      <c r="D16" s="46" t="s">
        <v>124</v>
      </c>
      <c r="E16" s="46" t="s">
        <v>124</v>
      </c>
      <c r="F16" s="46" t="s">
        <v>124</v>
      </c>
      <c r="G16" s="53" t="s">
        <v>124</v>
      </c>
      <c r="H16" s="54"/>
    </row>
    <row r="17" spans="1:8" x14ac:dyDescent="0.15">
      <c r="A17" s="29"/>
      <c r="B17" s="13" t="s">
        <v>8</v>
      </c>
      <c r="C17" s="1">
        <v>335</v>
      </c>
      <c r="D17" s="1">
        <v>140</v>
      </c>
      <c r="E17" s="1">
        <v>173</v>
      </c>
      <c r="F17" s="1">
        <v>7</v>
      </c>
      <c r="G17" s="2">
        <v>15</v>
      </c>
      <c r="H17" s="54"/>
    </row>
    <row r="18" spans="1:8" x14ac:dyDescent="0.15">
      <c r="A18" s="29"/>
      <c r="B18" s="13" t="s">
        <v>9</v>
      </c>
      <c r="C18" s="1">
        <v>14371</v>
      </c>
      <c r="D18" s="1">
        <v>5659</v>
      </c>
      <c r="E18" s="1">
        <v>8203</v>
      </c>
      <c r="F18" s="1">
        <v>201</v>
      </c>
      <c r="G18" s="2">
        <v>308</v>
      </c>
      <c r="H18" s="54"/>
    </row>
    <row r="19" spans="1:8" x14ac:dyDescent="0.15">
      <c r="A19" s="29"/>
      <c r="B19" s="13" t="s">
        <v>10</v>
      </c>
      <c r="C19" s="1">
        <v>4723</v>
      </c>
      <c r="D19" s="1">
        <v>1916</v>
      </c>
      <c r="E19" s="1">
        <v>2702</v>
      </c>
      <c r="F19" s="1">
        <v>42</v>
      </c>
      <c r="G19" s="2">
        <v>63</v>
      </c>
      <c r="H19" s="54"/>
    </row>
    <row r="20" spans="1:8" x14ac:dyDescent="0.15">
      <c r="A20" s="29"/>
      <c r="B20" s="13" t="s">
        <v>11</v>
      </c>
      <c r="C20" s="46" t="s">
        <v>124</v>
      </c>
      <c r="D20" s="46" t="s">
        <v>124</v>
      </c>
      <c r="E20" s="46" t="s">
        <v>124</v>
      </c>
      <c r="F20" s="46" t="s">
        <v>124</v>
      </c>
      <c r="G20" s="53" t="s">
        <v>124</v>
      </c>
      <c r="H20" s="54"/>
    </row>
    <row r="21" spans="1:8" x14ac:dyDescent="0.15">
      <c r="A21" s="29"/>
      <c r="B21" s="13" t="s">
        <v>12</v>
      </c>
      <c r="C21" s="1">
        <v>1</v>
      </c>
      <c r="D21" s="46" t="s">
        <v>124</v>
      </c>
      <c r="E21" s="46">
        <v>1</v>
      </c>
      <c r="F21" s="46" t="s">
        <v>124</v>
      </c>
      <c r="G21" s="53" t="s">
        <v>124</v>
      </c>
      <c r="H21" s="54"/>
    </row>
    <row r="22" spans="1:8" x14ac:dyDescent="0.15">
      <c r="A22" s="29"/>
      <c r="B22" s="13" t="s">
        <v>13</v>
      </c>
      <c r="C22" s="1">
        <v>605</v>
      </c>
      <c r="D22" s="1">
        <v>242</v>
      </c>
      <c r="E22" s="1">
        <v>349</v>
      </c>
      <c r="F22" s="1">
        <v>6</v>
      </c>
      <c r="G22" s="2">
        <v>8</v>
      </c>
      <c r="H22" s="54"/>
    </row>
    <row r="23" spans="1:8" x14ac:dyDescent="0.15">
      <c r="A23" s="47" t="s">
        <v>14</v>
      </c>
      <c r="B23" s="55" t="s">
        <v>16</v>
      </c>
      <c r="C23" s="21">
        <v>1712</v>
      </c>
      <c r="D23" s="21">
        <v>685</v>
      </c>
      <c r="E23" s="21">
        <v>968</v>
      </c>
      <c r="F23" s="21">
        <v>24</v>
      </c>
      <c r="G23" s="50">
        <v>35</v>
      </c>
      <c r="H23" s="54"/>
    </row>
    <row r="24" spans="1:8" x14ac:dyDescent="0.15">
      <c r="A24" s="29"/>
      <c r="B24" s="28" t="s">
        <v>17</v>
      </c>
      <c r="C24" s="1">
        <v>1097</v>
      </c>
      <c r="D24" s="1">
        <v>452</v>
      </c>
      <c r="E24" s="1">
        <v>616</v>
      </c>
      <c r="F24" s="1">
        <v>12</v>
      </c>
      <c r="G24" s="2">
        <v>17</v>
      </c>
      <c r="H24" s="54"/>
    </row>
    <row r="25" spans="1:8" x14ac:dyDescent="0.15">
      <c r="A25" s="29"/>
      <c r="B25" s="28" t="s">
        <v>18</v>
      </c>
      <c r="C25" s="1">
        <v>3047</v>
      </c>
      <c r="D25" s="1">
        <v>1190</v>
      </c>
      <c r="E25" s="1">
        <v>1751</v>
      </c>
      <c r="F25" s="1">
        <v>40</v>
      </c>
      <c r="G25" s="2">
        <v>66</v>
      </c>
      <c r="H25" s="54"/>
    </row>
    <row r="26" spans="1:8" x14ac:dyDescent="0.15">
      <c r="A26" s="29"/>
      <c r="B26" s="28" t="s">
        <v>19</v>
      </c>
      <c r="C26" s="1">
        <v>2027</v>
      </c>
      <c r="D26" s="1">
        <v>798</v>
      </c>
      <c r="E26" s="1">
        <v>1153</v>
      </c>
      <c r="F26" s="1">
        <v>30</v>
      </c>
      <c r="G26" s="2">
        <v>46</v>
      </c>
      <c r="H26" s="54"/>
    </row>
    <row r="27" spans="1:8" x14ac:dyDescent="0.15">
      <c r="A27" s="29"/>
      <c r="B27" s="28" t="s">
        <v>20</v>
      </c>
      <c r="C27" s="1">
        <v>1579</v>
      </c>
      <c r="D27" s="1">
        <v>632</v>
      </c>
      <c r="E27" s="1">
        <v>902</v>
      </c>
      <c r="F27" s="1">
        <v>18</v>
      </c>
      <c r="G27" s="2">
        <v>27</v>
      </c>
      <c r="H27" s="54"/>
    </row>
    <row r="28" spans="1:8" x14ac:dyDescent="0.15">
      <c r="A28" s="29"/>
      <c r="B28" s="28" t="s">
        <v>21</v>
      </c>
      <c r="C28" s="1">
        <v>1104</v>
      </c>
      <c r="D28" s="1">
        <v>473</v>
      </c>
      <c r="E28" s="1">
        <v>618</v>
      </c>
      <c r="F28" s="1">
        <v>5</v>
      </c>
      <c r="G28" s="2">
        <v>8</v>
      </c>
      <c r="H28" s="54"/>
    </row>
    <row r="29" spans="1:8" x14ac:dyDescent="0.15">
      <c r="A29" s="29"/>
      <c r="B29" s="28" t="s">
        <v>22</v>
      </c>
      <c r="C29" s="1">
        <v>899</v>
      </c>
      <c r="D29" s="1">
        <v>366</v>
      </c>
      <c r="E29" s="1">
        <v>497</v>
      </c>
      <c r="F29" s="1">
        <v>13</v>
      </c>
      <c r="G29" s="2">
        <v>23</v>
      </c>
      <c r="H29" s="54"/>
    </row>
    <row r="30" spans="1:8" x14ac:dyDescent="0.15">
      <c r="A30" s="29"/>
      <c r="B30" s="28" t="s">
        <v>23</v>
      </c>
      <c r="C30" s="1">
        <v>1083</v>
      </c>
      <c r="D30" s="1">
        <v>438</v>
      </c>
      <c r="E30" s="1">
        <v>611</v>
      </c>
      <c r="F30" s="1">
        <v>15</v>
      </c>
      <c r="G30" s="2">
        <v>19</v>
      </c>
      <c r="H30" s="54"/>
    </row>
    <row r="31" spans="1:8" x14ac:dyDescent="0.15">
      <c r="A31" s="29"/>
      <c r="B31" s="28" t="s">
        <v>24</v>
      </c>
      <c r="C31" s="1">
        <v>773</v>
      </c>
      <c r="D31" s="1">
        <v>308</v>
      </c>
      <c r="E31" s="1">
        <v>439</v>
      </c>
      <c r="F31" s="1">
        <v>11</v>
      </c>
      <c r="G31" s="2">
        <v>15</v>
      </c>
      <c r="H31" s="54"/>
    </row>
    <row r="32" spans="1:8" x14ac:dyDescent="0.15">
      <c r="A32" s="29"/>
      <c r="B32" s="28" t="s">
        <v>25</v>
      </c>
      <c r="C32" s="1">
        <v>4358</v>
      </c>
      <c r="D32" s="1">
        <v>1668</v>
      </c>
      <c r="E32" s="1">
        <v>2533</v>
      </c>
      <c r="F32" s="1">
        <v>63</v>
      </c>
      <c r="G32" s="2">
        <v>94</v>
      </c>
      <c r="H32" s="54"/>
    </row>
    <row r="33" spans="1:8" x14ac:dyDescent="0.15">
      <c r="A33" s="29"/>
      <c r="B33" s="28" t="s">
        <v>26</v>
      </c>
      <c r="C33" s="1">
        <v>3422</v>
      </c>
      <c r="D33" s="1">
        <v>1275</v>
      </c>
      <c r="E33" s="1">
        <v>1984</v>
      </c>
      <c r="F33" s="1">
        <v>63</v>
      </c>
      <c r="G33" s="2">
        <v>100</v>
      </c>
      <c r="H33" s="54"/>
    </row>
    <row r="34" spans="1:8" x14ac:dyDescent="0.15">
      <c r="A34" s="29"/>
      <c r="B34" s="28" t="s">
        <v>27</v>
      </c>
      <c r="C34" s="1">
        <v>2215</v>
      </c>
      <c r="D34" s="1">
        <v>856</v>
      </c>
      <c r="E34" s="1">
        <v>1292</v>
      </c>
      <c r="F34" s="1">
        <v>27</v>
      </c>
      <c r="G34" s="2">
        <v>40</v>
      </c>
      <c r="H34" s="54"/>
    </row>
    <row r="35" spans="1:8" x14ac:dyDescent="0.15">
      <c r="A35" s="29"/>
      <c r="B35" s="28" t="s">
        <v>28</v>
      </c>
      <c r="C35" s="1">
        <v>2861</v>
      </c>
      <c r="D35" s="1">
        <v>1106</v>
      </c>
      <c r="E35" s="1">
        <v>1648</v>
      </c>
      <c r="F35" s="1">
        <v>43</v>
      </c>
      <c r="G35" s="2">
        <v>64</v>
      </c>
      <c r="H35" s="54"/>
    </row>
    <row r="36" spans="1:8" x14ac:dyDescent="0.15">
      <c r="A36" s="29"/>
      <c r="B36" s="28" t="s">
        <v>29</v>
      </c>
      <c r="C36" s="1">
        <v>3506</v>
      </c>
      <c r="D36" s="1">
        <v>1335</v>
      </c>
      <c r="E36" s="1">
        <v>2049</v>
      </c>
      <c r="F36" s="1">
        <v>51</v>
      </c>
      <c r="G36" s="2">
        <v>71</v>
      </c>
      <c r="H36" s="54"/>
    </row>
    <row r="37" spans="1:8" x14ac:dyDescent="0.15">
      <c r="A37" s="29"/>
      <c r="B37" s="28" t="s">
        <v>30</v>
      </c>
      <c r="C37" s="1">
        <v>2218</v>
      </c>
      <c r="D37" s="1">
        <v>875</v>
      </c>
      <c r="E37" s="1">
        <v>1261</v>
      </c>
      <c r="F37" s="1">
        <v>32</v>
      </c>
      <c r="G37" s="2">
        <v>50</v>
      </c>
      <c r="H37" s="54"/>
    </row>
    <row r="38" spans="1:8" x14ac:dyDescent="0.15">
      <c r="A38" s="30"/>
      <c r="B38" s="31" t="s">
        <v>31</v>
      </c>
      <c r="C38" s="32">
        <v>2037</v>
      </c>
      <c r="D38" s="32">
        <v>829</v>
      </c>
      <c r="E38" s="32">
        <v>1161</v>
      </c>
      <c r="F38" s="32">
        <v>18</v>
      </c>
      <c r="G38" s="37">
        <v>29</v>
      </c>
      <c r="H38" s="54"/>
    </row>
    <row r="39" spans="1:8" x14ac:dyDescent="0.15">
      <c r="A39" s="3" t="s">
        <v>123</v>
      </c>
    </row>
  </sheetData>
  <mergeCells count="2">
    <mergeCell ref="D3:E3"/>
    <mergeCell ref="F3:G3"/>
  </mergeCells>
  <phoneticPr fontId="3"/>
  <pageMargins left="0.7" right="0.7" top="0.75" bottom="0.75" header="0.511811023622047" footer="0.511811023622047"/>
  <pageSetup paperSize="9" scale="9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AM24"/>
  <sheetViews>
    <sheetView zoomScaleNormal="100" workbookViewId="0"/>
  </sheetViews>
  <sheetFormatPr defaultColWidth="9" defaultRowHeight="13.5" x14ac:dyDescent="0.15"/>
  <cols>
    <col min="1" max="1" width="16.625" style="3" customWidth="1"/>
    <col min="2" max="4" width="20.375" style="3" customWidth="1"/>
    <col min="5" max="28" width="9" style="3"/>
    <col min="29" max="29" width="11.625" style="3" customWidth="1"/>
    <col min="30" max="38" width="9" style="3"/>
    <col min="39" max="39" width="11.625" style="3" customWidth="1"/>
    <col min="40" max="16384" width="9" style="3"/>
  </cols>
  <sheetData>
    <row r="1" spans="1:4" x14ac:dyDescent="0.15">
      <c r="A1" s="3" t="s">
        <v>103</v>
      </c>
    </row>
    <row r="2" spans="1:4" x14ac:dyDescent="0.15">
      <c r="A2" s="5" t="s">
        <v>2</v>
      </c>
      <c r="B2" s="6" t="s">
        <v>33</v>
      </c>
      <c r="C2" s="6" t="s">
        <v>92</v>
      </c>
      <c r="D2" s="7" t="s">
        <v>93</v>
      </c>
    </row>
    <row r="3" spans="1:4" x14ac:dyDescent="0.15">
      <c r="A3" s="29"/>
      <c r="B3" s="34" t="s">
        <v>94</v>
      </c>
      <c r="C3" s="34" t="s">
        <v>53</v>
      </c>
      <c r="D3" s="35" t="s">
        <v>53</v>
      </c>
    </row>
    <row r="4" spans="1:4" x14ac:dyDescent="0.15">
      <c r="A4" s="12" t="s">
        <v>125</v>
      </c>
      <c r="B4" s="14">
        <v>560865</v>
      </c>
      <c r="C4" s="14">
        <v>6278907888</v>
      </c>
      <c r="D4" s="15">
        <v>1655537694</v>
      </c>
    </row>
    <row r="5" spans="1:4" x14ac:dyDescent="0.15">
      <c r="A5" s="12">
        <v>28</v>
      </c>
      <c r="B5" s="14">
        <v>572879</v>
      </c>
      <c r="C5" s="14">
        <v>6415036542</v>
      </c>
      <c r="D5" s="15">
        <v>1646701559</v>
      </c>
    </row>
    <row r="6" spans="1:4" x14ac:dyDescent="0.15">
      <c r="A6" s="12">
        <v>29</v>
      </c>
      <c r="B6" s="14">
        <v>570753</v>
      </c>
      <c r="C6" s="14">
        <v>6261735537</v>
      </c>
      <c r="D6" s="15">
        <v>1608972805</v>
      </c>
    </row>
    <row r="7" spans="1:4" x14ac:dyDescent="0.15">
      <c r="A7" s="12">
        <v>30</v>
      </c>
      <c r="B7" s="14">
        <v>577072</v>
      </c>
      <c r="C7" s="14">
        <v>6344868275</v>
      </c>
      <c r="D7" s="15">
        <v>1622249414</v>
      </c>
    </row>
    <row r="8" spans="1:4" x14ac:dyDescent="0.15">
      <c r="A8" s="12" t="s">
        <v>126</v>
      </c>
      <c r="B8" s="14">
        <v>577096</v>
      </c>
      <c r="C8" s="14">
        <v>6382740198</v>
      </c>
      <c r="D8" s="15">
        <v>1643636022</v>
      </c>
    </row>
    <row r="9" spans="1:4" x14ac:dyDescent="0.15">
      <c r="A9" s="12">
        <v>2</v>
      </c>
      <c r="B9" s="14">
        <v>488255</v>
      </c>
      <c r="C9" s="14">
        <v>5618000878</v>
      </c>
      <c r="D9" s="15">
        <v>1454532217</v>
      </c>
    </row>
    <row r="10" spans="1:4" x14ac:dyDescent="0.15">
      <c r="A10" s="12">
        <v>3</v>
      </c>
      <c r="B10" s="14">
        <v>521587</v>
      </c>
      <c r="C10" s="14">
        <v>6156684688</v>
      </c>
      <c r="D10" s="15">
        <v>1563210788</v>
      </c>
    </row>
    <row r="11" spans="1:4" x14ac:dyDescent="0.15">
      <c r="A11" s="12">
        <v>4</v>
      </c>
      <c r="B11" s="14">
        <v>530610</v>
      </c>
      <c r="C11" s="14">
        <v>6448808531</v>
      </c>
      <c r="D11" s="15">
        <v>1593320608</v>
      </c>
    </row>
    <row r="12" spans="1:4" x14ac:dyDescent="0.15">
      <c r="A12" s="12">
        <v>5</v>
      </c>
      <c r="B12" s="1">
        <v>576550</v>
      </c>
      <c r="C12" s="1">
        <v>6747149708</v>
      </c>
      <c r="D12" s="2">
        <v>1706595882</v>
      </c>
    </row>
    <row r="13" spans="1:4" x14ac:dyDescent="0.15">
      <c r="A13" s="12">
        <v>6</v>
      </c>
      <c r="B13" s="1">
        <v>569527</v>
      </c>
      <c r="C13" s="1">
        <v>6640374073</v>
      </c>
      <c r="D13" s="2">
        <v>1688913240</v>
      </c>
    </row>
    <row r="14" spans="1:4" x14ac:dyDescent="0.15">
      <c r="A14" s="47" t="s">
        <v>36</v>
      </c>
      <c r="B14" s="21">
        <v>233774</v>
      </c>
      <c r="C14" s="21">
        <v>2779424553</v>
      </c>
      <c r="D14" s="50">
        <v>643224161</v>
      </c>
    </row>
    <row r="15" spans="1:4" x14ac:dyDescent="0.15">
      <c r="A15" s="29" t="s">
        <v>37</v>
      </c>
      <c r="B15" s="1">
        <v>332918</v>
      </c>
      <c r="C15" s="1">
        <v>3809455270</v>
      </c>
      <c r="D15" s="2">
        <v>1034400361</v>
      </c>
    </row>
    <row r="16" spans="1:4" x14ac:dyDescent="0.15">
      <c r="A16" s="29" t="s">
        <v>38</v>
      </c>
      <c r="B16" s="1">
        <v>2835</v>
      </c>
      <c r="C16" s="1">
        <v>51494250</v>
      </c>
      <c r="D16" s="2">
        <v>11288718</v>
      </c>
    </row>
    <row r="17" spans="1:39" x14ac:dyDescent="0.15">
      <c r="A17" s="47" t="s">
        <v>39</v>
      </c>
      <c r="B17" s="21">
        <v>1855</v>
      </c>
      <c r="C17" s="21">
        <v>841415620</v>
      </c>
      <c r="D17" s="50">
        <v>110818449</v>
      </c>
    </row>
    <row r="18" spans="1:39" x14ac:dyDescent="0.15">
      <c r="A18" s="51" t="s">
        <v>40</v>
      </c>
      <c r="B18" s="26">
        <v>286017</v>
      </c>
      <c r="C18" s="26">
        <v>2990023230</v>
      </c>
      <c r="D18" s="45">
        <v>809647220</v>
      </c>
    </row>
    <row r="19" spans="1:39" x14ac:dyDescent="0.15">
      <c r="A19" s="29" t="s">
        <v>41</v>
      </c>
      <c r="B19" s="1">
        <v>76132</v>
      </c>
      <c r="C19" s="1">
        <v>1021782730</v>
      </c>
      <c r="D19" s="2">
        <v>297515972</v>
      </c>
      <c r="AC19" s="3">
        <v>6278907888</v>
      </c>
      <c r="AM19" s="3">
        <v>1655537694</v>
      </c>
    </row>
    <row r="20" spans="1:39" x14ac:dyDescent="0.15">
      <c r="A20" s="29" t="s">
        <v>42</v>
      </c>
      <c r="B20" s="1">
        <v>189982</v>
      </c>
      <c r="C20" s="1">
        <v>1610911750</v>
      </c>
      <c r="D20" s="2">
        <v>424928436</v>
      </c>
    </row>
    <row r="21" spans="1:39" x14ac:dyDescent="0.15">
      <c r="A21" s="29" t="s">
        <v>43</v>
      </c>
      <c r="B21" s="1">
        <v>857</v>
      </c>
      <c r="C21" s="1">
        <v>44982510</v>
      </c>
      <c r="D21" s="2">
        <v>10828626</v>
      </c>
    </row>
    <row r="22" spans="1:39" x14ac:dyDescent="0.15">
      <c r="A22" s="29" t="s">
        <v>44</v>
      </c>
      <c r="B22" s="1">
        <v>10661</v>
      </c>
      <c r="C22" s="1">
        <v>66809301</v>
      </c>
      <c r="D22" s="2">
        <v>20002237</v>
      </c>
    </row>
    <row r="23" spans="1:39" x14ac:dyDescent="0.15">
      <c r="A23" s="29" t="s">
        <v>45</v>
      </c>
      <c r="B23" s="1">
        <v>1188</v>
      </c>
      <c r="C23" s="1">
        <v>12954682</v>
      </c>
      <c r="D23" s="2">
        <v>3883582</v>
      </c>
    </row>
    <row r="24" spans="1:39" x14ac:dyDescent="0.15">
      <c r="A24" s="30" t="s">
        <v>38</v>
      </c>
      <c r="B24" s="32">
        <v>2835</v>
      </c>
      <c r="C24" s="32">
        <v>51494250</v>
      </c>
      <c r="D24" s="37">
        <v>11288718</v>
      </c>
    </row>
  </sheetData>
  <phoneticPr fontId="3"/>
  <pageMargins left="0.7" right="0.7" top="0.75" bottom="0.75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25-1</vt:lpstr>
      <vt:lpstr>25-2</vt:lpstr>
      <vt:lpstr>25-3</vt:lpstr>
      <vt:lpstr>25-4</vt:lpstr>
      <vt:lpstr>25-5</vt:lpstr>
      <vt:lpstr>25-6</vt:lpstr>
      <vt:lpstr>25-7</vt:lpstr>
      <vt:lpstr>25-8</vt:lpstr>
      <vt:lpstr>25-9</vt:lpstr>
      <vt:lpstr>25-10</vt:lpstr>
      <vt:lpstr>25-11</vt:lpstr>
      <vt:lpstr>25-12</vt:lpstr>
      <vt:lpstr>'25-5'!Print_Area</vt:lpstr>
      <vt:lpstr>'25-9'!Print_Area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/>
  <cp:revision>1</cp:revision>
  <dcterms:created xsi:type="dcterms:W3CDTF">2024-08-26T00:04:45Z</dcterms:created>
  <dcterms:modified xsi:type="dcterms:W3CDTF">2025-08-22T06:38:32Z</dcterms:modified>
  <dc:language/>
</cp:coreProperties>
</file>