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15BC362-C1DA-4C76-BF97-C7085A5E186D}" xr6:coauthVersionLast="47" xr6:coauthVersionMax="47" xr10:uidLastSave="{00000000-0000-0000-0000-000000000000}"/>
  <bookViews>
    <workbookView xWindow="7335" yWindow="315" windowWidth="20085" windowHeight="14655" tabRatio="618" xr2:uid="{00000000-000D-0000-FFFF-FFFF00000000}"/>
  </bookViews>
  <sheets>
    <sheet name="9-1" sheetId="42" r:id="rId1"/>
    <sheet name="9-2" sheetId="58" r:id="rId2"/>
    <sheet name="9-3" sheetId="3" r:id="rId3"/>
    <sheet name="9-4 " sheetId="65" r:id="rId4"/>
    <sheet name="9-5" sheetId="43" r:id="rId5"/>
    <sheet name="9-6" sheetId="44" r:id="rId6"/>
    <sheet name="9-7 " sheetId="45" r:id="rId7"/>
    <sheet name="9-8" sheetId="53" r:id="rId8"/>
    <sheet name="9-9" sheetId="46" r:id="rId9"/>
    <sheet name="9-10" sheetId="60" r:id="rId10"/>
    <sheet name="9-11" sheetId="39" r:id="rId11"/>
    <sheet name="9-12" sheetId="61" r:id="rId12"/>
    <sheet name="9-13" sheetId="62" r:id="rId13"/>
    <sheet name="9-14" sheetId="59" r:id="rId14"/>
    <sheet name="9-15" sheetId="50" r:id="rId15"/>
    <sheet name="9-16" sheetId="51" r:id="rId16"/>
    <sheet name="9-17" sheetId="17" r:id="rId17"/>
    <sheet name="9-18" sheetId="18" r:id="rId18"/>
    <sheet name="9-19" sheetId="19" r:id="rId19"/>
    <sheet name="9-20" sheetId="20" r:id="rId20"/>
    <sheet name="9-21" sheetId="66" r:id="rId21"/>
    <sheet name="9-22 " sheetId="63" r:id="rId22"/>
    <sheet name="9-23" sheetId="40" r:id="rId23"/>
    <sheet name="9-24" sheetId="41" r:id="rId24"/>
    <sheet name="9-25" sheetId="55" r:id="rId25"/>
    <sheet name="9-26" sheetId="56" r:id="rId26"/>
    <sheet name="9-27" sheetId="27" r:id="rId27"/>
    <sheet name="9-28" sheetId="57" r:id="rId28"/>
    <sheet name="9-29" sheetId="64" r:id="rId29"/>
    <sheet name="9-30" sheetId="47" r:id="rId30"/>
    <sheet name="9-31" sheetId="67" r:id="rId31"/>
  </sheets>
  <definedNames>
    <definedName name="_xlnm.Print_Area" localSheetId="20">'9-21'!$A$1:$I$69</definedName>
    <definedName name="_xlnm.Print_Area" localSheetId="7">'9-8'!$A$1:$D$14</definedName>
    <definedName name="児童修理" localSheetId="9">#REF!</definedName>
    <definedName name="児童修理" localSheetId="10">#REF!</definedName>
    <definedName name="児童修理" localSheetId="13">#REF!</definedName>
    <definedName name="児童修理" localSheetId="1">#REF!</definedName>
    <definedName name="児童修理" localSheetId="20">#REF!</definedName>
    <definedName name="児童修理" localSheetId="21">#REF!</definedName>
    <definedName name="児童修理" localSheetId="22">#REF!</definedName>
    <definedName name="児童修理" localSheetId="23">#REF!</definedName>
    <definedName name="児童修理" localSheetId="28">#REF!</definedName>
    <definedName name="児童修理" localSheetId="30">#REF!</definedName>
    <definedName name="児童修理" localSheetId="3">#REF!</definedName>
    <definedName name="児童修理" localSheetId="7">#REF!</definedName>
    <definedName name="児童修理">#REF!</definedName>
    <definedName name="児童補装具" localSheetId="9">#REF!</definedName>
    <definedName name="児童補装具" localSheetId="10">#REF!</definedName>
    <definedName name="児童補装具" localSheetId="13">#REF!</definedName>
    <definedName name="児童補装具" localSheetId="1">#REF!</definedName>
    <definedName name="児童補装具" localSheetId="20">#REF!</definedName>
    <definedName name="児童補装具" localSheetId="21">#REF!</definedName>
    <definedName name="児童補装具" localSheetId="22">#REF!</definedName>
    <definedName name="児童補装具" localSheetId="23">#REF!</definedName>
    <definedName name="児童補装具" localSheetId="28">#REF!</definedName>
    <definedName name="児童補装具" localSheetId="30">#REF!</definedName>
    <definedName name="児童補装具" localSheetId="3">#REF!</definedName>
    <definedName name="児童補装具" localSheetId="7">#REF!</definedName>
    <definedName name="児童補装具">#REF!</definedName>
    <definedName name="修理" localSheetId="9">#REF!</definedName>
    <definedName name="修理" localSheetId="10">#REF!</definedName>
    <definedName name="修理" localSheetId="13">#REF!</definedName>
    <definedName name="修理" localSheetId="1">#REF!</definedName>
    <definedName name="修理" localSheetId="20">#REF!</definedName>
    <definedName name="修理" localSheetId="21">#REF!</definedName>
    <definedName name="修理" localSheetId="22">#REF!</definedName>
    <definedName name="修理" localSheetId="23">#REF!</definedName>
    <definedName name="修理" localSheetId="28">#REF!</definedName>
    <definedName name="修理" localSheetId="30">#REF!</definedName>
    <definedName name="修理" localSheetId="3">#REF!</definedName>
    <definedName name="修理" localSheetId="7">#REF!</definedName>
    <definedName name="修理">#REF!</definedName>
    <definedName name="第34_環境衛生.食品" localSheetId="9">#REF!</definedName>
    <definedName name="第34_環境衛生.食品" localSheetId="10">#REF!</definedName>
    <definedName name="第34_環境衛生.食品" localSheetId="13">#REF!</definedName>
    <definedName name="第34_環境衛生.食品" localSheetId="1">#REF!</definedName>
    <definedName name="第34_環境衛生.食品" localSheetId="20">#REF!</definedName>
    <definedName name="第34_環境衛生.食品" localSheetId="21">#REF!</definedName>
    <definedName name="第34_環境衛生.食品" localSheetId="22">#REF!</definedName>
    <definedName name="第34_環境衛生.食品" localSheetId="23">#REF!</definedName>
    <definedName name="第34_環境衛生.食品" localSheetId="28">#REF!</definedName>
    <definedName name="第34_環境衛生.食品" localSheetId="30">#REF!</definedName>
    <definedName name="第34_環境衛生.食品" localSheetId="3">#REF!</definedName>
    <definedName name="第34_環境衛生.食品" localSheetId="7">#REF!</definedName>
    <definedName name="第34_環境衛生.食品">#REF!</definedName>
    <definedName name="第52_不妊手術" localSheetId="9">#REF!</definedName>
    <definedName name="第52_不妊手術" localSheetId="10">#REF!</definedName>
    <definedName name="第52_不妊手術" localSheetId="13">#REF!</definedName>
    <definedName name="第52_不妊手術" localSheetId="1">#REF!</definedName>
    <definedName name="第52_不妊手術" localSheetId="20">#REF!</definedName>
    <definedName name="第52_不妊手術" localSheetId="21">#REF!</definedName>
    <definedName name="第52_不妊手術" localSheetId="22">#REF!</definedName>
    <definedName name="第52_不妊手術" localSheetId="23">#REF!</definedName>
    <definedName name="第52_不妊手術" localSheetId="28">#REF!</definedName>
    <definedName name="第52_不妊手術" localSheetId="30">#REF!</definedName>
    <definedName name="第52_不妊手術" localSheetId="3">#REF!</definedName>
    <definedName name="第52_不妊手術" localSheetId="7">#REF!</definedName>
    <definedName name="第52_不妊手術">#REF!</definedName>
    <definedName name="第53_人工妊娠中絶" localSheetId="9">#REF!</definedName>
    <definedName name="第53_人工妊娠中絶" localSheetId="10">#REF!</definedName>
    <definedName name="第53_人工妊娠中絶" localSheetId="13">#REF!</definedName>
    <definedName name="第53_人工妊娠中絶" localSheetId="1">#REF!</definedName>
    <definedName name="第53_人工妊娠中絶" localSheetId="20">#REF!</definedName>
    <definedName name="第53_人工妊娠中絶" localSheetId="21">#REF!</definedName>
    <definedName name="第53_人工妊娠中絶" localSheetId="22">#REF!</definedName>
    <definedName name="第53_人工妊娠中絶" localSheetId="23">#REF!</definedName>
    <definedName name="第53_人工妊娠中絶" localSheetId="28">#REF!</definedName>
    <definedName name="第53_人工妊娠中絶" localSheetId="30">#REF!</definedName>
    <definedName name="第53_人工妊娠中絶" localSheetId="3">#REF!</definedName>
    <definedName name="第53_人工妊娠中絶" localSheetId="7">#REF!</definedName>
    <definedName name="第53_人工妊娠中絶">#REF!</definedName>
    <definedName name="貼付表">"ピクチャ 73"</definedName>
    <definedName name="表" localSheetId="9">#REF!</definedName>
    <definedName name="表" localSheetId="10">#REF!</definedName>
    <definedName name="表" localSheetId="13">#REF!</definedName>
    <definedName name="表" localSheetId="1">#REF!</definedName>
    <definedName name="表" localSheetId="20">#REF!</definedName>
    <definedName name="表" localSheetId="21">#REF!</definedName>
    <definedName name="表" localSheetId="22">#REF!</definedName>
    <definedName name="表" localSheetId="23">#REF!</definedName>
    <definedName name="表" localSheetId="28">#REF!</definedName>
    <definedName name="表" localSheetId="30">#REF!</definedName>
    <definedName name="表" localSheetId="3">#REF!</definedName>
    <definedName name="表" localSheetId="7">#REF!</definedName>
    <definedName name="表">#REF!</definedName>
    <definedName name="表１" localSheetId="9">#REF!</definedName>
    <definedName name="表１" localSheetId="10">#REF!</definedName>
    <definedName name="表１" localSheetId="13">#REF!</definedName>
    <definedName name="表１" localSheetId="1">#REF!</definedName>
    <definedName name="表１" localSheetId="20">#REF!</definedName>
    <definedName name="表１" localSheetId="21">#REF!</definedName>
    <definedName name="表１" localSheetId="22">#REF!</definedName>
    <definedName name="表１" localSheetId="23">#REF!</definedName>
    <definedName name="表１" localSheetId="28">#REF!</definedName>
    <definedName name="表１" localSheetId="30">#REF!</definedName>
    <definedName name="表１" localSheetId="3">#REF!</definedName>
    <definedName name="表１" localSheetId="7">#REF!</definedName>
    <definedName name="表１">#REF!</definedName>
    <definedName name="表５の１８ＥＸ" localSheetId="9">#REF!</definedName>
    <definedName name="表５の１８ＥＸ" localSheetId="10">#REF!</definedName>
    <definedName name="表５の１８ＥＸ" localSheetId="13">#REF!</definedName>
    <definedName name="表５の１８ＥＸ" localSheetId="1">#REF!</definedName>
    <definedName name="表５の１８ＥＸ" localSheetId="20">#REF!</definedName>
    <definedName name="表５の１８ＥＸ" localSheetId="21">#REF!</definedName>
    <definedName name="表５の１８ＥＸ" localSheetId="22">#REF!</definedName>
    <definedName name="表５の１８ＥＸ" localSheetId="23">#REF!</definedName>
    <definedName name="表５の１８ＥＸ" localSheetId="28">#REF!</definedName>
    <definedName name="表５の１８ＥＸ" localSheetId="30">#REF!</definedName>
    <definedName name="表５の１８ＥＸ" localSheetId="3">#REF!</definedName>
    <definedName name="表５の１８ＥＸ" localSheetId="7">#REF!</definedName>
    <definedName name="表５の１８ＥＸ">#REF!</definedName>
    <definedName name="補装具" localSheetId="9">#REF!</definedName>
    <definedName name="補装具" localSheetId="10">#REF!</definedName>
    <definedName name="補装具" localSheetId="13">#REF!</definedName>
    <definedName name="補装具" localSheetId="1">#REF!</definedName>
    <definedName name="補装具" localSheetId="20">#REF!</definedName>
    <definedName name="補装具" localSheetId="21">#REF!</definedName>
    <definedName name="補装具" localSheetId="22">#REF!</definedName>
    <definedName name="補装具" localSheetId="23">#REF!</definedName>
    <definedName name="補装具" localSheetId="28">#REF!</definedName>
    <definedName name="補装具" localSheetId="30">#REF!</definedName>
    <definedName name="補装具" localSheetId="3">#REF!</definedName>
    <definedName name="補装具" localSheetId="7">#REF!</definedName>
    <definedName name="補装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8" i="66" l="1"/>
  <c r="G68" i="66"/>
  <c r="E68" i="66"/>
  <c r="D68" i="66"/>
  <c r="C68" i="66"/>
  <c r="I67" i="66"/>
  <c r="F67" i="66"/>
  <c r="I66" i="66"/>
  <c r="I65" i="66"/>
  <c r="F65" i="66"/>
  <c r="I64" i="66"/>
  <c r="F64" i="66"/>
  <c r="I63" i="66"/>
  <c r="F63" i="66"/>
  <c r="F62" i="66"/>
  <c r="F68" i="66" s="1"/>
  <c r="H61" i="66"/>
  <c r="G61" i="66"/>
  <c r="E61" i="66"/>
  <c r="D61" i="66"/>
  <c r="C61" i="66"/>
  <c r="F60" i="66"/>
  <c r="I60" i="66" s="1"/>
  <c r="F59" i="66"/>
  <c r="I59" i="66" s="1"/>
  <c r="F58" i="66"/>
  <c r="I58" i="66" s="1"/>
  <c r="F57" i="66"/>
  <c r="I57" i="66" s="1"/>
  <c r="F56" i="66"/>
  <c r="F55" i="66"/>
  <c r="F61" i="66" s="1"/>
  <c r="I61" i="66" s="1"/>
  <c r="H54" i="66"/>
  <c r="G54" i="66"/>
  <c r="F54" i="66"/>
  <c r="I54" i="66" s="1"/>
  <c r="E54" i="66"/>
  <c r="D54" i="66"/>
  <c r="C54" i="66"/>
  <c r="I53" i="66"/>
  <c r="F53" i="66"/>
  <c r="F52" i="66"/>
  <c r="I52" i="66" s="1"/>
  <c r="I51" i="66"/>
  <c r="F51" i="66"/>
  <c r="F50" i="66"/>
  <c r="I50" i="66" s="1"/>
  <c r="I49" i="66"/>
  <c r="F49" i="66"/>
  <c r="F48" i="66"/>
  <c r="I48" i="66" s="1"/>
  <c r="I47" i="66"/>
  <c r="F47" i="66"/>
  <c r="I45" i="66"/>
  <c r="F44" i="66"/>
  <c r="I44" i="66" s="1"/>
  <c r="I43" i="66"/>
  <c r="F41" i="66"/>
  <c r="I41" i="66" s="1"/>
  <c r="I62" i="66" l="1"/>
  <c r="I68" i="66" s="1"/>
  <c r="D188" i="64" l="1"/>
  <c r="B174" i="64"/>
  <c r="C160" i="64"/>
  <c r="B72" i="64"/>
  <c r="B43" i="64"/>
  <c r="B14" i="64"/>
  <c r="G11" i="60" l="1"/>
  <c r="C11" i="60"/>
  <c r="E14" i="50" l="1"/>
  <c r="E72" i="39" l="1"/>
  <c r="K13" i="42" l="1"/>
  <c r="G13" i="42"/>
  <c r="D13" i="42"/>
  <c r="C13" i="42"/>
  <c r="B13" i="42"/>
  <c r="C12" i="39" l="1"/>
</calcChain>
</file>

<file path=xl/sharedStrings.xml><?xml version="1.0" encoding="utf-8"?>
<sst xmlns="http://schemas.openxmlformats.org/spreadsheetml/2006/main" count="874" uniqueCount="434">
  <si>
    <t>表９－１　身体障害者更生相談所相談・判定</t>
  </si>
  <si>
    <t>（単位：人）</t>
  </si>
  <si>
    <t>年度</t>
  </si>
  <si>
    <t>相談者数</t>
  </si>
  <si>
    <t>総計</t>
  </si>
  <si>
    <t>判定</t>
  </si>
  <si>
    <t>一般相談</t>
  </si>
  <si>
    <t>小計</t>
  </si>
  <si>
    <t>手帳交付要否診断</t>
  </si>
  <si>
    <t>更生医療判定</t>
  </si>
  <si>
    <t>補装具判定</t>
  </si>
  <si>
    <t>心理判定</t>
  </si>
  <si>
    <t>職業判定</t>
  </si>
  <si>
    <t>その他の判定</t>
  </si>
  <si>
    <t>表９－２　地域リハビリテーション事業</t>
  </si>
  <si>
    <t>（単位：件）</t>
  </si>
  <si>
    <t>訪問指導</t>
  </si>
  <si>
    <t>訪問診査</t>
  </si>
  <si>
    <t>表９－３　身体障害者相談員による相談</t>
  </si>
  <si>
    <t>手帳</t>
  </si>
  <si>
    <t>更生医療</t>
  </si>
  <si>
    <t>補装具</t>
  </si>
  <si>
    <t>施設</t>
  </si>
  <si>
    <t>生活</t>
  </si>
  <si>
    <t>職業</t>
  </si>
  <si>
    <t>その他</t>
  </si>
  <si>
    <t>（１）施設別</t>
  </si>
  <si>
    <t>開館日数</t>
  </si>
  <si>
    <t>利用者数</t>
  </si>
  <si>
    <t>計</t>
  </si>
  <si>
    <t>トレーニングルーム</t>
  </si>
  <si>
    <t>会議室</t>
  </si>
  <si>
    <t>和室</t>
  </si>
  <si>
    <t>表９－５　　身体障害者手帳所持者</t>
  </si>
  <si>
    <t>（年度末）</t>
  </si>
  <si>
    <t>１級</t>
  </si>
  <si>
    <t>２級</t>
  </si>
  <si>
    <t>３級</t>
  </si>
  <si>
    <t>４級</t>
  </si>
  <si>
    <t>５級</t>
  </si>
  <si>
    <t>６級</t>
  </si>
  <si>
    <t>人</t>
  </si>
  <si>
    <t>障害・等級</t>
  </si>
  <si>
    <t>構成比</t>
  </si>
  <si>
    <t>％</t>
  </si>
  <si>
    <t>視覚障害</t>
  </si>
  <si>
    <t>聴覚・平衡機能障害</t>
  </si>
  <si>
    <t>音声・言語機能障害</t>
  </si>
  <si>
    <t>肢体不自由</t>
  </si>
  <si>
    <t>内部障害</t>
  </si>
  <si>
    <t>表９－６　　身体障害者手帳新規交付者の障害原因</t>
  </si>
  <si>
    <t>区分</t>
  </si>
  <si>
    <t>戦傷</t>
  </si>
  <si>
    <t>労災</t>
  </si>
  <si>
    <t>交通事故</t>
  </si>
  <si>
    <t>戦災</t>
  </si>
  <si>
    <t>疾病</t>
  </si>
  <si>
    <t>先天性</t>
  </si>
  <si>
    <t>人員（人）</t>
  </si>
  <si>
    <t>割合（％）</t>
  </si>
  <si>
    <t>–</t>
  </si>
  <si>
    <t>表９－７　　自立支援医療（更生医療）給付</t>
  </si>
  <si>
    <t>年度  区分</t>
  </si>
  <si>
    <t>実人員</t>
  </si>
  <si>
    <t>費用額</t>
  </si>
  <si>
    <t>公費負担額</t>
  </si>
  <si>
    <t>自己負担額</t>
  </si>
  <si>
    <t>社会保険等負担額</t>
  </si>
  <si>
    <t>円</t>
  </si>
  <si>
    <t>入院</t>
  </si>
  <si>
    <t>心臓機能障害</t>
  </si>
  <si>
    <t>腎臓機能障害</t>
  </si>
  <si>
    <t>小腸機能障害</t>
  </si>
  <si>
    <t>肝臓機能障害</t>
  </si>
  <si>
    <t>免疫機能障害</t>
  </si>
  <si>
    <t>入院外</t>
  </si>
  <si>
    <t>訪問看護</t>
  </si>
  <si>
    <t>表９－８　　重度障害者移動入浴事業</t>
  </si>
  <si>
    <t>利用件数</t>
  </si>
  <si>
    <t>登録者数</t>
  </si>
  <si>
    <t>１ヶ月１人当たり
平均利用件数</t>
  </si>
  <si>
    <t>件</t>
  </si>
  <si>
    <t>回</t>
  </si>
  <si>
    <t>表９－９　　重度障害者寝具・特殊寝台貸与</t>
  </si>
  <si>
    <t>寝具</t>
  </si>
  <si>
    <t>寝台</t>
  </si>
  <si>
    <t>貸与人員</t>
  </si>
  <si>
    <t>貸与延日数</t>
  </si>
  <si>
    <t>新規</t>
  </si>
  <si>
    <t>継続</t>
  </si>
  <si>
    <t>日</t>
  </si>
  <si>
    <t>表９－１０　　身体障害者（児）補装具購入・修理</t>
  </si>
  <si>
    <t>年度　　</t>
  </si>
  <si>
    <t>購入</t>
  </si>
  <si>
    <t>修理</t>
  </si>
  <si>
    <t>補装具名</t>
  </si>
  <si>
    <t>件数</t>
  </si>
  <si>
    <t>義手</t>
  </si>
  <si>
    <t>義足</t>
  </si>
  <si>
    <t>下肢装具</t>
  </si>
  <si>
    <t>靴型装具</t>
  </si>
  <si>
    <t>体幹装具</t>
  </si>
  <si>
    <t>上肢装具</t>
  </si>
  <si>
    <t>視覚障害者安全つえ</t>
  </si>
  <si>
    <t>義眼</t>
  </si>
  <si>
    <t>矯正眼鏡</t>
  </si>
  <si>
    <t>遮光眼鏡</t>
  </si>
  <si>
    <t>コンタクトレンズ</t>
  </si>
  <si>
    <t>弱視眼鏡</t>
  </si>
  <si>
    <t>補聴器　高・ポ</t>
  </si>
  <si>
    <t>補聴器　高・耳かけ</t>
  </si>
  <si>
    <t>補聴器　重・ポ</t>
  </si>
  <si>
    <t>補聴器　重・耳かけ</t>
  </si>
  <si>
    <t>補聴器　耳あな・レディ</t>
  </si>
  <si>
    <t>補聴器　耳あな・オーダ</t>
  </si>
  <si>
    <t>補聴器　骨導式</t>
  </si>
  <si>
    <t>歩行器</t>
  </si>
  <si>
    <t>歩行補助つえ</t>
  </si>
  <si>
    <t>重度障害者用意思伝達装置</t>
  </si>
  <si>
    <t>座位保持椅子</t>
  </si>
  <si>
    <t>起立保持具</t>
  </si>
  <si>
    <t>頭部保持具</t>
  </si>
  <si>
    <t>排便補助具</t>
  </si>
  <si>
    <t>人工内耳</t>
  </si>
  <si>
    <t>　 高：高度難聴用、重：重度難聴用、ポ：ポケット型、耳かけ：耳かけ型、耳あな：耳あな型、レディ：レディメイド、オーダ：オーダーメイド</t>
  </si>
  <si>
    <t>表９－１１　　重度身体障害者（児）日常生活用具給付</t>
  </si>
  <si>
    <t>年度  用具名</t>
  </si>
  <si>
    <t>費　用　額</t>
  </si>
  <si>
    <t>浴槽（湯沸器等を含む）</t>
  </si>
  <si>
    <t>浴槽</t>
  </si>
  <si>
    <t>湯沸器</t>
  </si>
  <si>
    <t>風呂釜</t>
  </si>
  <si>
    <t>特殊マット</t>
  </si>
  <si>
    <t>特殊尿器</t>
  </si>
  <si>
    <t>入浴担架</t>
  </si>
  <si>
    <t>体位変換器</t>
  </si>
  <si>
    <t>移動用リフト</t>
  </si>
  <si>
    <t>入浴補助用具</t>
  </si>
  <si>
    <t>便器</t>
  </si>
  <si>
    <t>Ｔ字状・棒状のつえ</t>
  </si>
  <si>
    <t>移動・移乗支援用具</t>
  </si>
  <si>
    <t>頭部保護帽</t>
  </si>
  <si>
    <t>火災警報器</t>
  </si>
  <si>
    <t>自動消火器</t>
  </si>
  <si>
    <t>電磁調理器</t>
  </si>
  <si>
    <t>聴覚障害者用屋内信号装置</t>
  </si>
  <si>
    <t>透析液加温器</t>
  </si>
  <si>
    <t>ネブライザー</t>
  </si>
  <si>
    <t>電気式たん吸引器</t>
  </si>
  <si>
    <t>パルスオキシメーター</t>
  </si>
  <si>
    <t>人工内耳体外機交換用充電池</t>
  </si>
  <si>
    <t>人工内耳体外機交換用電池（使い捨て）</t>
  </si>
  <si>
    <t>人工内耳体外機交換用充電器</t>
  </si>
  <si>
    <t>携帯用会話補助装置</t>
  </si>
  <si>
    <t>情報通信・支援用具</t>
  </si>
  <si>
    <t>点字ディスプレイ</t>
  </si>
  <si>
    <t>点字タイプライター</t>
  </si>
  <si>
    <t>視覚障害者用ポータブルレコーダー（録音再生機）</t>
  </si>
  <si>
    <t>視覚障害者用ポータブルレコーダー（再生専用機）</t>
  </si>
  <si>
    <t>視覚障害者用活字文書読上げ装置</t>
  </si>
  <si>
    <t>視覚障害者用拡大読書器</t>
  </si>
  <si>
    <t>聴覚障害者用通信装置</t>
  </si>
  <si>
    <t>聴覚障害者用情報受信装置</t>
  </si>
  <si>
    <t>人工喉頭（電動式）</t>
  </si>
  <si>
    <t>人工鼻</t>
  </si>
  <si>
    <t>地デジが聞けるラジオ</t>
  </si>
  <si>
    <t>ストマ用装具</t>
  </si>
  <si>
    <t>紙おむつ･ガーゼ等</t>
  </si>
  <si>
    <t>洗腸装具</t>
  </si>
  <si>
    <t>収尿器</t>
  </si>
  <si>
    <t>特殊寝台</t>
  </si>
  <si>
    <t>訓練用ベッド</t>
  </si>
  <si>
    <t>住宅改修</t>
  </si>
  <si>
    <t>表９－１２　身体障害者福祉電話・福祉ファックス貸与</t>
  </si>
  <si>
    <t>（単位：台）</t>
  </si>
  <si>
    <t>貸与数</t>
  </si>
  <si>
    <t>（再掲）福祉ファックス</t>
  </si>
  <si>
    <t>表９－１３　重度身体障害者緊急通報事業</t>
  </si>
  <si>
    <t>表９－１４　　身体障害者補助犬育成費・飼育費補助・認定・相談</t>
  </si>
  <si>
    <t>育成費補助</t>
  </si>
  <si>
    <t>飼育費補助</t>
  </si>
  <si>
    <t>補助額</t>
  </si>
  <si>
    <t>認定</t>
  </si>
  <si>
    <t>相談</t>
  </si>
  <si>
    <t>頭</t>
  </si>
  <si>
    <t>表９－１５　　なごや福祉用具プラザ</t>
  </si>
  <si>
    <t>来館者数</t>
  </si>
  <si>
    <t>相談内容別（一人で複数項目の相談あり）</t>
  </si>
  <si>
    <t>介護講座参加者数</t>
  </si>
  <si>
    <t>福祉用具製作改造</t>
  </si>
  <si>
    <t>福祉用具</t>
  </si>
  <si>
    <t>介護</t>
  </si>
  <si>
    <t>住宅改造</t>
  </si>
  <si>
    <t>表９－１６　　障害者住宅改造補助事業</t>
  </si>
  <si>
    <t>助成金</t>
  </si>
  <si>
    <t>訪問相談</t>
  </si>
  <si>
    <t>一人当り限度額</t>
  </si>
  <si>
    <t>支給人員</t>
  </si>
  <si>
    <t>支給額</t>
  </si>
  <si>
    <t>表９－１７　　要約筆記者派遣</t>
  </si>
  <si>
    <t>登録人員（年度末）</t>
  </si>
  <si>
    <t>派遣延人員</t>
  </si>
  <si>
    <t>表９－１８　　手話通訳者派遣</t>
  </si>
  <si>
    <t>表９－１９　盲ろう通訳・介助員派遣</t>
  </si>
  <si>
    <t>表９－２０　　身体障害者福祉バス運行</t>
  </si>
  <si>
    <t>利用回数（回）</t>
  </si>
  <si>
    <t>利用人員（人）</t>
  </si>
  <si>
    <t>身障団体</t>
  </si>
  <si>
    <t>知障団体</t>
  </si>
  <si>
    <t>障害者</t>
  </si>
  <si>
    <t>車いす利用者</t>
  </si>
  <si>
    <t>介護人</t>
  </si>
  <si>
    <t>身体障害者</t>
  </si>
  <si>
    <t>知的障害者</t>
  </si>
  <si>
    <t>精神障害者</t>
  </si>
  <si>
    <t>表９－２２　　障害者福祉特別乗車券交付</t>
  </si>
  <si>
    <t>身体
障害者</t>
  </si>
  <si>
    <t>身体障害者介護者付</t>
  </si>
  <si>
    <t>知的
障害者</t>
  </si>
  <si>
    <t>知的障害者介護者付</t>
  </si>
  <si>
    <t>難病
患者</t>
  </si>
  <si>
    <t>戦傷病者</t>
  </si>
  <si>
    <t>原爆被爆者</t>
  </si>
  <si>
    <t>表９－２３　　重度身体障害者タクシー料金助成</t>
  </si>
  <si>
    <t>（１）福祉タクシー利用券</t>
  </si>
  <si>
    <t>チケット交付冊数</t>
  </si>
  <si>
    <t>延利用回数</t>
  </si>
  <si>
    <t>執行額</t>
  </si>
  <si>
    <t>冊</t>
  </si>
  <si>
    <t>（２）リフト付タクシー利用券</t>
  </si>
  <si>
    <t>表９－２４　　重度身体障害者リフトカー運行事業</t>
  </si>
  <si>
    <t>病院への通院</t>
  </si>
  <si>
    <t>施設等への通所</t>
  </si>
  <si>
    <t>銀行の利用等</t>
  </si>
  <si>
    <t>行事等への参加</t>
  </si>
  <si>
    <t>官公庁への届出</t>
  </si>
  <si>
    <t>表９－２５　　身体障害者自動車運転免許取得補助金</t>
  </si>
  <si>
    <t>１人当り限度額</t>
  </si>
  <si>
    <t>表９－２６　　身体障害者自動車改造補助金</t>
  </si>
  <si>
    <t>限度額</t>
  </si>
  <si>
    <t>表９－２７　　障害者世帯市営住宅優先入居</t>
  </si>
  <si>
    <t>一般住宅</t>
  </si>
  <si>
    <t>車いす利用者専用住宅募集戸数</t>
  </si>
  <si>
    <t>（再掲）単身者</t>
  </si>
  <si>
    <t>申込数Ａ</t>
  </si>
  <si>
    <t>募集戸数Ｂ</t>
  </si>
  <si>
    <t>倍率Ａ／Ｂ</t>
  </si>
  <si>
    <t>世帯</t>
  </si>
  <si>
    <t>戸</t>
  </si>
  <si>
    <t>倍</t>
  </si>
  <si>
    <t>455</t>
  </si>
  <si>
    <t>343</t>
  </si>
  <si>
    <t>43</t>
  </si>
  <si>
    <t>4</t>
  </si>
  <si>
    <t>411</t>
  </si>
  <si>
    <t>42</t>
  </si>
  <si>
    <t>433</t>
  </si>
  <si>
    <t>0</t>
  </si>
  <si>
    <t>584</t>
  </si>
  <si>
    <t>48</t>
  </si>
  <si>
    <t>1</t>
  </si>
  <si>
    <t>表９－２８　　重度障害者世帯水道料金軽減</t>
  </si>
  <si>
    <t>（単位：世帯）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</si>
  <si>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</si>
  <si>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</si>
  <si>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</si>
  <si>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</si>
  <si>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</si>
  <si>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</si>
  <si>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</si>
  <si>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</si>
  <si>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</si>
  <si>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</si>
  <si>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</si>
  <si>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</si>
  <si>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</si>
  <si>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</si>
  <si>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</si>
  <si>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</si>
  <si>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表９－２９　総合リハビリテーションセンターの状況</t>
  </si>
  <si>
    <t>１　病院外来診療件数</t>
  </si>
  <si>
    <t>リハビリテーション科</t>
  </si>
  <si>
    <t>整形外科</t>
  </si>
  <si>
    <t>脳神経外科</t>
  </si>
  <si>
    <t>内科（循環器系）</t>
  </si>
  <si>
    <t>神経内科</t>
  </si>
  <si>
    <t>放射線診断科</t>
  </si>
  <si>
    <t>耳鼻咽喉科</t>
  </si>
  <si>
    <t>眼科</t>
  </si>
  <si>
    <t>歯科</t>
  </si>
  <si>
    <t>２　病院入院状況</t>
  </si>
  <si>
    <t>入院患者数</t>
  </si>
  <si>
    <t>退院患者数</t>
  </si>
  <si>
    <t>年間延べ入院患者数</t>
  </si>
  <si>
    <t>病床稼働率</t>
  </si>
  <si>
    <t>３　病院の訓練等の実施件数</t>
  </si>
  <si>
    <t>理学療法</t>
  </si>
  <si>
    <t>作業療法</t>
  </si>
  <si>
    <t>言語療法</t>
  </si>
  <si>
    <t>心理療法</t>
  </si>
  <si>
    <t>４　介護保険事業の利用状況</t>
  </si>
  <si>
    <t>通所ﾘﾊﾋﾞﾘﾃｰｼｮﾝ</t>
  </si>
  <si>
    <t>訪問ﾘﾊﾋﾞﾘﾃｰｼｮﾝ</t>
  </si>
  <si>
    <t>居宅介護支援</t>
  </si>
  <si>
    <t>５　補装具製作施設における補装具等製作件数</t>
  </si>
  <si>
    <t>自助具等の製作</t>
  </si>
  <si>
    <t>補装具調整
相談等</t>
  </si>
  <si>
    <t>製作</t>
  </si>
  <si>
    <t>６　障害者支援施設の利用</t>
  </si>
  <si>
    <t>（１）施設入所支援</t>
  </si>
  <si>
    <t>(単位：人）</t>
  </si>
  <si>
    <t>年度末現在員</t>
  </si>
  <si>
    <t>入所</t>
  </si>
  <si>
    <t>退所</t>
  </si>
  <si>
    <t>（２）自立訓練</t>
  </si>
  <si>
    <t>機能訓練</t>
  </si>
  <si>
    <t>生活訓練</t>
  </si>
  <si>
    <t>視覚障害以外</t>
  </si>
  <si>
    <t>（３）自立生活援助</t>
  </si>
  <si>
    <t>（４）就労移行支援</t>
  </si>
  <si>
    <t>（５）就労定着支援</t>
  </si>
  <si>
    <t>７　福祉スポーツセンター利用</t>
  </si>
  <si>
    <t>体育館</t>
  </si>
  <si>
    <t>多目的ホール</t>
  </si>
  <si>
    <t>調理実習室</t>
  </si>
  <si>
    <t>（２）事業別</t>
  </si>
  <si>
    <t>シルバーフィットネス</t>
  </si>
  <si>
    <t>高齢者スポーツ教室</t>
  </si>
  <si>
    <t>８　リハビリテーション研究基金積立状況</t>
  </si>
  <si>
    <t>積立金額</t>
  </si>
  <si>
    <t>年度末積立額</t>
  </si>
  <si>
    <t>表９－３０　　自立支援配食サービス事業</t>
  </si>
  <si>
    <t>難病患者</t>
  </si>
  <si>
    <t>配食数</t>
  </si>
  <si>
    <t>食</t>
  </si>
  <si>
    <t>-</t>
    <phoneticPr fontId="10"/>
  </si>
  <si>
    <t>注）平成18年10月より制度変更のため、19年度からは児・者の合計のみを計上。</t>
    <rPh sb="0" eb="2">
      <t>z</t>
    </rPh>
    <phoneticPr fontId="10"/>
  </si>
  <si>
    <t>注）補聴器の名称の略語の意味は次のとおり。</t>
    <rPh sb="0" eb="2">
      <t>z</t>
    </rPh>
    <phoneticPr fontId="10"/>
  </si>
  <si>
    <t>注）平成25年4月より身体障害者手帳を所持していない難病患者等を含む。</t>
    <rPh sb="0" eb="2">
      <t>z</t>
    </rPh>
    <phoneticPr fontId="10"/>
  </si>
  <si>
    <t>注）令和3年4月から、定員を50→40名へ変更</t>
    <rPh sb="0" eb="2">
      <t>z</t>
    </rPh>
    <phoneticPr fontId="10"/>
  </si>
  <si>
    <t>注）令和元年11月から、機能訓練の定員を45→51名へ変更し、生活訓練を廃止</t>
    <rPh sb="0" eb="2">
      <t>z</t>
    </rPh>
    <phoneticPr fontId="10"/>
  </si>
  <si>
    <t>注）令和3年4月から、機能訓練の定員を51→55名へ変更</t>
    <rPh sb="0" eb="2">
      <t>z</t>
    </rPh>
    <phoneticPr fontId="10"/>
  </si>
  <si>
    <t>注）平成30年12月から事業開始</t>
    <rPh sb="0" eb="2">
      <t>z</t>
    </rPh>
    <phoneticPr fontId="10"/>
  </si>
  <si>
    <t>注）難病患者は平成28年4月から実施</t>
    <rPh sb="0" eb="2">
      <t>z</t>
    </rPh>
    <phoneticPr fontId="10"/>
  </si>
  <si>
    <t>-</t>
  </si>
  <si>
    <t>特殊便器（便座一体型）</t>
  </si>
  <si>
    <t>特殊便器（便座型）</t>
  </si>
  <si>
    <t>歩行時間延長信号器用小型送信機</t>
  </si>
  <si>
    <t>視覚障害者用はかり</t>
    <rPh sb="0" eb="5">
      <t>シカクショウガイシャ</t>
    </rPh>
    <phoneticPr fontId="12"/>
  </si>
  <si>
    <t>視覚障害者用体温計</t>
    <rPh sb="0" eb="5">
      <t>シカクショウガイシャ</t>
    </rPh>
    <phoneticPr fontId="12"/>
  </si>
  <si>
    <t>視覚障害者用体重計</t>
    <rPh sb="0" eb="5">
      <t>シカクショウガイシャ</t>
    </rPh>
    <phoneticPr fontId="12"/>
  </si>
  <si>
    <t>視覚障害者用血圧計</t>
    <rPh sb="0" eb="6">
      <t>シカクショウガイシャヨウ</t>
    </rPh>
    <rPh sb="6" eb="9">
      <t>ケツアツケイ</t>
    </rPh>
    <phoneticPr fontId="12"/>
  </si>
  <si>
    <t>酸素ボンベ運搬車</t>
    <rPh sb="0" eb="2">
      <t>サンソ</t>
    </rPh>
    <rPh sb="5" eb="8">
      <t>ウンパンシャ</t>
    </rPh>
    <phoneticPr fontId="12"/>
  </si>
  <si>
    <t>聴覚障害者用体温計</t>
    <rPh sb="0" eb="2">
      <t>チョウカク</t>
    </rPh>
    <rPh sb="2" eb="5">
      <t>ショウガイシャ</t>
    </rPh>
    <rPh sb="5" eb="6">
      <t>ヨウ</t>
    </rPh>
    <rPh sb="6" eb="9">
      <t>タイオンケイ</t>
    </rPh>
    <phoneticPr fontId="12"/>
  </si>
  <si>
    <t>点字器（携帯用）</t>
  </si>
  <si>
    <t>点字器（標準型）</t>
  </si>
  <si>
    <t>視覚障害者用テープレコーダ</t>
  </si>
  <si>
    <t>視覚障害者用時計</t>
    <rPh sb="0" eb="5">
      <t>シカクショウガイシャ</t>
    </rPh>
    <phoneticPr fontId="12"/>
  </si>
  <si>
    <t>視覚障害者用音声ＩＣタグレコーダー</t>
  </si>
  <si>
    <t>パーソナルコンピュータ</t>
  </si>
  <si>
    <t>視覚障害者用基本ソフト</t>
    <rPh sb="0" eb="5">
      <t>シカクショウガイシャ</t>
    </rPh>
    <rPh sb="5" eb="6">
      <t>ヨウ</t>
    </rPh>
    <rPh sb="6" eb="8">
      <t>キホン</t>
    </rPh>
    <phoneticPr fontId="12"/>
  </si>
  <si>
    <t>暗所視支援眼鏡</t>
  </si>
  <si>
    <t>姿勢保持装置</t>
    <rPh sb="0" eb="2">
      <t>シセイ</t>
    </rPh>
    <rPh sb="2" eb="4">
      <t>ホジ</t>
    </rPh>
    <phoneticPr fontId="10"/>
  </si>
  <si>
    <t>車椅子　自走用</t>
    <rPh sb="4" eb="6">
      <t>ジソウ</t>
    </rPh>
    <rPh sb="6" eb="7">
      <t>ヨウ</t>
    </rPh>
    <phoneticPr fontId="10"/>
  </si>
  <si>
    <t>車椅子　介助用</t>
    <rPh sb="4" eb="7">
      <t>カイジョヨウ</t>
    </rPh>
    <phoneticPr fontId="10"/>
  </si>
  <si>
    <t>電動車椅子　標準型</t>
    <rPh sb="6" eb="8">
      <t>ヒョウジュン</t>
    </rPh>
    <phoneticPr fontId="10"/>
  </si>
  <si>
    <t>電動車椅子　簡易型</t>
    <rPh sb="6" eb="9">
      <t>カンイガタ</t>
    </rPh>
    <phoneticPr fontId="10"/>
  </si>
  <si>
    <t>平成27</t>
    <rPh sb="0" eb="2">
      <t>ヘイセイ</t>
    </rPh>
    <phoneticPr fontId="10"/>
  </si>
  <si>
    <t>令和元</t>
    <rPh sb="0" eb="2">
      <t>レイワ</t>
    </rPh>
    <phoneticPr fontId="10"/>
  </si>
  <si>
    <t>表９－４　　障害者スポーツセンター利用</t>
    <rPh sb="0" eb="1">
      <t>ヒョウ</t>
    </rPh>
    <rPh sb="6" eb="8">
      <t>ショウガイ</t>
    </rPh>
    <rPh sb="8" eb="9">
      <t>シャ</t>
    </rPh>
    <rPh sb="17" eb="19">
      <t>リヨウ</t>
    </rPh>
    <phoneticPr fontId="10"/>
  </si>
  <si>
    <t>（１）施設別</t>
    <rPh sb="3" eb="5">
      <t>シセツ</t>
    </rPh>
    <rPh sb="5" eb="6">
      <t>ベツ</t>
    </rPh>
    <phoneticPr fontId="10"/>
  </si>
  <si>
    <t>（単位：人）</t>
    <rPh sb="1" eb="3">
      <t>タンイ</t>
    </rPh>
    <rPh sb="4" eb="5">
      <t>ヒト</t>
    </rPh>
    <phoneticPr fontId="10"/>
  </si>
  <si>
    <t>年度</t>
    <rPh sb="0" eb="1">
      <t>トシ</t>
    </rPh>
    <rPh sb="1" eb="2">
      <t>タビ</t>
    </rPh>
    <phoneticPr fontId="10"/>
  </si>
  <si>
    <t>開館日数</t>
    <rPh sb="0" eb="2">
      <t>カイカン</t>
    </rPh>
    <rPh sb="2" eb="4">
      <t>ニッスウ</t>
    </rPh>
    <phoneticPr fontId="10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</si>
  <si>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10"/>
  </si>
  <si>
    <t>計</t>
    <rPh sb="0" eb="1">
      <t>ケイ</t>
    </rPh>
    <phoneticPr fontId="10"/>
  </si>
  <si>
    <t>体育室</t>
    <rPh sb="0" eb="3">
      <t>タイイクシツ</t>
    </rPh>
    <phoneticPr fontId="10"/>
  </si>
  <si>
    <t>プール</t>
  </si>
  <si>
    <t>卓球室</t>
    <rPh sb="0" eb="2">
      <t>タッキュウ</t>
    </rPh>
    <rPh sb="2" eb="3">
      <t>シツ</t>
    </rPh>
    <phoneticPr fontId="10"/>
  </si>
  <si>
    <t>会議室</t>
    <rPh sb="0" eb="3">
      <t>カイギシツ</t>
    </rPh>
    <phoneticPr fontId="10"/>
  </si>
  <si>
    <t>和室</t>
    <rPh sb="0" eb="1">
      <t>ワ</t>
    </rPh>
    <rPh sb="1" eb="2">
      <t>シツ</t>
    </rPh>
    <phoneticPr fontId="10"/>
  </si>
  <si>
    <t>その他</t>
    <rPh sb="2" eb="3">
      <t>タ</t>
    </rPh>
    <phoneticPr fontId="10"/>
  </si>
  <si>
    <t>（２）利用者別</t>
    <rPh sb="3" eb="5">
      <t>リヨウ</t>
    </rPh>
    <rPh sb="5" eb="6">
      <t>シャ</t>
    </rPh>
    <rPh sb="6" eb="7">
      <t>ベツ</t>
    </rPh>
    <phoneticPr fontId="10"/>
  </si>
  <si>
    <t>総計</t>
    <rPh sb="0" eb="1">
      <t>フサ</t>
    </rPh>
    <rPh sb="1" eb="2">
      <t>ケイ</t>
    </rPh>
    <phoneticPr fontId="10"/>
  </si>
  <si>
    <t>個人利用</t>
    <rPh sb="0" eb="1">
      <t>コ</t>
    </rPh>
    <rPh sb="1" eb="2">
      <t>ヒト</t>
    </rPh>
    <rPh sb="2" eb="3">
      <t>リ</t>
    </rPh>
    <rPh sb="3" eb="4">
      <t>ヨウ</t>
    </rPh>
    <phoneticPr fontId="10"/>
  </si>
  <si>
    <t>専用利用</t>
    <rPh sb="0" eb="1">
      <t>セン</t>
    </rPh>
    <rPh sb="1" eb="2">
      <t>ヨウ</t>
    </rPh>
    <rPh sb="2" eb="3">
      <t>リ</t>
    </rPh>
    <rPh sb="3" eb="4">
      <t>ヨウ</t>
    </rPh>
    <phoneticPr fontId="10"/>
  </si>
  <si>
    <t>小計</t>
    <rPh sb="0" eb="1">
      <t>ショウ</t>
    </rPh>
    <rPh sb="1" eb="2">
      <t>ケイ</t>
    </rPh>
    <phoneticPr fontId="10"/>
  </si>
  <si>
    <t>視覚</t>
    <rPh sb="0" eb="1">
      <t>シ</t>
    </rPh>
    <rPh sb="1" eb="2">
      <t>サトシ</t>
    </rPh>
    <phoneticPr fontId="10"/>
  </si>
  <si>
    <t>聴言</t>
    <rPh sb="0" eb="1">
      <t>キ</t>
    </rPh>
    <rPh sb="1" eb="2">
      <t>イ</t>
    </rPh>
    <phoneticPr fontId="10"/>
  </si>
  <si>
    <t>肢体</t>
    <rPh sb="0" eb="1">
      <t>アシ</t>
    </rPh>
    <rPh sb="1" eb="2">
      <t>カラダ</t>
    </rPh>
    <phoneticPr fontId="10"/>
  </si>
  <si>
    <t>内部</t>
    <rPh sb="0" eb="1">
      <t>ウチ</t>
    </rPh>
    <rPh sb="1" eb="2">
      <t>ブ</t>
    </rPh>
    <phoneticPr fontId="10"/>
  </si>
  <si>
    <t>知的</t>
    <rPh sb="0" eb="1">
      <t>チ</t>
    </rPh>
    <rPh sb="1" eb="2">
      <t>マト</t>
    </rPh>
    <phoneticPr fontId="10"/>
  </si>
  <si>
    <t>自閉</t>
    <rPh sb="0" eb="1">
      <t>ジ</t>
    </rPh>
    <rPh sb="1" eb="2">
      <t>ヘイ</t>
    </rPh>
    <phoneticPr fontId="10"/>
  </si>
  <si>
    <t>精神</t>
    <rPh sb="0" eb="1">
      <t>セイ</t>
    </rPh>
    <rPh sb="1" eb="2">
      <t>カミ</t>
    </rPh>
    <phoneticPr fontId="10"/>
  </si>
  <si>
    <t>難病</t>
    <rPh sb="0" eb="2">
      <t>ナンビョウ</t>
    </rPh>
    <phoneticPr fontId="10"/>
  </si>
  <si>
    <t>介護人等</t>
    <rPh sb="0" eb="2">
      <t>カイゴ</t>
    </rPh>
    <rPh sb="2" eb="3">
      <t>ニン</t>
    </rPh>
    <rPh sb="3" eb="4">
      <t>ナド</t>
    </rPh>
    <phoneticPr fontId="10"/>
  </si>
  <si>
    <t>障害者団体</t>
    <rPh sb="0" eb="2">
      <t>ショウガイ</t>
    </rPh>
    <rPh sb="2" eb="3">
      <t>シャ</t>
    </rPh>
    <rPh sb="3" eb="5">
      <t>ダンタイ</t>
    </rPh>
    <phoneticPr fontId="10"/>
  </si>
  <si>
    <t>一般市民等</t>
    <rPh sb="0" eb="2">
      <t>イッパン</t>
    </rPh>
    <rPh sb="2" eb="4">
      <t>シミン</t>
    </rPh>
    <rPh sb="4" eb="5">
      <t>ナド</t>
    </rPh>
    <phoneticPr fontId="10"/>
  </si>
  <si>
    <t>注）平成28年度は大規模な修繕工事のため、平成28年9月1日～9月27日に館内一部利用停止、平成28年9月29日～10月25日及び平成29年1月～3月に全館利用停止を実施。</t>
    <rPh sb="0" eb="2">
      <t>z</t>
    </rPh>
    <phoneticPr fontId="15"/>
  </si>
  <si>
    <t>注）平成29年度は修繕工事のため、平成29年10月5日～11月14日に全館利用停止を実施。</t>
    <rPh sb="0" eb="2">
      <t>z</t>
    </rPh>
    <phoneticPr fontId="10"/>
  </si>
  <si>
    <t>注）平成28年10月より利用者範囲の拡大（難病患者の追加）。平成29年度より統計へ反映。</t>
    <rPh sb="0" eb="2">
      <t>z</t>
    </rPh>
    <rPh sb="2" eb="4">
      <t>ヘイセイ</t>
    </rPh>
    <rPh sb="6" eb="7">
      <t>ネン</t>
    </rPh>
    <rPh sb="9" eb="10">
      <t>ガツ</t>
    </rPh>
    <rPh sb="12" eb="15">
      <t>リヨウシャ</t>
    </rPh>
    <rPh sb="15" eb="17">
      <t>ハンイ</t>
    </rPh>
    <rPh sb="18" eb="20">
      <t>カクダイ</t>
    </rPh>
    <rPh sb="21" eb="23">
      <t>ナンビョウ</t>
    </rPh>
    <rPh sb="23" eb="25">
      <t>カンジャ</t>
    </rPh>
    <rPh sb="26" eb="28">
      <t>ツイカ</t>
    </rPh>
    <rPh sb="30" eb="32">
      <t>ヘイセイ</t>
    </rPh>
    <rPh sb="34" eb="35">
      <t>ネン</t>
    </rPh>
    <rPh sb="35" eb="36">
      <t>ド</t>
    </rPh>
    <rPh sb="38" eb="40">
      <t>トウケイ</t>
    </rPh>
    <rPh sb="41" eb="43">
      <t>ハンエイ</t>
    </rPh>
    <phoneticPr fontId="10"/>
  </si>
  <si>
    <t>注）新型コロナウイルス感染症拡大防止のため、令和2年3月2日～5月31日に全館利用停止、令和2年6月1日～7月31日及び令和3年1月18日～2月28日は17時まで利用時間短縮</t>
    <rPh sb="0" eb="2">
      <t>z</t>
    </rPh>
    <rPh sb="2" eb="4">
      <t>シンガタ</t>
    </rPh>
    <rPh sb="11" eb="14">
      <t>カンセンショウ</t>
    </rPh>
    <rPh sb="14" eb="16">
      <t>カクダイ</t>
    </rPh>
    <rPh sb="16" eb="18">
      <t>ボウシ</t>
    </rPh>
    <rPh sb="22" eb="23">
      <t>レイ</t>
    </rPh>
    <rPh sb="23" eb="24">
      <t>カズ</t>
    </rPh>
    <rPh sb="25" eb="26">
      <t>ネン</t>
    </rPh>
    <rPh sb="27" eb="28">
      <t>ガツ</t>
    </rPh>
    <rPh sb="29" eb="30">
      <t>ニチ</t>
    </rPh>
    <rPh sb="32" eb="33">
      <t>ガツ</t>
    </rPh>
    <rPh sb="35" eb="36">
      <t>ニチ</t>
    </rPh>
    <rPh sb="37" eb="39">
      <t>ゼンカン</t>
    </rPh>
    <rPh sb="39" eb="41">
      <t>リヨウ</t>
    </rPh>
    <rPh sb="41" eb="43">
      <t>テイシ</t>
    </rPh>
    <rPh sb="44" eb="45">
      <t>レイ</t>
    </rPh>
    <rPh sb="45" eb="46">
      <t>カズ</t>
    </rPh>
    <rPh sb="47" eb="48">
      <t>ネン</t>
    </rPh>
    <rPh sb="49" eb="50">
      <t>ガツ</t>
    </rPh>
    <rPh sb="51" eb="52">
      <t>ニチ</t>
    </rPh>
    <rPh sb="54" eb="55">
      <t>ガツ</t>
    </rPh>
    <rPh sb="57" eb="58">
      <t>ニチ</t>
    </rPh>
    <rPh sb="58" eb="59">
      <t>オヨ</t>
    </rPh>
    <rPh sb="60" eb="62">
      <t>レイワ</t>
    </rPh>
    <rPh sb="63" eb="64">
      <t>ネン</t>
    </rPh>
    <rPh sb="65" eb="66">
      <t>ガツ</t>
    </rPh>
    <rPh sb="68" eb="69">
      <t>ニチ</t>
    </rPh>
    <rPh sb="71" eb="72">
      <t>ガツ</t>
    </rPh>
    <rPh sb="74" eb="75">
      <t>ニチ</t>
    </rPh>
    <rPh sb="78" eb="79">
      <t>ジ</t>
    </rPh>
    <rPh sb="81" eb="83">
      <t>リヨウ</t>
    </rPh>
    <rPh sb="83" eb="85">
      <t>ジカン</t>
    </rPh>
    <rPh sb="85" eb="87">
      <t>タンシュク</t>
    </rPh>
    <phoneticPr fontId="15"/>
  </si>
  <si>
    <t>注）新型コロナウイルス感染症拡大防止のため、令和3年4月20日～7月11日及び令和3年8月8日～9月30日は17時まで利用時間短縮</t>
    <rPh sb="0" eb="2">
      <t>z</t>
    </rPh>
    <phoneticPr fontId="15"/>
  </si>
  <si>
    <t>令和元</t>
    <rPh sb="0" eb="2">
      <t>レイワ</t>
    </rPh>
    <rPh sb="2" eb="3">
      <t>ガン</t>
    </rPh>
    <phoneticPr fontId="15"/>
  </si>
  <si>
    <t>平成27</t>
    <rPh sb="0" eb="2">
      <t>ヘイセイ</t>
    </rPh>
    <phoneticPr fontId="13"/>
  </si>
  <si>
    <t>令和元</t>
    <rPh sb="0" eb="2">
      <t>レイワ</t>
    </rPh>
    <phoneticPr fontId="13"/>
  </si>
  <si>
    <t>表９－２１　　障害者スポーツ大会参加者</t>
    <rPh sb="7" eb="10">
      <t>ショウガイシャ</t>
    </rPh>
    <rPh sb="14" eb="16">
      <t>タイカイ</t>
    </rPh>
    <rPh sb="16" eb="19">
      <t>サンカシャ</t>
    </rPh>
    <phoneticPr fontId="10"/>
  </si>
  <si>
    <t>競技</t>
    <rPh sb="0" eb="1">
      <t>セリ</t>
    </rPh>
    <rPh sb="1" eb="2">
      <t>ワザ</t>
    </rPh>
    <phoneticPr fontId="10"/>
  </si>
  <si>
    <t>身体障害者</t>
    <rPh sb="0" eb="2">
      <t>シンタイ</t>
    </rPh>
    <rPh sb="2" eb="4">
      <t>ショウガイ</t>
    </rPh>
    <rPh sb="4" eb="5">
      <t>シャ</t>
    </rPh>
    <phoneticPr fontId="10"/>
  </si>
  <si>
    <t>知的障害者</t>
    <rPh sb="0" eb="1">
      <t>チ</t>
    </rPh>
    <rPh sb="1" eb="2">
      <t>マト</t>
    </rPh>
    <rPh sb="2" eb="5">
      <t>ショウガイシャ</t>
    </rPh>
    <phoneticPr fontId="10"/>
  </si>
  <si>
    <t>精神障害者</t>
    <rPh sb="0" eb="1">
      <t>セイ</t>
    </rPh>
    <rPh sb="1" eb="2">
      <t>カミ</t>
    </rPh>
    <rPh sb="2" eb="5">
      <t>ショウガイシャ</t>
    </rPh>
    <phoneticPr fontId="10"/>
  </si>
  <si>
    <t>合計</t>
  </si>
  <si>
    <t>肢体不自由者</t>
    <rPh sb="0" eb="2">
      <t>シタイ</t>
    </rPh>
    <rPh sb="2" eb="3">
      <t>フ</t>
    </rPh>
    <rPh sb="3" eb="5">
      <t>ジユウ</t>
    </rPh>
    <rPh sb="5" eb="6">
      <t>シャ</t>
    </rPh>
    <phoneticPr fontId="10"/>
  </si>
  <si>
    <t>視覚障害者</t>
    <rPh sb="0" eb="1">
      <t>シ</t>
    </rPh>
    <rPh sb="1" eb="2">
      <t>サトシ</t>
    </rPh>
    <rPh sb="2" eb="4">
      <t>ショウガイ</t>
    </rPh>
    <rPh sb="4" eb="5">
      <t>シャ</t>
    </rPh>
    <phoneticPr fontId="10"/>
  </si>
  <si>
    <t>聴覚障害者</t>
    <rPh sb="0" eb="1">
      <t>チョウ</t>
    </rPh>
    <rPh sb="1" eb="2">
      <t>サトシ</t>
    </rPh>
    <rPh sb="2" eb="5">
      <t>ショウガイシャ</t>
    </rPh>
    <phoneticPr fontId="10"/>
  </si>
  <si>
    <t>陸上競技・フライングディスク</t>
    <rPh sb="0" eb="1">
      <t>オカ</t>
    </rPh>
    <rPh sb="1" eb="2">
      <t>ウエ</t>
    </rPh>
    <rPh sb="2" eb="3">
      <t>セリ</t>
    </rPh>
    <rPh sb="3" eb="4">
      <t>ワザ</t>
    </rPh>
    <phoneticPr fontId="10"/>
  </si>
  <si>
    <t>水泳・アーチェリー</t>
    <rPh sb="0" eb="2">
      <t>スイエイ</t>
    </rPh>
    <phoneticPr fontId="10"/>
  </si>
  <si>
    <t>ソフトボール</t>
  </si>
  <si>
    <t>卓球・ボウリング</t>
    <rPh sb="0" eb="2">
      <t>タッキュウ</t>
    </rPh>
    <phoneticPr fontId="10"/>
  </si>
  <si>
    <t>バレーボール</t>
  </si>
  <si>
    <t>全種目中止</t>
    <rPh sb="0" eb="1">
      <t>ゼン</t>
    </rPh>
    <rPh sb="1" eb="3">
      <t>シュモク</t>
    </rPh>
    <rPh sb="3" eb="5">
      <t>チュウシ</t>
    </rPh>
    <phoneticPr fontId="15"/>
  </si>
  <si>
    <t>中止</t>
    <rPh sb="0" eb="2">
      <t>チュウシ</t>
    </rPh>
    <phoneticPr fontId="15"/>
  </si>
  <si>
    <t>ボッチャ</t>
  </si>
  <si>
    <t>平成28</t>
    <rPh sb="0" eb="2">
      <t>ヘイセイ</t>
    </rPh>
    <phoneticPr fontId="10"/>
  </si>
  <si>
    <t>平成30</t>
    <rPh sb="0" eb="2">
      <t>ヘイセイ</t>
    </rPh>
    <phoneticPr fontId="10"/>
  </si>
  <si>
    <t>表９－３１　　入院時コミュニケーション支援事業</t>
    <rPh sb="0" eb="1">
      <t>ヒョウ</t>
    </rPh>
    <rPh sb="7" eb="9">
      <t>ニュウイン</t>
    </rPh>
    <rPh sb="9" eb="10">
      <t>ジ</t>
    </rPh>
    <rPh sb="19" eb="21">
      <t>シエン</t>
    </rPh>
    <rPh sb="21" eb="23">
      <t>ジギョウ</t>
    </rPh>
    <phoneticPr fontId="10"/>
  </si>
  <si>
    <t>身体障害者</t>
    <rPh sb="0" eb="2">
      <t>シンタイ</t>
    </rPh>
    <rPh sb="2" eb="5">
      <t>ショウガイシャ</t>
    </rPh>
    <phoneticPr fontId="10"/>
  </si>
  <si>
    <t>知的障害者</t>
    <rPh sb="0" eb="2">
      <t>チテキ</t>
    </rPh>
    <rPh sb="2" eb="4">
      <t>ショウガイ</t>
    </rPh>
    <rPh sb="4" eb="5">
      <t>シャ</t>
    </rPh>
    <phoneticPr fontId="10"/>
  </si>
  <si>
    <t>精神障害者</t>
    <rPh sb="0" eb="2">
      <t>セイシン</t>
    </rPh>
    <rPh sb="2" eb="4">
      <t>ショウガイ</t>
    </rPh>
    <rPh sb="4" eb="5">
      <t>シャ</t>
    </rPh>
    <phoneticPr fontId="10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</si>
  <si>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10"/>
  </si>
  <si>
    <t>利用量</t>
    <rPh sb="0" eb="2">
      <t>リヨウ</t>
    </rPh>
    <rPh sb="2" eb="3">
      <t>リョウ</t>
    </rPh>
    <phoneticPr fontId="10"/>
  </si>
  <si>
    <t>人</t>
    <rPh sb="0" eb="1">
      <t>ニン</t>
    </rPh>
    <phoneticPr fontId="10"/>
  </si>
  <si>
    <t>時間</t>
    <rPh sb="0" eb="2">
      <t>ジカン</t>
    </rPh>
    <phoneticPr fontId="10"/>
  </si>
  <si>
    <t>時間数</t>
    <rPh sb="0" eb="3">
      <t>ジカンスウ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</si>
</sst>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\¥#,##0;[Red]&quot;¥-&quot;#,##0"/>
    <numFmt numFmtId="177" formatCode="_ * #,##0_ ;_ * \-#,##0_ ;_ * \-_ ;_ @_ "/>
    <numFmt numFmtId="178" formatCode="_ * #,##0.0_ ;_ * \-#,##0.0_ ;_ * \-?_ ;_ @_ "/>
    <numFmt numFmtId="179" formatCode="#,##0_ "/>
    <numFmt numFmtId="180" formatCode="_ * #,##0.00_ ;_ * \-#,##0.00_ ;_ * \-??_ ;_ @_ "/>
  </numFmts>
  <fonts count="16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2"/>
      <charset val="1"/>
    </font>
    <font>
      <sz val="11"/>
      <name val="ＭＳ Ｐゴシック"/>
      <family val="2"/>
      <charset val="1"/>
    </font>
    <font>
      <sz val="11"/>
      <color rgb="FF2E75B6"/>
      <name val="ＭＳ Ｐゴシック"/>
      <family val="2"/>
      <charset val="1"/>
    </font>
    <font>
      <sz val="11"/>
      <color rgb="FF548235"/>
      <name val="ＭＳ Ｐゴシック"/>
      <family val="2"/>
      <charset val="1"/>
    </font>
    <font>
      <sz val="11"/>
      <color rgb="FF00000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8" fontId="9" fillId="0" borderId="0" applyBorder="0" applyProtection="0"/>
    <xf numFmtId="38" fontId="9" fillId="0" borderId="0" applyBorder="0" applyProtection="0"/>
    <xf numFmtId="38" fontId="9" fillId="0" borderId="0" applyBorder="0" applyProtection="0"/>
    <xf numFmtId="38" fontId="9" fillId="0" borderId="0" applyBorder="0" applyProtection="0"/>
    <xf numFmtId="0" fontId="1" fillId="0" borderId="0"/>
    <xf numFmtId="0" fontId="2" fillId="0" borderId="0"/>
    <xf numFmtId="0" fontId="3" fillId="0" borderId="0"/>
    <xf numFmtId="176" fontId="9" fillId="0" borderId="0" applyBorder="0" applyProtection="0"/>
    <xf numFmtId="38" fontId="9" fillId="0" borderId="0" applyBorder="0" applyProtection="0"/>
    <xf numFmtId="0" fontId="11" fillId="0" borderId="0"/>
  </cellStyleXfs>
  <cellXfs count="334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177" fontId="0" fillId="0" borderId="10" xfId="0" applyNumberFormat="1" applyBorder="1"/>
    <xf numFmtId="177" fontId="0" fillId="0" borderId="11" xfId="0" applyNumberFormat="1" applyBorder="1"/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/>
    <xf numFmtId="0" fontId="0" fillId="0" borderId="10" xfId="0" applyFont="1" applyBorder="1" applyAlignment="1">
      <alignment horizontal="center" vertical="center"/>
    </xf>
    <xf numFmtId="177" fontId="0" fillId="0" borderId="10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0" fontId="5" fillId="0" borderId="0" xfId="0" applyFont="1" applyBorder="1"/>
    <xf numFmtId="177" fontId="0" fillId="0" borderId="11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11" xfId="0" applyNumberForma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/>
    <xf numFmtId="0" fontId="0" fillId="0" borderId="10" xfId="0" applyBorder="1"/>
    <xf numFmtId="0" fontId="4" fillId="0" borderId="9" xfId="0" applyFont="1" applyBorder="1" applyAlignment="1">
      <alignment horizontal="center"/>
    </xf>
    <xf numFmtId="177" fontId="4" fillId="0" borderId="10" xfId="0" applyNumberFormat="1" applyFont="1" applyBorder="1"/>
    <xf numFmtId="177" fontId="4" fillId="0" borderId="11" xfId="0" applyNumberFormat="1" applyFont="1" applyBorder="1"/>
    <xf numFmtId="0" fontId="4" fillId="0" borderId="19" xfId="0" applyFont="1" applyBorder="1"/>
    <xf numFmtId="0" fontId="1" fillId="0" borderId="2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22" xfId="0" applyFont="1" applyBorder="1"/>
    <xf numFmtId="0" fontId="0" fillId="0" borderId="16" xfId="0" applyFont="1" applyBorder="1" applyAlignment="1">
      <alignment horizontal="center" wrapText="1"/>
    </xf>
    <xf numFmtId="180" fontId="0" fillId="0" borderId="11" xfId="0" applyNumberFormat="1" applyBorder="1"/>
    <xf numFmtId="0" fontId="0" fillId="0" borderId="1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38" fontId="1" fillId="0" borderId="10" xfId="9" applyFont="1" applyBorder="1" applyAlignment="1" applyProtection="1"/>
    <xf numFmtId="0" fontId="7" fillId="0" borderId="10" xfId="0" applyFont="1" applyBorder="1"/>
    <xf numFmtId="38" fontId="1" fillId="0" borderId="11" xfId="9" applyFont="1" applyBorder="1" applyAlignment="1" applyProtection="1"/>
    <xf numFmtId="0" fontId="0" fillId="0" borderId="17" xfId="0" applyFont="1" applyBorder="1" applyAlignment="1">
      <alignment horizontal="center"/>
    </xf>
    <xf numFmtId="0" fontId="0" fillId="0" borderId="1" xfId="0" applyFont="1" applyBorder="1"/>
    <xf numFmtId="0" fontId="0" fillId="0" borderId="12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9" xfId="0" applyFont="1" applyBorder="1" applyAlignment="1">
      <alignment shrinkToFit="1"/>
    </xf>
    <xf numFmtId="0" fontId="8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177" fontId="0" fillId="0" borderId="13" xfId="0" applyNumberFormat="1" applyBorder="1"/>
    <xf numFmtId="177" fontId="0" fillId="0" borderId="14" xfId="0" applyNumberFormat="1" applyBorder="1"/>
    <xf numFmtId="0" fontId="0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5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77" fontId="0" fillId="0" borderId="0" xfId="0" applyNumberFormat="1" applyBorder="1"/>
    <xf numFmtId="177" fontId="0" fillId="0" borderId="10" xfId="0" applyNumberFormat="1" applyFont="1" applyBorder="1" applyAlignment="1">
      <alignment horizontal="right"/>
    </xf>
    <xf numFmtId="177" fontId="0" fillId="0" borderId="11" xfId="0" applyNumberFormat="1" applyFon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7" fontId="0" fillId="0" borderId="11" xfId="0" applyNumberFormat="1" applyBorder="1" applyAlignment="1">
      <alignment horizontal="right"/>
    </xf>
    <xf numFmtId="0" fontId="0" fillId="0" borderId="1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0" fontId="0" fillId="0" borderId="0" xfId="0" applyFill="1" applyBorder="1"/>
    <xf numFmtId="177" fontId="0" fillId="0" borderId="10" xfId="0" applyNumberFormat="1" applyFill="1" applyBorder="1"/>
    <xf numFmtId="177" fontId="0" fillId="0" borderId="11" xfId="0" applyNumberFormat="1" applyFill="1" applyBorder="1"/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/>
    <xf numFmtId="0" fontId="0" fillId="0" borderId="9" xfId="0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77" fontId="1" fillId="0" borderId="10" xfId="0" applyNumberFormat="1" applyFont="1" applyFill="1" applyBorder="1"/>
    <xf numFmtId="177" fontId="1" fillId="0" borderId="11" xfId="0" applyNumberFormat="1" applyFont="1" applyFill="1" applyBorder="1"/>
    <xf numFmtId="177" fontId="1" fillId="0" borderId="9" xfId="0" applyNumberFormat="1" applyFont="1" applyFill="1" applyBorder="1"/>
    <xf numFmtId="177" fontId="1" fillId="0" borderId="0" xfId="0" applyNumberFormat="1" applyFont="1" applyFill="1" applyBorder="1"/>
    <xf numFmtId="177" fontId="4" fillId="0" borderId="10" xfId="0" applyNumberFormat="1" applyFont="1" applyFill="1" applyBorder="1"/>
    <xf numFmtId="177" fontId="4" fillId="0" borderId="11" xfId="0" applyNumberFormat="1" applyFont="1" applyFill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179" fontId="0" fillId="0" borderId="9" xfId="0" applyNumberFormat="1" applyBorder="1" applyAlignment="1">
      <alignment vertical="center"/>
    </xf>
    <xf numFmtId="177" fontId="0" fillId="0" borderId="9" xfId="0" applyNumberFormat="1" applyBorder="1" applyAlignment="1">
      <alignment horizontal="right" vertical="center"/>
    </xf>
    <xf numFmtId="0" fontId="1" fillId="0" borderId="10" xfId="0" applyFont="1" applyFill="1" applyBorder="1"/>
    <xf numFmtId="0" fontId="1" fillId="0" borderId="6" xfId="0" applyFont="1" applyFill="1" applyBorder="1"/>
    <xf numFmtId="0" fontId="1" fillId="0" borderId="23" xfId="0" applyFont="1" applyFill="1" applyBorder="1"/>
    <xf numFmtId="0" fontId="4" fillId="0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77" fontId="4" fillId="0" borderId="13" xfId="0" applyNumberFormat="1" applyFont="1" applyFill="1" applyBorder="1"/>
    <xf numFmtId="177" fontId="4" fillId="0" borderId="14" xfId="0" applyNumberFormat="1" applyFont="1" applyFill="1" applyBorder="1"/>
    <xf numFmtId="0" fontId="4" fillId="0" borderId="12" xfId="0" applyFont="1" applyBorder="1" applyAlignment="1">
      <alignment horizontal="center" vertical="center"/>
    </xf>
    <xf numFmtId="177" fontId="4" fillId="0" borderId="13" xfId="0" applyNumberFormat="1" applyFont="1" applyBorder="1"/>
    <xf numFmtId="177" fontId="4" fillId="0" borderId="14" xfId="0" applyNumberFormat="1" applyFont="1" applyBorder="1"/>
    <xf numFmtId="177" fontId="4" fillId="0" borderId="0" xfId="0" applyNumberFormat="1" applyFont="1" applyFill="1" applyBorder="1"/>
    <xf numFmtId="177" fontId="4" fillId="0" borderId="1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0" fontId="14" fillId="0" borderId="0" xfId="10" applyFont="1"/>
    <xf numFmtId="0" fontId="14" fillId="0" borderId="0" xfId="10" applyFont="1" applyAlignment="1">
      <alignment shrinkToFit="1"/>
    </xf>
    <xf numFmtId="0" fontId="11" fillId="0" borderId="0" xfId="10" applyAlignment="1">
      <alignment shrinkToFit="1"/>
    </xf>
    <xf numFmtId="0" fontId="14" fillId="0" borderId="0" xfId="10" applyFont="1" applyAlignment="1">
      <alignment horizontal="right" shrinkToFit="1"/>
    </xf>
    <xf numFmtId="0" fontId="14" fillId="0" borderId="1" xfId="10" applyFont="1" applyBorder="1" applyAlignment="1">
      <alignment horizontal="center" shrinkToFit="1"/>
    </xf>
    <xf numFmtId="0" fontId="14" fillId="0" borderId="2" xfId="10" applyFont="1" applyBorder="1" applyAlignment="1">
      <alignment horizontal="center" shrinkToFit="1"/>
    </xf>
    <xf numFmtId="0" fontId="14" fillId="0" borderId="5" xfId="10" applyFont="1" applyBorder="1" applyAlignment="1">
      <alignment horizontal="center" shrinkToFit="1"/>
    </xf>
    <xf numFmtId="0" fontId="14" fillId="0" borderId="6" xfId="10" applyFont="1" applyBorder="1" applyAlignment="1">
      <alignment horizontal="center" shrinkToFit="1"/>
    </xf>
    <xf numFmtId="0" fontId="14" fillId="0" borderId="7" xfId="10" applyFont="1" applyBorder="1" applyAlignment="1">
      <alignment horizontal="center" shrinkToFit="1"/>
    </xf>
    <xf numFmtId="0" fontId="14" fillId="0" borderId="17" xfId="10" applyFont="1" applyBorder="1" applyAlignment="1">
      <alignment horizontal="center" shrinkToFit="1"/>
    </xf>
    <xf numFmtId="0" fontId="14" fillId="0" borderId="9" xfId="10" applyFont="1" applyBorder="1" applyAlignment="1">
      <alignment horizontal="center" shrinkToFit="1"/>
    </xf>
    <xf numFmtId="41" fontId="14" fillId="0" borderId="10" xfId="10" applyNumberFormat="1" applyFont="1" applyBorder="1" applyAlignment="1">
      <alignment shrinkToFit="1"/>
    </xf>
    <xf numFmtId="41" fontId="14" fillId="0" borderId="11" xfId="10" applyNumberFormat="1" applyFont="1" applyBorder="1" applyAlignment="1">
      <alignment shrinkToFit="1"/>
    </xf>
    <xf numFmtId="41" fontId="14" fillId="0" borderId="0" xfId="10" applyNumberFormat="1" applyFont="1" applyAlignment="1">
      <alignment shrinkToFit="1"/>
    </xf>
    <xf numFmtId="0" fontId="14" fillId="0" borderId="12" xfId="10" applyFont="1" applyBorder="1" applyAlignment="1">
      <alignment horizontal="center" shrinkToFit="1"/>
    </xf>
    <xf numFmtId="41" fontId="14" fillId="0" borderId="13" xfId="10" applyNumberFormat="1" applyFont="1" applyBorder="1" applyAlignment="1">
      <alignment shrinkToFit="1"/>
    </xf>
    <xf numFmtId="41" fontId="14" fillId="0" borderId="14" xfId="10" applyNumberFormat="1" applyFont="1" applyBorder="1" applyAlignment="1">
      <alignment shrinkToFit="1"/>
    </xf>
    <xf numFmtId="0" fontId="14" fillId="0" borderId="4" xfId="10" applyFont="1" applyBorder="1" applyAlignment="1">
      <alignment horizontal="center" shrinkToFit="1"/>
    </xf>
    <xf numFmtId="0" fontId="14" fillId="0" borderId="5" xfId="10" applyFont="1" applyBorder="1" applyAlignment="1">
      <alignment shrinkToFit="1"/>
    </xf>
    <xf numFmtId="0" fontId="14" fillId="0" borderId="6" xfId="10" applyFont="1" applyBorder="1" applyAlignment="1">
      <alignment shrinkToFit="1"/>
    </xf>
    <xf numFmtId="0" fontId="1" fillId="0" borderId="9" xfId="0" applyFont="1" applyBorder="1" applyAlignment="1">
      <alignment horizontal="center"/>
    </xf>
    <xf numFmtId="177" fontId="1" fillId="0" borderId="10" xfId="0" applyNumberFormat="1" applyFont="1" applyBorder="1"/>
    <xf numFmtId="177" fontId="1" fillId="0" borderId="11" xfId="0" applyNumberFormat="1" applyFont="1" applyBorder="1"/>
    <xf numFmtId="0" fontId="1" fillId="0" borderId="0" xfId="0" applyFont="1" applyBorder="1"/>
    <xf numFmtId="0" fontId="1" fillId="0" borderId="12" xfId="0" applyFont="1" applyBorder="1" applyAlignment="1">
      <alignment horizontal="center"/>
    </xf>
    <xf numFmtId="177" fontId="1" fillId="0" borderId="13" xfId="0" applyNumberFormat="1" applyFont="1" applyBorder="1"/>
    <xf numFmtId="177" fontId="1" fillId="0" borderId="14" xfId="0" applyNumberFormat="1" applyFont="1" applyBorder="1"/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11" xfId="0" applyNumberFormat="1" applyFont="1" applyBorder="1"/>
    <xf numFmtId="178" fontId="1" fillId="0" borderId="0" xfId="0" applyNumberFormat="1" applyFont="1" applyBorder="1"/>
    <xf numFmtId="178" fontId="1" fillId="0" borderId="18" xfId="0" applyNumberFormat="1" applyFont="1" applyBorder="1"/>
    <xf numFmtId="0" fontId="1" fillId="0" borderId="9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  <xf numFmtId="179" fontId="1" fillId="0" borderId="9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vertical="center"/>
    </xf>
    <xf numFmtId="0" fontId="1" fillId="0" borderId="19" xfId="0" applyFont="1" applyBorder="1"/>
    <xf numFmtId="177" fontId="1" fillId="0" borderId="20" xfId="0" applyNumberFormat="1" applyFont="1" applyBorder="1"/>
    <xf numFmtId="177" fontId="1" fillId="0" borderId="21" xfId="0" applyNumberFormat="1" applyFont="1" applyFill="1" applyBorder="1"/>
    <xf numFmtId="3" fontId="1" fillId="0" borderId="0" xfId="0" applyNumberFormat="1" applyFont="1" applyBorder="1"/>
    <xf numFmtId="0" fontId="1" fillId="0" borderId="0" xfId="0" applyFont="1" applyFill="1" applyBorder="1"/>
    <xf numFmtId="177" fontId="1" fillId="0" borderId="6" xfId="0" applyNumberFormat="1" applyFont="1" applyFill="1" applyBorder="1"/>
    <xf numFmtId="177" fontId="1" fillId="0" borderId="8" xfId="0" applyNumberFormat="1" applyFont="1" applyFill="1" applyBorder="1"/>
    <xf numFmtId="3" fontId="1" fillId="0" borderId="0" xfId="0" applyNumberFormat="1" applyFont="1" applyFill="1" applyBorder="1"/>
    <xf numFmtId="177" fontId="1" fillId="0" borderId="23" xfId="0" applyNumberFormat="1" applyFont="1" applyFill="1" applyBorder="1"/>
    <xf numFmtId="177" fontId="1" fillId="0" borderId="24" xfId="0" applyNumberFormat="1" applyFont="1" applyFill="1" applyBorder="1"/>
    <xf numFmtId="0" fontId="4" fillId="0" borderId="0" xfId="0" applyFont="1" applyBorder="1" applyAlignment="1">
      <alignment horizontal="center"/>
    </xf>
    <xf numFmtId="180" fontId="4" fillId="0" borderId="0" xfId="0" applyNumberFormat="1" applyFont="1" applyBorder="1"/>
    <xf numFmtId="0" fontId="4" fillId="0" borderId="12" xfId="0" applyFont="1" applyBorder="1" applyAlignment="1">
      <alignment horizontal="center"/>
    </xf>
    <xf numFmtId="177" fontId="4" fillId="0" borderId="12" xfId="0" applyNumberFormat="1" applyFont="1" applyBorder="1"/>
    <xf numFmtId="180" fontId="4" fillId="0" borderId="14" xfId="0" applyNumberFormat="1" applyFont="1" applyBorder="1"/>
    <xf numFmtId="177" fontId="4" fillId="0" borderId="0" xfId="0" applyNumberFormat="1" applyFont="1" applyBorder="1"/>
    <xf numFmtId="0" fontId="1" fillId="0" borderId="13" xfId="0" applyFont="1" applyBorder="1"/>
    <xf numFmtId="38" fontId="1" fillId="0" borderId="13" xfId="9" applyFont="1" applyBorder="1" applyAlignment="1" applyProtection="1"/>
    <xf numFmtId="38" fontId="1" fillId="0" borderId="14" xfId="9" applyFont="1" applyBorder="1" applyAlignment="1" applyProtection="1"/>
    <xf numFmtId="177" fontId="4" fillId="0" borderId="2" xfId="0" applyNumberFormat="1" applyFont="1" applyFill="1" applyBorder="1"/>
    <xf numFmtId="177" fontId="4" fillId="0" borderId="4" xfId="0" applyNumberFormat="1" applyFont="1" applyFill="1" applyBorder="1"/>
    <xf numFmtId="0" fontId="4" fillId="0" borderId="5" xfId="0" applyFont="1" applyBorder="1" applyAlignment="1">
      <alignment horizontal="center"/>
    </xf>
    <xf numFmtId="177" fontId="4" fillId="0" borderId="6" xfId="0" applyNumberFormat="1" applyFont="1" applyBorder="1"/>
    <xf numFmtId="177" fontId="4" fillId="0" borderId="8" xfId="0" applyNumberFormat="1" applyFont="1" applyBorder="1"/>
    <xf numFmtId="177" fontId="1" fillId="0" borderId="10" xfId="0" applyNumberFormat="1" applyFont="1" applyBorder="1" applyAlignment="1">
      <alignment horizontal="right"/>
    </xf>
    <xf numFmtId="177" fontId="1" fillId="0" borderId="13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7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/>
    <xf numFmtId="0" fontId="11" fillId="0" borderId="0" xfId="10"/>
    <xf numFmtId="0" fontId="14" fillId="0" borderId="0" xfId="10" applyFont="1" applyAlignment="1">
      <alignment horizontal="right"/>
    </xf>
    <xf numFmtId="0" fontId="14" fillId="0" borderId="1" xfId="10" applyFont="1" applyBorder="1" applyAlignment="1">
      <alignment horizontal="center"/>
    </xf>
    <xf numFmtId="0" fontId="14" fillId="0" borderId="2" xfId="10" applyFont="1" applyBorder="1" applyAlignment="1">
      <alignment horizontal="center"/>
    </xf>
    <xf numFmtId="0" fontId="14" fillId="0" borderId="2" xfId="10" applyFont="1" applyBorder="1" applyAlignment="1">
      <alignment horizontal="center" wrapText="1"/>
    </xf>
    <xf numFmtId="0" fontId="14" fillId="0" borderId="4" xfId="10" applyFont="1" applyBorder="1" applyAlignment="1">
      <alignment horizontal="center"/>
    </xf>
    <xf numFmtId="0" fontId="14" fillId="0" borderId="5" xfId="10" applyFont="1" applyBorder="1" applyAlignment="1">
      <alignment horizontal="center"/>
    </xf>
    <xf numFmtId="0" fontId="14" fillId="0" borderId="6" xfId="10" applyFont="1" applyBorder="1" applyAlignment="1">
      <alignment horizontal="center"/>
    </xf>
    <xf numFmtId="0" fontId="14" fillId="0" borderId="7" xfId="10" applyFont="1" applyBorder="1" applyAlignment="1">
      <alignment horizontal="center"/>
    </xf>
    <xf numFmtId="0" fontId="14" fillId="0" borderId="8" xfId="10" applyFont="1" applyBorder="1" applyAlignment="1">
      <alignment horizontal="center"/>
    </xf>
    <xf numFmtId="0" fontId="14" fillId="0" borderId="9" xfId="10" applyFont="1" applyBorder="1" applyAlignment="1">
      <alignment horizontal="center"/>
    </xf>
    <xf numFmtId="0" fontId="14" fillId="0" borderId="10" xfId="10" applyFont="1" applyBorder="1" applyAlignment="1">
      <alignment horizontal="center" vertical="center"/>
    </xf>
    <xf numFmtId="41" fontId="14" fillId="0" borderId="10" xfId="10" applyNumberFormat="1" applyFont="1" applyBorder="1"/>
    <xf numFmtId="41" fontId="14" fillId="0" borderId="11" xfId="10" applyNumberFormat="1" applyFont="1" applyBorder="1"/>
    <xf numFmtId="0" fontId="14" fillId="0" borderId="19" xfId="10" applyFont="1" applyBorder="1" applyAlignment="1">
      <alignment horizontal="center"/>
    </xf>
    <xf numFmtId="0" fontId="14" fillId="0" borderId="20" xfId="10" applyFont="1" applyBorder="1" applyAlignment="1">
      <alignment horizontal="center" vertical="center"/>
    </xf>
    <xf numFmtId="41" fontId="14" fillId="0" borderId="20" xfId="10" applyNumberFormat="1" applyFont="1" applyBorder="1"/>
    <xf numFmtId="41" fontId="14" fillId="0" borderId="21" xfId="10" applyNumberFormat="1" applyFont="1" applyBorder="1"/>
    <xf numFmtId="0" fontId="14" fillId="0" borderId="6" xfId="10" applyFont="1" applyBorder="1" applyAlignment="1">
      <alignment horizontal="center" vertical="center"/>
    </xf>
    <xf numFmtId="41" fontId="14" fillId="0" borderId="6" xfId="10" applyNumberFormat="1" applyFont="1" applyBorder="1"/>
    <xf numFmtId="41" fontId="14" fillId="0" borderId="8" xfId="10" applyNumberFormat="1" applyFont="1" applyBorder="1"/>
    <xf numFmtId="41" fontId="1" fillId="0" borderId="0" xfId="10" applyNumberFormat="1" applyFont="1"/>
    <xf numFmtId="41" fontId="1" fillId="0" borderId="21" xfId="10" applyNumberFormat="1" applyFont="1" applyBorder="1"/>
    <xf numFmtId="0" fontId="14" fillId="0" borderId="9" xfId="10" applyFont="1" applyBorder="1"/>
    <xf numFmtId="41" fontId="1" fillId="0" borderId="10" xfId="10" applyNumberFormat="1" applyFont="1" applyBorder="1"/>
    <xf numFmtId="41" fontId="1" fillId="0" borderId="11" xfId="10" applyNumberFormat="1" applyFont="1" applyBorder="1"/>
    <xf numFmtId="0" fontId="1" fillId="0" borderId="11" xfId="10" applyFont="1" applyBorder="1" applyAlignment="1">
      <alignment vertical="center"/>
    </xf>
    <xf numFmtId="0" fontId="14" fillId="0" borderId="12" xfId="10" applyFont="1" applyBorder="1"/>
    <xf numFmtId="0" fontId="14" fillId="0" borderId="13" xfId="10" applyFont="1" applyBorder="1" applyAlignment="1">
      <alignment horizontal="center" vertical="center"/>
    </xf>
    <xf numFmtId="0" fontId="1" fillId="0" borderId="10" xfId="10" applyFont="1" applyBorder="1" applyAlignment="1">
      <alignment vertical="center"/>
    </xf>
    <xf numFmtId="41" fontId="1" fillId="0" borderId="13" xfId="10" applyNumberFormat="1" applyFont="1" applyBorder="1" applyAlignment="1">
      <alignment vertical="center"/>
    </xf>
    <xf numFmtId="41" fontId="1" fillId="0" borderId="10" xfId="10" applyNumberFormat="1" applyFont="1" applyBorder="1" applyAlignment="1">
      <alignment horizontal="right"/>
    </xf>
    <xf numFmtId="0" fontId="14" fillId="0" borderId="5" xfId="10" applyFont="1" applyBorder="1"/>
    <xf numFmtId="0" fontId="1" fillId="0" borderId="6" xfId="10" applyFont="1" applyBorder="1" applyAlignment="1">
      <alignment vertical="center"/>
    </xf>
    <xf numFmtId="0" fontId="1" fillId="0" borderId="8" xfId="10" applyFont="1" applyBorder="1" applyAlignment="1">
      <alignment vertical="center"/>
    </xf>
    <xf numFmtId="41" fontId="1" fillId="0" borderId="6" xfId="10" applyNumberFormat="1" applyFont="1" applyBorder="1" applyAlignment="1">
      <alignment vertical="center"/>
    </xf>
    <xf numFmtId="41" fontId="1" fillId="0" borderId="6" xfId="10" applyNumberFormat="1" applyFont="1" applyBorder="1"/>
    <xf numFmtId="41" fontId="1" fillId="0" borderId="11" xfId="10" applyNumberFormat="1" applyFont="1" applyBorder="1" applyAlignment="1">
      <alignment horizontal="right"/>
    </xf>
    <xf numFmtId="0" fontId="1" fillId="0" borderId="0" xfId="0" applyFont="1"/>
    <xf numFmtId="0" fontId="1" fillId="0" borderId="12" xfId="0" applyFont="1" applyFill="1" applyBorder="1" applyAlignment="1">
      <alignment horizontal="center"/>
    </xf>
    <xf numFmtId="177" fontId="1" fillId="0" borderId="13" xfId="0" applyNumberFormat="1" applyFont="1" applyFill="1" applyBorder="1"/>
    <xf numFmtId="177" fontId="1" fillId="0" borderId="14" xfId="0" applyNumberFormat="1" applyFont="1" applyFill="1" applyBorder="1"/>
    <xf numFmtId="177" fontId="4" fillId="0" borderId="18" xfId="0" applyNumberFormat="1" applyFont="1" applyBorder="1"/>
    <xf numFmtId="177" fontId="4" fillId="0" borderId="13" xfId="0" applyNumberFormat="1" applyFont="1" applyBorder="1" applyAlignment="1">
      <alignment horizontal="right"/>
    </xf>
    <xf numFmtId="178" fontId="4" fillId="0" borderId="13" xfId="0" applyNumberFormat="1" applyFont="1" applyBorder="1"/>
    <xf numFmtId="177" fontId="4" fillId="0" borderId="14" xfId="0" applyNumberFormat="1" applyFont="1" applyBorder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shrinkToFi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right" vertical="center" shrinkToFit="1"/>
    </xf>
    <xf numFmtId="0" fontId="1" fillId="0" borderId="11" xfId="0" applyFont="1" applyFill="1" applyBorder="1" applyAlignment="1">
      <alignment horizontal="right" vertical="center" shrinkToFit="1"/>
    </xf>
    <xf numFmtId="178" fontId="1" fillId="0" borderId="11" xfId="0" applyNumberFormat="1" applyFont="1" applyFill="1" applyBorder="1"/>
    <xf numFmtId="178" fontId="1" fillId="0" borderId="14" xfId="0" applyNumberFormat="1" applyFont="1" applyFill="1" applyBorder="1"/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4" fillId="0" borderId="1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4" fillId="0" borderId="17" xfId="10" applyFont="1" applyBorder="1" applyAlignment="1">
      <alignment horizontal="center" vertical="center"/>
    </xf>
    <xf numFmtId="0" fontId="14" fillId="0" borderId="10" xfId="10" applyFont="1" applyBorder="1" applyAlignment="1">
      <alignment horizontal="right"/>
    </xf>
    <xf numFmtId="0" fontId="14" fillId="0" borderId="11" xfId="10" applyFont="1" applyBorder="1" applyAlignment="1">
      <alignment horizontal="right"/>
    </xf>
    <xf numFmtId="0" fontId="14" fillId="2" borderId="9" xfId="10" applyFont="1" applyFill="1" applyBorder="1" applyAlignment="1">
      <alignment horizontal="center"/>
    </xf>
    <xf numFmtId="0" fontId="14" fillId="2" borderId="10" xfId="10" applyFont="1" applyFill="1" applyBorder="1"/>
    <xf numFmtId="0" fontId="14" fillId="2" borderId="12" xfId="10" applyFont="1" applyFill="1" applyBorder="1" applyAlignment="1">
      <alignment horizontal="center"/>
    </xf>
    <xf numFmtId="41" fontId="14" fillId="0" borderId="13" xfId="10" applyNumberFormat="1" applyFont="1" applyBorder="1"/>
    <xf numFmtId="41" fontId="14" fillId="0" borderId="14" xfId="10" applyNumberFormat="1" applyFont="1" applyBorder="1"/>
    <xf numFmtId="0" fontId="0" fillId="0" borderId="3" xfId="0" applyFont="1" applyBorder="1" applyAlignment="1">
      <alignment horizontal="center" vertical="center"/>
    </xf>
    <xf numFmtId="0" fontId="14" fillId="0" borderId="4" xfId="10" applyFont="1" applyBorder="1" applyAlignment="1">
      <alignment horizontal="center"/>
    </xf>
    <xf numFmtId="0" fontId="14" fillId="0" borderId="25" xfId="10" applyFont="1" applyBorder="1" applyAlignment="1">
      <alignment horizontal="center"/>
    </xf>
    <xf numFmtId="0" fontId="14" fillId="0" borderId="1" xfId="1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1" fontId="14" fillId="0" borderId="21" xfId="10" applyNumberFormat="1" applyFont="1" applyBorder="1" applyAlignment="1">
      <alignment horizontal="center" vertical="center"/>
    </xf>
    <xf numFmtId="41" fontId="14" fillId="0" borderId="26" xfId="10" applyNumberFormat="1" applyFont="1" applyBorder="1" applyAlignment="1">
      <alignment horizontal="center" vertical="center"/>
    </xf>
    <xf numFmtId="41" fontId="14" fillId="0" borderId="11" xfId="10" applyNumberFormat="1" applyFont="1" applyBorder="1" applyAlignment="1">
      <alignment horizontal="center" vertical="center"/>
    </xf>
    <xf numFmtId="41" fontId="14" fillId="0" borderId="0" xfId="10" applyNumberFormat="1" applyFont="1" applyAlignment="1">
      <alignment horizontal="center" vertical="center"/>
    </xf>
    <xf numFmtId="41" fontId="14" fillId="0" borderId="8" xfId="10" applyNumberFormat="1" applyFont="1" applyBorder="1" applyAlignment="1">
      <alignment horizontal="center" vertical="center"/>
    </xf>
    <xf numFmtId="41" fontId="14" fillId="0" borderId="27" xfId="10" applyNumberFormat="1" applyFont="1" applyBorder="1" applyAlignment="1">
      <alignment horizontal="center" vertical="center"/>
    </xf>
    <xf numFmtId="0" fontId="1" fillId="0" borderId="11" xfId="10" applyFont="1" applyBorder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25" xfId="10" applyFont="1" applyBorder="1" applyAlignment="1">
      <alignment horizontal="center" vertical="center"/>
    </xf>
  </cellXfs>
  <cellStyles count="11">
    <cellStyle name="Excel Built-in Comma [0]" xfId="9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2 3" xfId="3" xr:uid="{00000000-0005-0000-0000-000003000000}"/>
    <cellStyle name="桁区切り 3" xfId="4" xr:uid="{00000000-0005-0000-0000-000004000000}"/>
    <cellStyle name="通貨 2" xfId="8" xr:uid="{00000000-0005-0000-0000-000005000000}"/>
    <cellStyle name="標準" xfId="0" builtinId="0"/>
    <cellStyle name="標準 2" xfId="5" xr:uid="{00000000-0005-0000-0000-000007000000}"/>
    <cellStyle name="標準 3" xfId="6" xr:uid="{00000000-0005-0000-0000-000008000000}"/>
    <cellStyle name="標準 3 2" xfId="7" xr:uid="{00000000-0005-0000-0000-000009000000}"/>
    <cellStyle name="標準 3 2 2" xfId="10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calcChain" Target="calcChain.xml" /><Relationship Id="rId8" Type="http://schemas.openxmlformats.org/officeDocument/2006/relationships/worksheet" Target="worksheets/sheet8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MJ1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7.875" style="1" customWidth="1"/>
    <col min="2" max="4" width="13" style="1" customWidth="1"/>
    <col min="5" max="5" width="16.75" style="1" customWidth="1"/>
    <col min="6" max="11" width="13" style="1" customWidth="1"/>
    <col min="12" max="1024" width="9" style="1"/>
  </cols>
  <sheetData>
    <row r="1" spans="1:1024" x14ac:dyDescent="0.15">
      <c r="A1" s="1" t="s">
        <v>0</v>
      </c>
    </row>
    <row r="2" spans="1:1024" ht="14.25" thickBot="1" x14ac:dyDescent="0.2">
      <c r="K2" s="1" t="s">
        <v>1</v>
      </c>
    </row>
    <row r="3" spans="1:1024" x14ac:dyDescent="0.15">
      <c r="A3" s="2" t="s">
        <v>2</v>
      </c>
      <c r="B3" s="115" t="s">
        <v>3</v>
      </c>
      <c r="C3" s="115" t="s">
        <v>4</v>
      </c>
      <c r="D3" s="306" t="s">
        <v>5</v>
      </c>
      <c r="E3" s="306"/>
      <c r="F3" s="306"/>
      <c r="G3" s="306"/>
      <c r="H3" s="306"/>
      <c r="I3" s="306"/>
      <c r="J3" s="306"/>
      <c r="K3" s="117" t="s">
        <v>6</v>
      </c>
    </row>
    <row r="4" spans="1:1024" x14ac:dyDescent="0.15">
      <c r="A4" s="3"/>
      <c r="B4" s="4"/>
      <c r="C4" s="4"/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/>
    </row>
    <row r="5" spans="1:1024" x14ac:dyDescent="0.15">
      <c r="A5" s="7" t="s">
        <v>367</v>
      </c>
      <c r="B5" s="8">
        <v>7045</v>
      </c>
      <c r="C5" s="8">
        <v>7832</v>
      </c>
      <c r="D5" s="8">
        <v>7376</v>
      </c>
      <c r="E5" s="8">
        <v>6</v>
      </c>
      <c r="F5" s="8">
        <v>4639</v>
      </c>
      <c r="G5" s="8">
        <v>2702</v>
      </c>
      <c r="H5" s="8">
        <v>29</v>
      </c>
      <c r="I5" s="8">
        <v>0</v>
      </c>
      <c r="J5" s="8">
        <v>0</v>
      </c>
      <c r="K5" s="9">
        <v>456</v>
      </c>
    </row>
    <row r="6" spans="1:1024" x14ac:dyDescent="0.15">
      <c r="A6" s="7">
        <v>28</v>
      </c>
      <c r="B6" s="8">
        <v>6986</v>
      </c>
      <c r="C6" s="8">
        <v>8100</v>
      </c>
      <c r="D6" s="8">
        <v>7461</v>
      </c>
      <c r="E6" s="8">
        <v>9</v>
      </c>
      <c r="F6" s="8">
        <v>4927</v>
      </c>
      <c r="G6" s="8">
        <v>2490</v>
      </c>
      <c r="H6" s="8">
        <v>35</v>
      </c>
      <c r="I6" s="8">
        <v>0</v>
      </c>
      <c r="J6" s="8">
        <v>0</v>
      </c>
      <c r="K6" s="9">
        <v>639</v>
      </c>
    </row>
    <row r="7" spans="1:1024" x14ac:dyDescent="0.15">
      <c r="A7" s="7">
        <v>29</v>
      </c>
      <c r="B7" s="8">
        <v>6900</v>
      </c>
      <c r="C7" s="8">
        <v>8102</v>
      </c>
      <c r="D7" s="8">
        <v>7589</v>
      </c>
      <c r="E7" s="8">
        <v>7</v>
      </c>
      <c r="F7" s="8">
        <v>4863</v>
      </c>
      <c r="G7" s="8">
        <v>2693</v>
      </c>
      <c r="H7" s="8">
        <v>26</v>
      </c>
      <c r="I7" s="8">
        <v>0</v>
      </c>
      <c r="J7" s="8">
        <v>0</v>
      </c>
      <c r="K7" s="9">
        <v>513</v>
      </c>
    </row>
    <row r="8" spans="1:1024" x14ac:dyDescent="0.15">
      <c r="A8" s="7">
        <v>30</v>
      </c>
      <c r="B8" s="8">
        <v>7131</v>
      </c>
      <c r="C8" s="8">
        <v>8330</v>
      </c>
      <c r="D8" s="8">
        <v>7792</v>
      </c>
      <c r="E8" s="8">
        <v>15</v>
      </c>
      <c r="F8" s="8">
        <v>4966</v>
      </c>
      <c r="G8" s="8">
        <v>2779</v>
      </c>
      <c r="H8" s="8">
        <v>32</v>
      </c>
      <c r="I8" s="8">
        <v>0</v>
      </c>
      <c r="J8" s="8">
        <v>0</v>
      </c>
      <c r="K8" s="9">
        <v>538</v>
      </c>
    </row>
    <row r="9" spans="1:1024" x14ac:dyDescent="0.15">
      <c r="A9" s="7" t="s">
        <v>368</v>
      </c>
      <c r="B9" s="8">
        <v>7170</v>
      </c>
      <c r="C9" s="8">
        <v>8340</v>
      </c>
      <c r="D9" s="8">
        <v>7774</v>
      </c>
      <c r="E9" s="8">
        <v>11</v>
      </c>
      <c r="F9" s="8">
        <v>4963</v>
      </c>
      <c r="G9" s="8">
        <v>2779</v>
      </c>
      <c r="H9" s="8">
        <v>21</v>
      </c>
      <c r="I9" s="8">
        <v>0</v>
      </c>
      <c r="J9" s="8">
        <v>0</v>
      </c>
      <c r="K9" s="9">
        <v>566</v>
      </c>
    </row>
    <row r="10" spans="1:1024" x14ac:dyDescent="0.15">
      <c r="A10" s="7">
        <v>2</v>
      </c>
      <c r="B10" s="8">
        <v>4001</v>
      </c>
      <c r="C10" s="8">
        <v>5004</v>
      </c>
      <c r="D10" s="8">
        <v>4651</v>
      </c>
      <c r="E10" s="8">
        <v>19</v>
      </c>
      <c r="F10" s="8">
        <v>2152</v>
      </c>
      <c r="G10" s="8">
        <v>2465</v>
      </c>
      <c r="H10" s="8">
        <v>15</v>
      </c>
      <c r="I10" s="8">
        <v>0</v>
      </c>
      <c r="J10" s="8">
        <v>0</v>
      </c>
      <c r="K10" s="9">
        <v>353</v>
      </c>
    </row>
    <row r="11" spans="1:1024" x14ac:dyDescent="0.15">
      <c r="A11" s="95">
        <v>3</v>
      </c>
      <c r="B11" s="91">
        <v>7052</v>
      </c>
      <c r="C11" s="91">
        <v>8186</v>
      </c>
      <c r="D11" s="91">
        <v>7784</v>
      </c>
      <c r="E11" s="91">
        <v>18</v>
      </c>
      <c r="F11" s="91">
        <v>5038</v>
      </c>
      <c r="G11" s="91">
        <v>2701</v>
      </c>
      <c r="H11" s="91">
        <v>27</v>
      </c>
      <c r="I11" s="91">
        <v>0</v>
      </c>
      <c r="J11" s="91">
        <v>0</v>
      </c>
      <c r="K11" s="92">
        <v>402</v>
      </c>
    </row>
    <row r="12" spans="1:1024" x14ac:dyDescent="0.15">
      <c r="A12" s="93">
        <v>4</v>
      </c>
      <c r="B12" s="92">
        <v>6827</v>
      </c>
      <c r="C12" s="92">
        <v>7923</v>
      </c>
      <c r="D12" s="91">
        <v>7468</v>
      </c>
      <c r="E12" s="94">
        <v>12</v>
      </c>
      <c r="F12" s="91">
        <v>4791</v>
      </c>
      <c r="G12" s="91">
        <v>2631</v>
      </c>
      <c r="H12" s="94">
        <v>34</v>
      </c>
      <c r="I12" s="91">
        <v>0</v>
      </c>
      <c r="J12" s="94">
        <v>0</v>
      </c>
      <c r="K12" s="92">
        <v>455</v>
      </c>
    </row>
    <row r="13" spans="1:1024" x14ac:dyDescent="0.15">
      <c r="A13" s="95">
        <v>5</v>
      </c>
      <c r="B13" s="91">
        <f>6141+107</f>
        <v>6248</v>
      </c>
      <c r="C13" s="91">
        <f>SUM(D13,K13)</f>
        <v>7450</v>
      </c>
      <c r="D13" s="91">
        <f>SUM(E13:H13)</f>
        <v>7011</v>
      </c>
      <c r="E13" s="91">
        <v>15</v>
      </c>
      <c r="F13" s="91">
        <v>4186</v>
      </c>
      <c r="G13" s="91">
        <f>1587+1202</f>
        <v>2789</v>
      </c>
      <c r="H13" s="91">
        <v>21</v>
      </c>
      <c r="I13" s="91">
        <v>0</v>
      </c>
      <c r="J13" s="91">
        <v>0</v>
      </c>
      <c r="K13" s="92">
        <f>341+98</f>
        <v>439</v>
      </c>
    </row>
    <row r="14" spans="1:1024" s="123" customFormat="1" ht="14.25" thickBot="1" x14ac:dyDescent="0.2">
      <c r="A14" s="135">
        <v>6</v>
      </c>
      <c r="B14" s="136">
        <v>5954</v>
      </c>
      <c r="C14" s="136">
        <v>7104</v>
      </c>
      <c r="D14" s="136">
        <v>6676</v>
      </c>
      <c r="E14" s="136">
        <v>13</v>
      </c>
      <c r="F14" s="136">
        <v>3981</v>
      </c>
      <c r="G14" s="136">
        <v>2671</v>
      </c>
      <c r="H14" s="136">
        <v>11</v>
      </c>
      <c r="I14" s="136">
        <v>0</v>
      </c>
      <c r="J14" s="136">
        <v>0</v>
      </c>
      <c r="K14" s="137">
        <v>428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  <c r="JU14" s="61"/>
      <c r="JV14" s="61"/>
      <c r="JW14" s="61"/>
      <c r="JX14" s="61"/>
      <c r="JY14" s="61"/>
      <c r="JZ14" s="61"/>
      <c r="KA14" s="61"/>
      <c r="KB14" s="61"/>
      <c r="KC14" s="61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1"/>
      <c r="KR14" s="61"/>
      <c r="KS14" s="61"/>
      <c r="KT14" s="61"/>
      <c r="KU14" s="61"/>
      <c r="KV14" s="61"/>
      <c r="KW14" s="61"/>
      <c r="KX14" s="61"/>
      <c r="KY14" s="61"/>
      <c r="KZ14" s="61"/>
      <c r="LA14" s="61"/>
      <c r="LB14" s="61"/>
      <c r="LC14" s="61"/>
      <c r="LD14" s="61"/>
      <c r="LE14" s="61"/>
      <c r="LF14" s="61"/>
      <c r="LG14" s="61"/>
      <c r="LH14" s="61"/>
      <c r="LI14" s="61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1"/>
      <c r="LX14" s="61"/>
      <c r="LY14" s="61"/>
      <c r="LZ14" s="61"/>
      <c r="MA14" s="61"/>
      <c r="MB14" s="61"/>
      <c r="MC14" s="61"/>
      <c r="MD14" s="61"/>
      <c r="ME14" s="61"/>
      <c r="MF14" s="61"/>
      <c r="MG14" s="61"/>
      <c r="MH14" s="61"/>
      <c r="MI14" s="61"/>
      <c r="MJ14" s="61"/>
      <c r="MK14" s="61"/>
      <c r="ML14" s="61"/>
      <c r="MM14" s="61"/>
      <c r="MN14" s="61"/>
      <c r="MO14" s="61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1"/>
      <c r="ND14" s="61"/>
      <c r="NE14" s="61"/>
      <c r="NF14" s="61"/>
      <c r="NG14" s="61"/>
      <c r="NH14" s="61"/>
      <c r="NI14" s="61"/>
      <c r="NJ14" s="61"/>
      <c r="NK14" s="61"/>
      <c r="NL14" s="61"/>
      <c r="NM14" s="61"/>
      <c r="NN14" s="61"/>
      <c r="NO14" s="61"/>
      <c r="NP14" s="61"/>
      <c r="NQ14" s="61"/>
      <c r="NR14" s="61"/>
      <c r="NS14" s="61"/>
      <c r="NT14" s="61"/>
      <c r="NU14" s="61"/>
      <c r="NV14" s="61"/>
      <c r="NW14" s="61"/>
      <c r="NX14" s="61"/>
      <c r="NY14" s="61"/>
      <c r="NZ14" s="61"/>
      <c r="OA14" s="61"/>
      <c r="OB14" s="61"/>
      <c r="OC14" s="61"/>
      <c r="OD14" s="61"/>
      <c r="OE14" s="61"/>
      <c r="OF14" s="61"/>
      <c r="OG14" s="61"/>
      <c r="OH14" s="61"/>
      <c r="OI14" s="61"/>
      <c r="OJ14" s="61"/>
      <c r="OK14" s="61"/>
      <c r="OL14" s="61"/>
      <c r="OM14" s="61"/>
      <c r="ON14" s="61"/>
      <c r="OO14" s="61"/>
      <c r="OP14" s="61"/>
      <c r="OQ14" s="61"/>
      <c r="OR14" s="61"/>
      <c r="OS14" s="61"/>
      <c r="OT14" s="61"/>
      <c r="OU14" s="61"/>
      <c r="OV14" s="61"/>
      <c r="OW14" s="61"/>
      <c r="OX14" s="61"/>
      <c r="OY14" s="61"/>
      <c r="OZ14" s="61"/>
      <c r="PA14" s="61"/>
      <c r="PB14" s="61"/>
      <c r="PC14" s="61"/>
      <c r="PD14" s="61"/>
      <c r="PE14" s="61"/>
      <c r="PF14" s="61"/>
      <c r="PG14" s="61"/>
      <c r="PH14" s="61"/>
      <c r="PI14" s="61"/>
      <c r="PJ14" s="61"/>
      <c r="PK14" s="61"/>
      <c r="PL14" s="61"/>
      <c r="PM14" s="61"/>
      <c r="PN14" s="61"/>
      <c r="PO14" s="61"/>
      <c r="PP14" s="61"/>
      <c r="PQ14" s="61"/>
      <c r="PR14" s="61"/>
      <c r="PS14" s="61"/>
      <c r="PT14" s="61"/>
      <c r="PU14" s="61"/>
      <c r="PV14" s="61"/>
      <c r="PW14" s="61"/>
      <c r="PX14" s="61"/>
      <c r="PY14" s="61"/>
      <c r="PZ14" s="61"/>
      <c r="QA14" s="61"/>
      <c r="QB14" s="61"/>
      <c r="QC14" s="61"/>
      <c r="QD14" s="61"/>
      <c r="QE14" s="61"/>
      <c r="QF14" s="61"/>
      <c r="QG14" s="61"/>
      <c r="QH14" s="61"/>
      <c r="QI14" s="61"/>
      <c r="QJ14" s="61"/>
      <c r="QK14" s="61"/>
      <c r="QL14" s="61"/>
      <c r="QM14" s="61"/>
      <c r="QN14" s="61"/>
      <c r="QO14" s="61"/>
      <c r="QP14" s="61"/>
      <c r="QQ14" s="61"/>
      <c r="QR14" s="61"/>
      <c r="QS14" s="61"/>
      <c r="QT14" s="61"/>
      <c r="QU14" s="61"/>
      <c r="QV14" s="61"/>
      <c r="QW14" s="61"/>
      <c r="QX14" s="61"/>
      <c r="QY14" s="61"/>
      <c r="QZ14" s="61"/>
      <c r="RA14" s="61"/>
      <c r="RB14" s="61"/>
      <c r="RC14" s="61"/>
      <c r="RD14" s="61"/>
      <c r="RE14" s="61"/>
      <c r="RF14" s="61"/>
      <c r="RG14" s="61"/>
      <c r="RH14" s="61"/>
      <c r="RI14" s="61"/>
      <c r="RJ14" s="61"/>
      <c r="RK14" s="61"/>
      <c r="RL14" s="61"/>
      <c r="RM14" s="61"/>
      <c r="RN14" s="61"/>
      <c r="RO14" s="61"/>
      <c r="RP14" s="61"/>
      <c r="RQ14" s="61"/>
      <c r="RR14" s="61"/>
      <c r="RS14" s="61"/>
      <c r="RT14" s="61"/>
      <c r="RU14" s="61"/>
      <c r="RV14" s="61"/>
      <c r="RW14" s="61"/>
      <c r="RX14" s="61"/>
      <c r="RY14" s="61"/>
      <c r="RZ14" s="61"/>
      <c r="SA14" s="61"/>
      <c r="SB14" s="61"/>
      <c r="SC14" s="61"/>
      <c r="SD14" s="61"/>
      <c r="SE14" s="61"/>
      <c r="SF14" s="61"/>
      <c r="SG14" s="61"/>
      <c r="SH14" s="61"/>
      <c r="SI14" s="61"/>
      <c r="SJ14" s="61"/>
      <c r="SK14" s="61"/>
      <c r="SL14" s="61"/>
      <c r="SM14" s="61"/>
      <c r="SN14" s="61"/>
      <c r="SO14" s="61"/>
      <c r="SP14" s="61"/>
      <c r="SQ14" s="61"/>
      <c r="SR14" s="61"/>
      <c r="SS14" s="61"/>
      <c r="ST14" s="61"/>
      <c r="SU14" s="61"/>
      <c r="SV14" s="61"/>
      <c r="SW14" s="61"/>
      <c r="SX14" s="61"/>
      <c r="SY14" s="61"/>
      <c r="SZ14" s="61"/>
      <c r="TA14" s="61"/>
      <c r="TB14" s="61"/>
      <c r="TC14" s="61"/>
      <c r="TD14" s="61"/>
      <c r="TE14" s="61"/>
      <c r="TF14" s="61"/>
      <c r="TG14" s="61"/>
      <c r="TH14" s="61"/>
      <c r="TI14" s="61"/>
      <c r="TJ14" s="61"/>
      <c r="TK14" s="61"/>
      <c r="TL14" s="61"/>
      <c r="TM14" s="61"/>
      <c r="TN14" s="61"/>
      <c r="TO14" s="61"/>
      <c r="TP14" s="61"/>
      <c r="TQ14" s="61"/>
      <c r="TR14" s="61"/>
      <c r="TS14" s="61"/>
      <c r="TT14" s="61"/>
      <c r="TU14" s="61"/>
      <c r="TV14" s="61"/>
      <c r="TW14" s="61"/>
      <c r="TX14" s="61"/>
      <c r="TY14" s="61"/>
      <c r="TZ14" s="61"/>
      <c r="UA14" s="61"/>
      <c r="UB14" s="61"/>
      <c r="UC14" s="61"/>
      <c r="UD14" s="61"/>
      <c r="UE14" s="61"/>
      <c r="UF14" s="61"/>
      <c r="UG14" s="61"/>
      <c r="UH14" s="61"/>
      <c r="UI14" s="61"/>
      <c r="UJ14" s="61"/>
      <c r="UK14" s="61"/>
      <c r="UL14" s="61"/>
      <c r="UM14" s="61"/>
      <c r="UN14" s="61"/>
      <c r="UO14" s="61"/>
      <c r="UP14" s="61"/>
      <c r="UQ14" s="61"/>
      <c r="UR14" s="61"/>
      <c r="US14" s="61"/>
      <c r="UT14" s="61"/>
      <c r="UU14" s="61"/>
      <c r="UV14" s="61"/>
      <c r="UW14" s="61"/>
      <c r="UX14" s="61"/>
      <c r="UY14" s="61"/>
      <c r="UZ14" s="61"/>
      <c r="VA14" s="61"/>
      <c r="VB14" s="61"/>
      <c r="VC14" s="61"/>
      <c r="VD14" s="61"/>
      <c r="VE14" s="61"/>
      <c r="VF14" s="61"/>
      <c r="VG14" s="61"/>
      <c r="VH14" s="61"/>
      <c r="VI14" s="61"/>
      <c r="VJ14" s="61"/>
      <c r="VK14" s="61"/>
      <c r="VL14" s="61"/>
      <c r="VM14" s="61"/>
      <c r="VN14" s="61"/>
      <c r="VO14" s="61"/>
      <c r="VP14" s="61"/>
      <c r="VQ14" s="61"/>
      <c r="VR14" s="61"/>
      <c r="VS14" s="61"/>
      <c r="VT14" s="61"/>
      <c r="VU14" s="61"/>
      <c r="VV14" s="61"/>
      <c r="VW14" s="61"/>
      <c r="VX14" s="61"/>
      <c r="VY14" s="61"/>
      <c r="VZ14" s="61"/>
      <c r="WA14" s="61"/>
      <c r="WB14" s="61"/>
      <c r="WC14" s="61"/>
      <c r="WD14" s="61"/>
      <c r="WE14" s="61"/>
      <c r="WF14" s="61"/>
      <c r="WG14" s="61"/>
      <c r="WH14" s="61"/>
      <c r="WI14" s="61"/>
      <c r="WJ14" s="61"/>
      <c r="WK14" s="61"/>
      <c r="WL14" s="61"/>
      <c r="WM14" s="61"/>
      <c r="WN14" s="61"/>
      <c r="WO14" s="61"/>
      <c r="WP14" s="61"/>
      <c r="WQ14" s="61"/>
      <c r="WR14" s="61"/>
      <c r="WS14" s="61"/>
      <c r="WT14" s="61"/>
      <c r="WU14" s="61"/>
      <c r="WV14" s="61"/>
      <c r="WW14" s="61"/>
      <c r="WX14" s="61"/>
      <c r="WY14" s="61"/>
      <c r="WZ14" s="61"/>
      <c r="XA14" s="61"/>
      <c r="XB14" s="61"/>
      <c r="XC14" s="61"/>
      <c r="XD14" s="61"/>
      <c r="XE14" s="61"/>
      <c r="XF14" s="61"/>
      <c r="XG14" s="61"/>
      <c r="XH14" s="61"/>
      <c r="XI14" s="61"/>
      <c r="XJ14" s="61"/>
      <c r="XK14" s="61"/>
      <c r="XL14" s="61"/>
      <c r="XM14" s="61"/>
      <c r="XN14" s="61"/>
      <c r="XO14" s="61"/>
      <c r="XP14" s="61"/>
      <c r="XQ14" s="61"/>
      <c r="XR14" s="61"/>
      <c r="XS14" s="61"/>
      <c r="XT14" s="61"/>
      <c r="XU14" s="61"/>
      <c r="XV14" s="61"/>
      <c r="XW14" s="61"/>
      <c r="XX14" s="61"/>
      <c r="XY14" s="61"/>
      <c r="XZ14" s="61"/>
      <c r="YA14" s="61"/>
      <c r="YB14" s="61"/>
      <c r="YC14" s="61"/>
      <c r="YD14" s="61"/>
      <c r="YE14" s="61"/>
      <c r="YF14" s="61"/>
      <c r="YG14" s="61"/>
      <c r="YH14" s="61"/>
      <c r="YI14" s="61"/>
      <c r="YJ14" s="61"/>
      <c r="YK14" s="61"/>
      <c r="YL14" s="61"/>
      <c r="YM14" s="61"/>
      <c r="YN14" s="61"/>
      <c r="YO14" s="61"/>
      <c r="YP14" s="61"/>
      <c r="YQ14" s="61"/>
      <c r="YR14" s="61"/>
      <c r="YS14" s="61"/>
      <c r="YT14" s="61"/>
      <c r="YU14" s="61"/>
      <c r="YV14" s="61"/>
      <c r="YW14" s="61"/>
      <c r="YX14" s="61"/>
      <c r="YY14" s="61"/>
      <c r="YZ14" s="61"/>
      <c r="ZA14" s="61"/>
      <c r="ZB14" s="61"/>
      <c r="ZC14" s="61"/>
      <c r="ZD14" s="61"/>
      <c r="ZE14" s="61"/>
      <c r="ZF14" s="61"/>
      <c r="ZG14" s="61"/>
      <c r="ZH14" s="61"/>
      <c r="ZI14" s="61"/>
      <c r="ZJ14" s="61"/>
      <c r="ZK14" s="61"/>
      <c r="ZL14" s="61"/>
      <c r="ZM14" s="61"/>
      <c r="ZN14" s="61"/>
      <c r="ZO14" s="61"/>
      <c r="ZP14" s="61"/>
      <c r="ZQ14" s="61"/>
      <c r="ZR14" s="61"/>
      <c r="ZS14" s="61"/>
      <c r="ZT14" s="61"/>
      <c r="ZU14" s="61"/>
      <c r="ZV14" s="61"/>
      <c r="ZW14" s="61"/>
      <c r="ZX14" s="61"/>
      <c r="ZY14" s="61"/>
      <c r="ZZ14" s="61"/>
      <c r="AAA14" s="61"/>
      <c r="AAB14" s="61"/>
      <c r="AAC14" s="61"/>
      <c r="AAD14" s="61"/>
      <c r="AAE14" s="61"/>
      <c r="AAF14" s="61"/>
      <c r="AAG14" s="61"/>
      <c r="AAH14" s="61"/>
      <c r="AAI14" s="61"/>
      <c r="AAJ14" s="61"/>
      <c r="AAK14" s="61"/>
      <c r="AAL14" s="61"/>
      <c r="AAM14" s="61"/>
      <c r="AAN14" s="61"/>
      <c r="AAO14" s="61"/>
      <c r="AAP14" s="61"/>
      <c r="AAQ14" s="61"/>
      <c r="AAR14" s="61"/>
      <c r="AAS14" s="61"/>
      <c r="AAT14" s="61"/>
      <c r="AAU14" s="61"/>
      <c r="AAV14" s="61"/>
      <c r="AAW14" s="61"/>
      <c r="AAX14" s="61"/>
      <c r="AAY14" s="61"/>
      <c r="AAZ14" s="61"/>
      <c r="ABA14" s="61"/>
      <c r="ABB14" s="61"/>
      <c r="ABC14" s="61"/>
      <c r="ABD14" s="61"/>
      <c r="ABE14" s="61"/>
      <c r="ABF14" s="61"/>
      <c r="ABG14" s="61"/>
      <c r="ABH14" s="61"/>
      <c r="ABI14" s="61"/>
      <c r="ABJ14" s="61"/>
      <c r="ABK14" s="61"/>
      <c r="ABL14" s="61"/>
      <c r="ABM14" s="61"/>
      <c r="ABN14" s="61"/>
      <c r="ABO14" s="61"/>
      <c r="ABP14" s="61"/>
      <c r="ABQ14" s="61"/>
      <c r="ABR14" s="61"/>
      <c r="ABS14" s="61"/>
      <c r="ABT14" s="61"/>
      <c r="ABU14" s="61"/>
      <c r="ABV14" s="61"/>
      <c r="ABW14" s="61"/>
      <c r="ABX14" s="61"/>
      <c r="ABY14" s="61"/>
      <c r="ABZ14" s="61"/>
      <c r="ACA14" s="61"/>
      <c r="ACB14" s="61"/>
      <c r="ACC14" s="61"/>
      <c r="ACD14" s="61"/>
      <c r="ACE14" s="61"/>
      <c r="ACF14" s="61"/>
      <c r="ACG14" s="61"/>
      <c r="ACH14" s="61"/>
      <c r="ACI14" s="61"/>
      <c r="ACJ14" s="61"/>
      <c r="ACK14" s="61"/>
      <c r="ACL14" s="61"/>
      <c r="ACM14" s="61"/>
      <c r="ACN14" s="61"/>
      <c r="ACO14" s="61"/>
      <c r="ACP14" s="61"/>
      <c r="ACQ14" s="61"/>
      <c r="ACR14" s="61"/>
      <c r="ACS14" s="61"/>
      <c r="ACT14" s="61"/>
      <c r="ACU14" s="61"/>
      <c r="ACV14" s="61"/>
      <c r="ACW14" s="61"/>
      <c r="ACX14" s="61"/>
      <c r="ACY14" s="61"/>
      <c r="ACZ14" s="61"/>
      <c r="ADA14" s="61"/>
      <c r="ADB14" s="61"/>
      <c r="ADC14" s="61"/>
      <c r="ADD14" s="61"/>
      <c r="ADE14" s="61"/>
      <c r="ADF14" s="61"/>
      <c r="ADG14" s="61"/>
      <c r="ADH14" s="61"/>
      <c r="ADI14" s="61"/>
      <c r="ADJ14" s="61"/>
      <c r="ADK14" s="61"/>
      <c r="ADL14" s="61"/>
      <c r="ADM14" s="61"/>
      <c r="ADN14" s="61"/>
      <c r="ADO14" s="61"/>
      <c r="ADP14" s="61"/>
      <c r="ADQ14" s="61"/>
      <c r="ADR14" s="61"/>
      <c r="ADS14" s="61"/>
      <c r="ADT14" s="61"/>
      <c r="ADU14" s="61"/>
      <c r="ADV14" s="61"/>
      <c r="ADW14" s="61"/>
      <c r="ADX14" s="61"/>
      <c r="ADY14" s="61"/>
      <c r="ADZ14" s="61"/>
      <c r="AEA14" s="61"/>
      <c r="AEB14" s="61"/>
      <c r="AEC14" s="61"/>
      <c r="AED14" s="61"/>
      <c r="AEE14" s="61"/>
      <c r="AEF14" s="61"/>
      <c r="AEG14" s="61"/>
      <c r="AEH14" s="61"/>
      <c r="AEI14" s="61"/>
      <c r="AEJ14" s="61"/>
      <c r="AEK14" s="61"/>
      <c r="AEL14" s="61"/>
      <c r="AEM14" s="61"/>
      <c r="AEN14" s="61"/>
      <c r="AEO14" s="61"/>
      <c r="AEP14" s="61"/>
      <c r="AEQ14" s="61"/>
      <c r="AER14" s="61"/>
      <c r="AES14" s="61"/>
      <c r="AET14" s="61"/>
      <c r="AEU14" s="61"/>
      <c r="AEV14" s="61"/>
      <c r="AEW14" s="61"/>
      <c r="AEX14" s="61"/>
      <c r="AEY14" s="61"/>
      <c r="AEZ14" s="61"/>
      <c r="AFA14" s="61"/>
      <c r="AFB14" s="61"/>
      <c r="AFC14" s="61"/>
      <c r="AFD14" s="61"/>
      <c r="AFE14" s="61"/>
      <c r="AFF14" s="61"/>
      <c r="AFG14" s="61"/>
      <c r="AFH14" s="61"/>
      <c r="AFI14" s="61"/>
      <c r="AFJ14" s="61"/>
      <c r="AFK14" s="61"/>
      <c r="AFL14" s="61"/>
      <c r="AFM14" s="61"/>
      <c r="AFN14" s="61"/>
      <c r="AFO14" s="61"/>
      <c r="AFP14" s="61"/>
      <c r="AFQ14" s="61"/>
      <c r="AFR14" s="61"/>
      <c r="AFS14" s="61"/>
      <c r="AFT14" s="61"/>
      <c r="AFU14" s="61"/>
      <c r="AFV14" s="61"/>
      <c r="AFW14" s="61"/>
      <c r="AFX14" s="61"/>
      <c r="AFY14" s="61"/>
      <c r="AFZ14" s="61"/>
      <c r="AGA14" s="61"/>
      <c r="AGB14" s="61"/>
      <c r="AGC14" s="61"/>
      <c r="AGD14" s="61"/>
      <c r="AGE14" s="61"/>
      <c r="AGF14" s="61"/>
      <c r="AGG14" s="61"/>
      <c r="AGH14" s="61"/>
      <c r="AGI14" s="61"/>
      <c r="AGJ14" s="61"/>
      <c r="AGK14" s="61"/>
      <c r="AGL14" s="61"/>
      <c r="AGM14" s="61"/>
      <c r="AGN14" s="61"/>
      <c r="AGO14" s="61"/>
      <c r="AGP14" s="61"/>
      <c r="AGQ14" s="61"/>
      <c r="AGR14" s="61"/>
      <c r="AGS14" s="61"/>
      <c r="AGT14" s="61"/>
      <c r="AGU14" s="61"/>
      <c r="AGV14" s="61"/>
      <c r="AGW14" s="61"/>
      <c r="AGX14" s="61"/>
      <c r="AGY14" s="61"/>
      <c r="AGZ14" s="61"/>
      <c r="AHA14" s="61"/>
      <c r="AHB14" s="61"/>
      <c r="AHC14" s="61"/>
      <c r="AHD14" s="61"/>
      <c r="AHE14" s="61"/>
      <c r="AHF14" s="61"/>
      <c r="AHG14" s="61"/>
      <c r="AHH14" s="61"/>
      <c r="AHI14" s="61"/>
      <c r="AHJ14" s="61"/>
      <c r="AHK14" s="61"/>
      <c r="AHL14" s="61"/>
      <c r="AHM14" s="61"/>
      <c r="AHN14" s="61"/>
      <c r="AHO14" s="61"/>
      <c r="AHP14" s="61"/>
      <c r="AHQ14" s="61"/>
      <c r="AHR14" s="61"/>
      <c r="AHS14" s="61"/>
      <c r="AHT14" s="61"/>
      <c r="AHU14" s="61"/>
      <c r="AHV14" s="61"/>
      <c r="AHW14" s="61"/>
      <c r="AHX14" s="61"/>
      <c r="AHY14" s="61"/>
      <c r="AHZ14" s="61"/>
      <c r="AIA14" s="61"/>
      <c r="AIB14" s="61"/>
      <c r="AIC14" s="61"/>
      <c r="AID14" s="61"/>
      <c r="AIE14" s="61"/>
      <c r="AIF14" s="61"/>
      <c r="AIG14" s="61"/>
      <c r="AIH14" s="61"/>
      <c r="AII14" s="61"/>
      <c r="AIJ14" s="61"/>
      <c r="AIK14" s="61"/>
      <c r="AIL14" s="61"/>
      <c r="AIM14" s="61"/>
      <c r="AIN14" s="61"/>
      <c r="AIO14" s="61"/>
      <c r="AIP14" s="61"/>
      <c r="AIQ14" s="61"/>
      <c r="AIR14" s="61"/>
      <c r="AIS14" s="61"/>
      <c r="AIT14" s="61"/>
      <c r="AIU14" s="61"/>
      <c r="AIV14" s="61"/>
      <c r="AIW14" s="61"/>
      <c r="AIX14" s="61"/>
      <c r="AIY14" s="61"/>
      <c r="AIZ14" s="61"/>
      <c r="AJA14" s="61"/>
      <c r="AJB14" s="61"/>
      <c r="AJC14" s="61"/>
      <c r="AJD14" s="61"/>
      <c r="AJE14" s="61"/>
      <c r="AJF14" s="61"/>
      <c r="AJG14" s="61"/>
      <c r="AJH14" s="61"/>
      <c r="AJI14" s="61"/>
      <c r="AJJ14" s="61"/>
      <c r="AJK14" s="61"/>
      <c r="AJL14" s="61"/>
      <c r="AJM14" s="61"/>
      <c r="AJN14" s="61"/>
      <c r="AJO14" s="61"/>
      <c r="AJP14" s="61"/>
      <c r="AJQ14" s="61"/>
      <c r="AJR14" s="61"/>
      <c r="AJS14" s="61"/>
      <c r="AJT14" s="61"/>
      <c r="AJU14" s="61"/>
      <c r="AJV14" s="61"/>
      <c r="AJW14" s="61"/>
      <c r="AJX14" s="61"/>
      <c r="AJY14" s="61"/>
      <c r="AJZ14" s="61"/>
      <c r="AKA14" s="61"/>
      <c r="AKB14" s="61"/>
      <c r="AKC14" s="61"/>
      <c r="AKD14" s="61"/>
      <c r="AKE14" s="61"/>
      <c r="AKF14" s="61"/>
      <c r="AKG14" s="61"/>
      <c r="AKH14" s="61"/>
      <c r="AKI14" s="61"/>
      <c r="AKJ14" s="61"/>
      <c r="AKK14" s="61"/>
      <c r="AKL14" s="61"/>
      <c r="AKM14" s="61"/>
      <c r="AKN14" s="61"/>
      <c r="AKO14" s="61"/>
      <c r="AKP14" s="61"/>
      <c r="AKQ14" s="61"/>
      <c r="AKR14" s="61"/>
      <c r="AKS14" s="61"/>
      <c r="AKT14" s="61"/>
      <c r="AKU14" s="61"/>
      <c r="AKV14" s="61"/>
      <c r="AKW14" s="61"/>
      <c r="AKX14" s="61"/>
      <c r="AKY14" s="61"/>
      <c r="AKZ14" s="61"/>
      <c r="ALA14" s="61"/>
      <c r="ALB14" s="61"/>
      <c r="ALC14" s="61"/>
      <c r="ALD14" s="61"/>
      <c r="ALE14" s="61"/>
      <c r="ALF14" s="61"/>
      <c r="ALG14" s="61"/>
      <c r="ALH14" s="61"/>
      <c r="ALI14" s="61"/>
      <c r="ALJ14" s="61"/>
      <c r="ALK14" s="61"/>
      <c r="ALL14" s="61"/>
      <c r="ALM14" s="61"/>
      <c r="ALN14" s="61"/>
      <c r="ALO14" s="61"/>
      <c r="ALP14" s="61"/>
      <c r="ALQ14" s="61"/>
      <c r="ALR14" s="61"/>
      <c r="ALS14" s="61"/>
      <c r="ALT14" s="61"/>
      <c r="ALU14" s="61"/>
      <c r="ALV14" s="61"/>
      <c r="ALW14" s="61"/>
      <c r="ALX14" s="61"/>
      <c r="ALY14" s="61"/>
      <c r="ALZ14" s="61"/>
      <c r="AMA14" s="61"/>
      <c r="AMB14" s="61"/>
      <c r="AMC14" s="61"/>
      <c r="AMD14" s="61"/>
      <c r="AME14" s="61"/>
      <c r="AMF14" s="61"/>
      <c r="AMG14" s="61"/>
      <c r="AMH14" s="61"/>
      <c r="AMI14" s="61"/>
      <c r="AMJ14" s="61"/>
    </row>
    <row r="15" spans="1:1024" s="122" customFormat="1" x14ac:dyDescent="0.15">
      <c r="A15" s="78"/>
      <c r="B15" s="78"/>
      <c r="C15" s="78"/>
      <c r="D15" s="78"/>
      <c r="E15" s="93"/>
      <c r="F15" s="93"/>
      <c r="G15" s="93"/>
      <c r="H15" s="93"/>
      <c r="I15" s="93"/>
      <c r="J15" s="93"/>
      <c r="K15" s="93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8"/>
      <c r="SL15" s="78"/>
      <c r="SM15" s="78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8"/>
      <c r="TB15" s="78"/>
      <c r="TC15" s="78"/>
      <c r="TD15" s="78"/>
      <c r="TE15" s="78"/>
      <c r="TF15" s="78"/>
      <c r="TG15" s="78"/>
      <c r="TH15" s="78"/>
      <c r="TI15" s="78"/>
      <c r="TJ15" s="78"/>
      <c r="TK15" s="78"/>
      <c r="TL15" s="78"/>
      <c r="TM15" s="78"/>
      <c r="TN15" s="78"/>
      <c r="TO15" s="78"/>
      <c r="TP15" s="78"/>
      <c r="TQ15" s="78"/>
      <c r="TR15" s="78"/>
      <c r="TS15" s="78"/>
      <c r="TT15" s="78"/>
      <c r="TU15" s="78"/>
      <c r="TV15" s="78"/>
      <c r="TW15" s="78"/>
      <c r="TX15" s="78"/>
      <c r="TY15" s="78"/>
      <c r="TZ15" s="78"/>
      <c r="UA15" s="78"/>
      <c r="UB15" s="78"/>
      <c r="UC15" s="78"/>
      <c r="UD15" s="78"/>
      <c r="UE15" s="78"/>
      <c r="UF15" s="78"/>
      <c r="UG15" s="78"/>
      <c r="UH15" s="78"/>
      <c r="UI15" s="78"/>
      <c r="UJ15" s="78"/>
      <c r="UK15" s="78"/>
      <c r="UL15" s="78"/>
      <c r="UM15" s="78"/>
      <c r="UN15" s="78"/>
      <c r="UO15" s="78"/>
      <c r="UP15" s="78"/>
      <c r="UQ15" s="78"/>
      <c r="UR15" s="78"/>
      <c r="US15" s="78"/>
      <c r="UT15" s="78"/>
      <c r="UU15" s="78"/>
      <c r="UV15" s="78"/>
      <c r="UW15" s="78"/>
      <c r="UX15" s="78"/>
      <c r="UY15" s="78"/>
      <c r="UZ15" s="78"/>
      <c r="VA15" s="78"/>
      <c r="VB15" s="78"/>
      <c r="VC15" s="78"/>
      <c r="VD15" s="78"/>
      <c r="VE15" s="78"/>
      <c r="VF15" s="78"/>
      <c r="VG15" s="78"/>
      <c r="VH15" s="78"/>
      <c r="VI15" s="78"/>
      <c r="VJ15" s="78"/>
      <c r="VK15" s="78"/>
      <c r="VL15" s="78"/>
      <c r="VM15" s="78"/>
      <c r="VN15" s="78"/>
      <c r="VO15" s="78"/>
      <c r="VP15" s="78"/>
      <c r="VQ15" s="78"/>
      <c r="VR15" s="78"/>
      <c r="VS15" s="78"/>
      <c r="VT15" s="78"/>
      <c r="VU15" s="78"/>
      <c r="VV15" s="78"/>
      <c r="VW15" s="78"/>
      <c r="VX15" s="78"/>
      <c r="VY15" s="78"/>
      <c r="VZ15" s="78"/>
      <c r="WA15" s="78"/>
      <c r="WB15" s="78"/>
      <c r="WC15" s="78"/>
      <c r="WD15" s="78"/>
      <c r="WE15" s="78"/>
      <c r="WF15" s="78"/>
      <c r="WG15" s="78"/>
      <c r="WH15" s="78"/>
      <c r="WI15" s="78"/>
      <c r="WJ15" s="78"/>
      <c r="WK15" s="78"/>
      <c r="WL15" s="78"/>
      <c r="WM15" s="78"/>
      <c r="WN15" s="78"/>
      <c r="WO15" s="78"/>
      <c r="WP15" s="78"/>
      <c r="WQ15" s="78"/>
      <c r="WR15" s="78"/>
      <c r="WS15" s="78"/>
      <c r="WT15" s="78"/>
      <c r="WU15" s="78"/>
      <c r="WV15" s="78"/>
      <c r="WW15" s="78"/>
      <c r="WX15" s="78"/>
      <c r="WY15" s="78"/>
      <c r="WZ15" s="78"/>
      <c r="XA15" s="78"/>
      <c r="XB15" s="78"/>
      <c r="XC15" s="78"/>
      <c r="XD15" s="78"/>
      <c r="XE15" s="78"/>
      <c r="XF15" s="78"/>
      <c r="XG15" s="78"/>
      <c r="XH15" s="78"/>
      <c r="XI15" s="78"/>
      <c r="XJ15" s="78"/>
      <c r="XK15" s="78"/>
      <c r="XL15" s="78"/>
      <c r="XM15" s="78"/>
      <c r="XN15" s="78"/>
      <c r="XO15" s="78"/>
      <c r="XP15" s="78"/>
      <c r="XQ15" s="78"/>
      <c r="XR15" s="78"/>
      <c r="XS15" s="78"/>
      <c r="XT15" s="78"/>
      <c r="XU15" s="78"/>
      <c r="XV15" s="78"/>
      <c r="XW15" s="78"/>
      <c r="XX15" s="78"/>
      <c r="XY15" s="78"/>
      <c r="XZ15" s="78"/>
      <c r="YA15" s="78"/>
      <c r="YB15" s="78"/>
      <c r="YC15" s="78"/>
      <c r="YD15" s="78"/>
      <c r="YE15" s="78"/>
      <c r="YF15" s="78"/>
      <c r="YG15" s="78"/>
      <c r="YH15" s="78"/>
      <c r="YI15" s="78"/>
      <c r="YJ15" s="78"/>
      <c r="YK15" s="78"/>
      <c r="YL15" s="78"/>
      <c r="YM15" s="78"/>
      <c r="YN15" s="78"/>
      <c r="YO15" s="78"/>
      <c r="YP15" s="78"/>
      <c r="YQ15" s="78"/>
      <c r="YR15" s="78"/>
      <c r="YS15" s="78"/>
      <c r="YT15" s="78"/>
      <c r="YU15" s="78"/>
      <c r="YV15" s="78"/>
      <c r="YW15" s="78"/>
      <c r="YX15" s="78"/>
      <c r="YY15" s="78"/>
      <c r="YZ15" s="78"/>
      <c r="ZA15" s="78"/>
      <c r="ZB15" s="78"/>
      <c r="ZC15" s="78"/>
      <c r="ZD15" s="78"/>
      <c r="ZE15" s="78"/>
      <c r="ZF15" s="78"/>
      <c r="ZG15" s="78"/>
      <c r="ZH15" s="78"/>
      <c r="ZI15" s="78"/>
      <c r="ZJ15" s="78"/>
      <c r="ZK15" s="78"/>
      <c r="ZL15" s="78"/>
      <c r="ZM15" s="78"/>
      <c r="ZN15" s="78"/>
      <c r="ZO15" s="78"/>
      <c r="ZP15" s="78"/>
      <c r="ZQ15" s="78"/>
      <c r="ZR15" s="78"/>
      <c r="ZS15" s="78"/>
      <c r="ZT15" s="78"/>
      <c r="ZU15" s="78"/>
      <c r="ZV15" s="78"/>
      <c r="ZW15" s="78"/>
      <c r="ZX15" s="78"/>
      <c r="ZY15" s="78"/>
      <c r="ZZ15" s="78"/>
      <c r="AAA15" s="78"/>
      <c r="AAB15" s="78"/>
      <c r="AAC15" s="78"/>
      <c r="AAD15" s="78"/>
      <c r="AAE15" s="78"/>
      <c r="AAF15" s="78"/>
      <c r="AAG15" s="78"/>
      <c r="AAH15" s="78"/>
      <c r="AAI15" s="78"/>
      <c r="AAJ15" s="78"/>
      <c r="AAK15" s="78"/>
      <c r="AAL15" s="78"/>
      <c r="AAM15" s="78"/>
      <c r="AAN15" s="78"/>
      <c r="AAO15" s="78"/>
      <c r="AAP15" s="78"/>
      <c r="AAQ15" s="78"/>
      <c r="AAR15" s="78"/>
      <c r="AAS15" s="78"/>
      <c r="AAT15" s="78"/>
      <c r="AAU15" s="78"/>
      <c r="AAV15" s="78"/>
      <c r="AAW15" s="78"/>
      <c r="AAX15" s="78"/>
      <c r="AAY15" s="78"/>
      <c r="AAZ15" s="78"/>
      <c r="ABA15" s="78"/>
      <c r="ABB15" s="78"/>
      <c r="ABC15" s="78"/>
      <c r="ABD15" s="78"/>
      <c r="ABE15" s="78"/>
      <c r="ABF15" s="78"/>
      <c r="ABG15" s="78"/>
      <c r="ABH15" s="78"/>
      <c r="ABI15" s="78"/>
      <c r="ABJ15" s="78"/>
      <c r="ABK15" s="78"/>
      <c r="ABL15" s="78"/>
      <c r="ABM15" s="78"/>
      <c r="ABN15" s="78"/>
      <c r="ABO15" s="78"/>
      <c r="ABP15" s="78"/>
      <c r="ABQ15" s="78"/>
      <c r="ABR15" s="78"/>
      <c r="ABS15" s="78"/>
      <c r="ABT15" s="78"/>
      <c r="ABU15" s="78"/>
      <c r="ABV15" s="78"/>
      <c r="ABW15" s="78"/>
      <c r="ABX15" s="78"/>
      <c r="ABY15" s="78"/>
      <c r="ABZ15" s="78"/>
      <c r="ACA15" s="78"/>
      <c r="ACB15" s="78"/>
      <c r="ACC15" s="78"/>
      <c r="ACD15" s="78"/>
      <c r="ACE15" s="78"/>
      <c r="ACF15" s="78"/>
      <c r="ACG15" s="78"/>
      <c r="ACH15" s="78"/>
      <c r="ACI15" s="78"/>
      <c r="ACJ15" s="78"/>
      <c r="ACK15" s="78"/>
      <c r="ACL15" s="78"/>
      <c r="ACM15" s="78"/>
      <c r="ACN15" s="78"/>
      <c r="ACO15" s="78"/>
      <c r="ACP15" s="78"/>
      <c r="ACQ15" s="78"/>
      <c r="ACR15" s="78"/>
      <c r="ACS15" s="78"/>
      <c r="ACT15" s="78"/>
      <c r="ACU15" s="78"/>
      <c r="ACV15" s="78"/>
      <c r="ACW15" s="78"/>
      <c r="ACX15" s="78"/>
      <c r="ACY15" s="78"/>
      <c r="ACZ15" s="78"/>
      <c r="ADA15" s="78"/>
      <c r="ADB15" s="78"/>
      <c r="ADC15" s="78"/>
      <c r="ADD15" s="78"/>
      <c r="ADE15" s="78"/>
      <c r="ADF15" s="78"/>
      <c r="ADG15" s="78"/>
      <c r="ADH15" s="78"/>
      <c r="ADI15" s="78"/>
      <c r="ADJ15" s="78"/>
      <c r="ADK15" s="78"/>
      <c r="ADL15" s="78"/>
      <c r="ADM15" s="78"/>
      <c r="ADN15" s="78"/>
      <c r="ADO15" s="78"/>
      <c r="ADP15" s="78"/>
      <c r="ADQ15" s="78"/>
      <c r="ADR15" s="78"/>
      <c r="ADS15" s="78"/>
      <c r="ADT15" s="78"/>
      <c r="ADU15" s="78"/>
      <c r="ADV15" s="78"/>
      <c r="ADW15" s="78"/>
      <c r="ADX15" s="78"/>
      <c r="ADY15" s="78"/>
      <c r="ADZ15" s="78"/>
      <c r="AEA15" s="78"/>
      <c r="AEB15" s="78"/>
      <c r="AEC15" s="78"/>
      <c r="AED15" s="78"/>
      <c r="AEE15" s="78"/>
      <c r="AEF15" s="78"/>
      <c r="AEG15" s="78"/>
      <c r="AEH15" s="78"/>
      <c r="AEI15" s="78"/>
      <c r="AEJ15" s="78"/>
      <c r="AEK15" s="78"/>
      <c r="AEL15" s="78"/>
      <c r="AEM15" s="78"/>
      <c r="AEN15" s="78"/>
      <c r="AEO15" s="78"/>
      <c r="AEP15" s="78"/>
      <c r="AEQ15" s="78"/>
      <c r="AER15" s="78"/>
      <c r="AES15" s="78"/>
      <c r="AET15" s="78"/>
      <c r="AEU15" s="78"/>
      <c r="AEV15" s="78"/>
      <c r="AEW15" s="78"/>
      <c r="AEX15" s="78"/>
      <c r="AEY15" s="78"/>
      <c r="AEZ15" s="78"/>
      <c r="AFA15" s="78"/>
      <c r="AFB15" s="78"/>
      <c r="AFC15" s="78"/>
      <c r="AFD15" s="78"/>
      <c r="AFE15" s="78"/>
      <c r="AFF15" s="78"/>
      <c r="AFG15" s="78"/>
      <c r="AFH15" s="78"/>
      <c r="AFI15" s="78"/>
      <c r="AFJ15" s="78"/>
      <c r="AFK15" s="78"/>
      <c r="AFL15" s="78"/>
      <c r="AFM15" s="78"/>
      <c r="AFN15" s="78"/>
      <c r="AFO15" s="78"/>
      <c r="AFP15" s="78"/>
      <c r="AFQ15" s="78"/>
      <c r="AFR15" s="78"/>
      <c r="AFS15" s="78"/>
      <c r="AFT15" s="78"/>
      <c r="AFU15" s="78"/>
      <c r="AFV15" s="78"/>
      <c r="AFW15" s="78"/>
      <c r="AFX15" s="78"/>
      <c r="AFY15" s="78"/>
      <c r="AFZ15" s="78"/>
      <c r="AGA15" s="78"/>
      <c r="AGB15" s="78"/>
      <c r="AGC15" s="78"/>
      <c r="AGD15" s="78"/>
      <c r="AGE15" s="78"/>
      <c r="AGF15" s="78"/>
      <c r="AGG15" s="78"/>
      <c r="AGH15" s="78"/>
      <c r="AGI15" s="78"/>
      <c r="AGJ15" s="78"/>
      <c r="AGK15" s="78"/>
      <c r="AGL15" s="78"/>
      <c r="AGM15" s="78"/>
      <c r="AGN15" s="78"/>
      <c r="AGO15" s="78"/>
      <c r="AGP15" s="78"/>
      <c r="AGQ15" s="78"/>
      <c r="AGR15" s="78"/>
      <c r="AGS15" s="78"/>
      <c r="AGT15" s="78"/>
      <c r="AGU15" s="78"/>
      <c r="AGV15" s="78"/>
      <c r="AGW15" s="78"/>
      <c r="AGX15" s="78"/>
      <c r="AGY15" s="78"/>
      <c r="AGZ15" s="78"/>
      <c r="AHA15" s="78"/>
      <c r="AHB15" s="78"/>
      <c r="AHC15" s="78"/>
      <c r="AHD15" s="78"/>
      <c r="AHE15" s="78"/>
      <c r="AHF15" s="78"/>
      <c r="AHG15" s="78"/>
      <c r="AHH15" s="78"/>
      <c r="AHI15" s="78"/>
      <c r="AHJ15" s="78"/>
      <c r="AHK15" s="78"/>
      <c r="AHL15" s="78"/>
      <c r="AHM15" s="78"/>
      <c r="AHN15" s="78"/>
      <c r="AHO15" s="78"/>
      <c r="AHP15" s="78"/>
      <c r="AHQ15" s="78"/>
      <c r="AHR15" s="78"/>
      <c r="AHS15" s="78"/>
      <c r="AHT15" s="78"/>
      <c r="AHU15" s="78"/>
      <c r="AHV15" s="78"/>
      <c r="AHW15" s="78"/>
      <c r="AHX15" s="78"/>
      <c r="AHY15" s="78"/>
      <c r="AHZ15" s="78"/>
      <c r="AIA15" s="78"/>
      <c r="AIB15" s="78"/>
      <c r="AIC15" s="78"/>
      <c r="AID15" s="78"/>
      <c r="AIE15" s="78"/>
      <c r="AIF15" s="78"/>
      <c r="AIG15" s="78"/>
      <c r="AIH15" s="78"/>
      <c r="AII15" s="78"/>
      <c r="AIJ15" s="78"/>
      <c r="AIK15" s="78"/>
      <c r="AIL15" s="78"/>
      <c r="AIM15" s="78"/>
      <c r="AIN15" s="78"/>
      <c r="AIO15" s="78"/>
      <c r="AIP15" s="78"/>
      <c r="AIQ15" s="78"/>
      <c r="AIR15" s="78"/>
      <c r="AIS15" s="78"/>
      <c r="AIT15" s="78"/>
      <c r="AIU15" s="78"/>
      <c r="AIV15" s="78"/>
      <c r="AIW15" s="78"/>
      <c r="AIX15" s="78"/>
      <c r="AIY15" s="78"/>
      <c r="AIZ15" s="78"/>
      <c r="AJA15" s="78"/>
      <c r="AJB15" s="78"/>
      <c r="AJC15" s="78"/>
      <c r="AJD15" s="78"/>
      <c r="AJE15" s="78"/>
      <c r="AJF15" s="78"/>
      <c r="AJG15" s="78"/>
      <c r="AJH15" s="78"/>
      <c r="AJI15" s="78"/>
      <c r="AJJ15" s="78"/>
      <c r="AJK15" s="78"/>
      <c r="AJL15" s="78"/>
      <c r="AJM15" s="78"/>
      <c r="AJN15" s="78"/>
      <c r="AJO15" s="78"/>
      <c r="AJP15" s="78"/>
      <c r="AJQ15" s="78"/>
      <c r="AJR15" s="78"/>
      <c r="AJS15" s="78"/>
      <c r="AJT15" s="78"/>
      <c r="AJU15" s="78"/>
      <c r="AJV15" s="78"/>
      <c r="AJW15" s="78"/>
      <c r="AJX15" s="78"/>
      <c r="AJY15" s="78"/>
      <c r="AJZ15" s="78"/>
      <c r="AKA15" s="78"/>
      <c r="AKB15" s="78"/>
      <c r="AKC15" s="78"/>
      <c r="AKD15" s="78"/>
      <c r="AKE15" s="78"/>
      <c r="AKF15" s="78"/>
      <c r="AKG15" s="78"/>
      <c r="AKH15" s="78"/>
      <c r="AKI15" s="78"/>
      <c r="AKJ15" s="78"/>
      <c r="AKK15" s="78"/>
      <c r="AKL15" s="78"/>
      <c r="AKM15" s="78"/>
      <c r="AKN15" s="78"/>
      <c r="AKO15" s="78"/>
      <c r="AKP15" s="78"/>
      <c r="AKQ15" s="78"/>
      <c r="AKR15" s="78"/>
      <c r="AKS15" s="78"/>
      <c r="AKT15" s="78"/>
      <c r="AKU15" s="78"/>
      <c r="AKV15" s="78"/>
      <c r="AKW15" s="78"/>
      <c r="AKX15" s="78"/>
      <c r="AKY15" s="78"/>
      <c r="AKZ15" s="78"/>
      <c r="ALA15" s="78"/>
      <c r="ALB15" s="78"/>
      <c r="ALC15" s="78"/>
      <c r="ALD15" s="78"/>
      <c r="ALE15" s="78"/>
      <c r="ALF15" s="78"/>
      <c r="ALG15" s="78"/>
      <c r="ALH15" s="78"/>
      <c r="ALI15" s="78"/>
      <c r="ALJ15" s="78"/>
      <c r="ALK15" s="78"/>
      <c r="ALL15" s="78"/>
      <c r="ALM15" s="78"/>
      <c r="ALN15" s="78"/>
      <c r="ALO15" s="78"/>
      <c r="ALP15" s="78"/>
      <c r="ALQ15" s="78"/>
      <c r="ALR15" s="78"/>
      <c r="ALS15" s="78"/>
      <c r="ALT15" s="78"/>
      <c r="ALU15" s="78"/>
      <c r="ALV15" s="78"/>
      <c r="ALW15" s="78"/>
      <c r="ALX15" s="78"/>
      <c r="ALY15" s="78"/>
      <c r="ALZ15" s="78"/>
      <c r="AMA15" s="78"/>
      <c r="AMB15" s="78"/>
      <c r="AMC15" s="78"/>
      <c r="AMD15" s="78"/>
      <c r="AME15" s="78"/>
      <c r="AMF15" s="78"/>
      <c r="AMG15" s="78"/>
      <c r="AMH15" s="78"/>
      <c r="AMI15" s="78"/>
      <c r="AMJ15" s="78"/>
    </row>
    <row r="16" spans="1:1024" s="122" customForma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  <c r="IY16" s="78"/>
      <c r="IZ16" s="78"/>
      <c r="JA16" s="78"/>
      <c r="JB16" s="78"/>
      <c r="JC16" s="78"/>
      <c r="JD16" s="78"/>
      <c r="JE16" s="78"/>
      <c r="JF16" s="78"/>
      <c r="JG16" s="78"/>
      <c r="JH16" s="78"/>
      <c r="JI16" s="78"/>
      <c r="JJ16" s="78"/>
      <c r="JK16" s="78"/>
      <c r="JL16" s="78"/>
      <c r="JM16" s="78"/>
      <c r="JN16" s="78"/>
      <c r="JO16" s="78"/>
      <c r="JP16" s="78"/>
      <c r="JQ16" s="78"/>
      <c r="JR16" s="78"/>
      <c r="JS16" s="78"/>
      <c r="JT16" s="78"/>
      <c r="JU16" s="78"/>
      <c r="JV16" s="78"/>
      <c r="JW16" s="78"/>
      <c r="JX16" s="78"/>
      <c r="JY16" s="78"/>
      <c r="JZ16" s="78"/>
      <c r="KA16" s="78"/>
      <c r="KB16" s="78"/>
      <c r="KC16" s="78"/>
      <c r="KD16" s="78"/>
      <c r="KE16" s="78"/>
      <c r="KF16" s="78"/>
      <c r="KG16" s="78"/>
      <c r="KH16" s="78"/>
      <c r="KI16" s="78"/>
      <c r="KJ16" s="78"/>
      <c r="KK16" s="78"/>
      <c r="KL16" s="78"/>
      <c r="KM16" s="78"/>
      <c r="KN16" s="78"/>
      <c r="KO16" s="78"/>
      <c r="KP16" s="78"/>
      <c r="KQ16" s="78"/>
      <c r="KR16" s="78"/>
      <c r="KS16" s="78"/>
      <c r="KT16" s="78"/>
      <c r="KU16" s="78"/>
      <c r="KV16" s="78"/>
      <c r="KW16" s="78"/>
      <c r="KX16" s="78"/>
      <c r="KY16" s="78"/>
      <c r="KZ16" s="78"/>
      <c r="LA16" s="78"/>
      <c r="LB16" s="78"/>
      <c r="LC16" s="78"/>
      <c r="LD16" s="78"/>
      <c r="LE16" s="78"/>
      <c r="LF16" s="78"/>
      <c r="LG16" s="78"/>
      <c r="LH16" s="78"/>
      <c r="LI16" s="78"/>
      <c r="LJ16" s="78"/>
      <c r="LK16" s="78"/>
      <c r="LL16" s="78"/>
      <c r="LM16" s="78"/>
      <c r="LN16" s="78"/>
      <c r="LO16" s="78"/>
      <c r="LP16" s="78"/>
      <c r="LQ16" s="78"/>
      <c r="LR16" s="78"/>
      <c r="LS16" s="78"/>
      <c r="LT16" s="78"/>
      <c r="LU16" s="78"/>
      <c r="LV16" s="78"/>
      <c r="LW16" s="78"/>
      <c r="LX16" s="78"/>
      <c r="LY16" s="78"/>
      <c r="LZ16" s="78"/>
      <c r="MA16" s="78"/>
      <c r="MB16" s="78"/>
      <c r="MC16" s="78"/>
      <c r="MD16" s="78"/>
      <c r="ME16" s="78"/>
      <c r="MF16" s="78"/>
      <c r="MG16" s="78"/>
      <c r="MH16" s="78"/>
      <c r="MI16" s="78"/>
      <c r="MJ16" s="78"/>
      <c r="MK16" s="78"/>
      <c r="ML16" s="78"/>
      <c r="MM16" s="78"/>
      <c r="MN16" s="78"/>
      <c r="MO16" s="78"/>
      <c r="MP16" s="78"/>
      <c r="MQ16" s="78"/>
      <c r="MR16" s="78"/>
      <c r="MS16" s="78"/>
      <c r="MT16" s="78"/>
      <c r="MU16" s="78"/>
      <c r="MV16" s="78"/>
      <c r="MW16" s="78"/>
      <c r="MX16" s="78"/>
      <c r="MY16" s="78"/>
      <c r="MZ16" s="78"/>
      <c r="NA16" s="78"/>
      <c r="NB16" s="78"/>
      <c r="NC16" s="78"/>
      <c r="ND16" s="78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8"/>
      <c r="NS16" s="78"/>
      <c r="NT16" s="78"/>
      <c r="NU16" s="78"/>
      <c r="NV16" s="78"/>
      <c r="NW16" s="78"/>
      <c r="NX16" s="78"/>
      <c r="NY16" s="78"/>
      <c r="NZ16" s="78"/>
      <c r="OA16" s="78"/>
      <c r="OB16" s="78"/>
      <c r="OC16" s="78"/>
      <c r="OD16" s="78"/>
      <c r="OE16" s="78"/>
      <c r="OF16" s="78"/>
      <c r="OG16" s="78"/>
      <c r="OH16" s="78"/>
      <c r="OI16" s="78"/>
      <c r="OJ16" s="78"/>
      <c r="OK16" s="78"/>
      <c r="OL16" s="78"/>
      <c r="OM16" s="78"/>
      <c r="ON16" s="78"/>
      <c r="OO16" s="78"/>
      <c r="OP16" s="78"/>
      <c r="OQ16" s="78"/>
      <c r="OR16" s="78"/>
      <c r="OS16" s="78"/>
      <c r="OT16" s="78"/>
      <c r="OU16" s="78"/>
      <c r="OV16" s="78"/>
      <c r="OW16" s="78"/>
      <c r="OX16" s="78"/>
      <c r="OY16" s="78"/>
      <c r="OZ16" s="78"/>
      <c r="PA16" s="78"/>
      <c r="PB16" s="78"/>
      <c r="PC16" s="78"/>
      <c r="PD16" s="78"/>
      <c r="PE16" s="78"/>
      <c r="PF16" s="78"/>
      <c r="PG16" s="78"/>
      <c r="PH16" s="78"/>
      <c r="PI16" s="78"/>
      <c r="PJ16" s="78"/>
      <c r="PK16" s="78"/>
      <c r="PL16" s="78"/>
      <c r="PM16" s="78"/>
      <c r="PN16" s="78"/>
      <c r="PO16" s="78"/>
      <c r="PP16" s="78"/>
      <c r="PQ16" s="78"/>
      <c r="PR16" s="78"/>
      <c r="PS16" s="78"/>
      <c r="PT16" s="78"/>
      <c r="PU16" s="78"/>
      <c r="PV16" s="78"/>
      <c r="PW16" s="78"/>
      <c r="PX16" s="78"/>
      <c r="PY16" s="78"/>
      <c r="PZ16" s="78"/>
      <c r="QA16" s="78"/>
      <c r="QB16" s="78"/>
      <c r="QC16" s="78"/>
      <c r="QD16" s="78"/>
      <c r="QE16" s="78"/>
      <c r="QF16" s="78"/>
      <c r="QG16" s="78"/>
      <c r="QH16" s="78"/>
      <c r="QI16" s="78"/>
      <c r="QJ16" s="78"/>
      <c r="QK16" s="78"/>
      <c r="QL16" s="78"/>
      <c r="QM16" s="78"/>
      <c r="QN16" s="78"/>
      <c r="QO16" s="78"/>
      <c r="QP16" s="78"/>
      <c r="QQ16" s="78"/>
      <c r="QR16" s="78"/>
      <c r="QS16" s="78"/>
      <c r="QT16" s="78"/>
      <c r="QU16" s="78"/>
      <c r="QV16" s="78"/>
      <c r="QW16" s="78"/>
      <c r="QX16" s="78"/>
      <c r="QY16" s="78"/>
      <c r="QZ16" s="78"/>
      <c r="RA16" s="78"/>
      <c r="RB16" s="78"/>
      <c r="RC16" s="78"/>
      <c r="RD16" s="78"/>
      <c r="RE16" s="78"/>
      <c r="RF16" s="78"/>
      <c r="RG16" s="78"/>
      <c r="RH16" s="78"/>
      <c r="RI16" s="78"/>
      <c r="RJ16" s="78"/>
      <c r="RK16" s="78"/>
      <c r="RL16" s="78"/>
      <c r="RM16" s="78"/>
      <c r="RN16" s="78"/>
      <c r="RO16" s="78"/>
      <c r="RP16" s="78"/>
      <c r="RQ16" s="78"/>
      <c r="RR16" s="78"/>
      <c r="RS16" s="78"/>
      <c r="RT16" s="78"/>
      <c r="RU16" s="78"/>
      <c r="RV16" s="78"/>
      <c r="RW16" s="78"/>
      <c r="RX16" s="78"/>
      <c r="RY16" s="78"/>
      <c r="RZ16" s="78"/>
      <c r="SA16" s="78"/>
      <c r="SB16" s="78"/>
      <c r="SC16" s="78"/>
      <c r="SD16" s="78"/>
      <c r="SE16" s="78"/>
      <c r="SF16" s="78"/>
      <c r="SG16" s="78"/>
      <c r="SH16" s="78"/>
      <c r="SI16" s="78"/>
      <c r="SJ16" s="78"/>
      <c r="SK16" s="78"/>
      <c r="SL16" s="78"/>
      <c r="SM16" s="78"/>
      <c r="SN16" s="78"/>
      <c r="SO16" s="78"/>
      <c r="SP16" s="78"/>
      <c r="SQ16" s="78"/>
      <c r="SR16" s="78"/>
      <c r="SS16" s="78"/>
      <c r="ST16" s="78"/>
      <c r="SU16" s="78"/>
      <c r="SV16" s="78"/>
      <c r="SW16" s="78"/>
      <c r="SX16" s="78"/>
      <c r="SY16" s="78"/>
      <c r="SZ16" s="78"/>
      <c r="TA16" s="78"/>
      <c r="TB16" s="78"/>
      <c r="TC16" s="78"/>
      <c r="TD16" s="78"/>
      <c r="TE16" s="78"/>
      <c r="TF16" s="78"/>
      <c r="TG16" s="78"/>
      <c r="TH16" s="78"/>
      <c r="TI16" s="78"/>
      <c r="TJ16" s="78"/>
      <c r="TK16" s="78"/>
      <c r="TL16" s="78"/>
      <c r="TM16" s="78"/>
      <c r="TN16" s="78"/>
      <c r="TO16" s="78"/>
      <c r="TP16" s="78"/>
      <c r="TQ16" s="78"/>
      <c r="TR16" s="78"/>
      <c r="TS16" s="78"/>
      <c r="TT16" s="78"/>
      <c r="TU16" s="78"/>
      <c r="TV16" s="78"/>
      <c r="TW16" s="78"/>
      <c r="TX16" s="78"/>
      <c r="TY16" s="78"/>
      <c r="TZ16" s="78"/>
      <c r="UA16" s="78"/>
      <c r="UB16" s="78"/>
      <c r="UC16" s="78"/>
      <c r="UD16" s="78"/>
      <c r="UE16" s="78"/>
      <c r="UF16" s="78"/>
      <c r="UG16" s="78"/>
      <c r="UH16" s="78"/>
      <c r="UI16" s="78"/>
      <c r="UJ16" s="78"/>
      <c r="UK16" s="78"/>
      <c r="UL16" s="78"/>
      <c r="UM16" s="78"/>
      <c r="UN16" s="78"/>
      <c r="UO16" s="78"/>
      <c r="UP16" s="78"/>
      <c r="UQ16" s="78"/>
      <c r="UR16" s="78"/>
      <c r="US16" s="78"/>
      <c r="UT16" s="78"/>
      <c r="UU16" s="78"/>
      <c r="UV16" s="78"/>
      <c r="UW16" s="78"/>
      <c r="UX16" s="78"/>
      <c r="UY16" s="78"/>
      <c r="UZ16" s="78"/>
      <c r="VA16" s="78"/>
      <c r="VB16" s="78"/>
      <c r="VC16" s="78"/>
      <c r="VD16" s="78"/>
      <c r="VE16" s="78"/>
      <c r="VF16" s="78"/>
      <c r="VG16" s="78"/>
      <c r="VH16" s="78"/>
      <c r="VI16" s="78"/>
      <c r="VJ16" s="78"/>
      <c r="VK16" s="78"/>
      <c r="VL16" s="78"/>
      <c r="VM16" s="78"/>
      <c r="VN16" s="78"/>
      <c r="VO16" s="78"/>
      <c r="VP16" s="78"/>
      <c r="VQ16" s="78"/>
      <c r="VR16" s="78"/>
      <c r="VS16" s="78"/>
      <c r="VT16" s="78"/>
      <c r="VU16" s="78"/>
      <c r="VV16" s="78"/>
      <c r="VW16" s="78"/>
      <c r="VX16" s="78"/>
      <c r="VY16" s="78"/>
      <c r="VZ16" s="78"/>
      <c r="WA16" s="78"/>
      <c r="WB16" s="78"/>
      <c r="WC16" s="78"/>
      <c r="WD16" s="78"/>
      <c r="WE16" s="78"/>
      <c r="WF16" s="78"/>
      <c r="WG16" s="78"/>
      <c r="WH16" s="78"/>
      <c r="WI16" s="78"/>
      <c r="WJ16" s="78"/>
      <c r="WK16" s="78"/>
      <c r="WL16" s="78"/>
      <c r="WM16" s="78"/>
      <c r="WN16" s="78"/>
      <c r="WO16" s="78"/>
      <c r="WP16" s="78"/>
      <c r="WQ16" s="78"/>
      <c r="WR16" s="78"/>
      <c r="WS16" s="78"/>
      <c r="WT16" s="78"/>
      <c r="WU16" s="78"/>
      <c r="WV16" s="78"/>
      <c r="WW16" s="78"/>
      <c r="WX16" s="78"/>
      <c r="WY16" s="78"/>
      <c r="WZ16" s="78"/>
      <c r="XA16" s="78"/>
      <c r="XB16" s="78"/>
      <c r="XC16" s="78"/>
      <c r="XD16" s="78"/>
      <c r="XE16" s="78"/>
      <c r="XF16" s="78"/>
      <c r="XG16" s="78"/>
      <c r="XH16" s="78"/>
      <c r="XI16" s="78"/>
      <c r="XJ16" s="78"/>
      <c r="XK16" s="78"/>
      <c r="XL16" s="78"/>
      <c r="XM16" s="78"/>
      <c r="XN16" s="78"/>
      <c r="XO16" s="78"/>
      <c r="XP16" s="78"/>
      <c r="XQ16" s="78"/>
      <c r="XR16" s="78"/>
      <c r="XS16" s="78"/>
      <c r="XT16" s="78"/>
      <c r="XU16" s="78"/>
      <c r="XV16" s="78"/>
      <c r="XW16" s="78"/>
      <c r="XX16" s="78"/>
      <c r="XY16" s="78"/>
      <c r="XZ16" s="78"/>
      <c r="YA16" s="78"/>
      <c r="YB16" s="78"/>
      <c r="YC16" s="78"/>
      <c r="YD16" s="78"/>
      <c r="YE16" s="78"/>
      <c r="YF16" s="78"/>
      <c r="YG16" s="78"/>
      <c r="YH16" s="78"/>
      <c r="YI16" s="78"/>
      <c r="YJ16" s="78"/>
      <c r="YK16" s="78"/>
      <c r="YL16" s="78"/>
      <c r="YM16" s="78"/>
      <c r="YN16" s="78"/>
      <c r="YO16" s="78"/>
      <c r="YP16" s="78"/>
      <c r="YQ16" s="78"/>
      <c r="YR16" s="78"/>
      <c r="YS16" s="78"/>
      <c r="YT16" s="78"/>
      <c r="YU16" s="78"/>
      <c r="YV16" s="78"/>
      <c r="YW16" s="78"/>
      <c r="YX16" s="78"/>
      <c r="YY16" s="78"/>
      <c r="YZ16" s="78"/>
      <c r="ZA16" s="78"/>
      <c r="ZB16" s="78"/>
      <c r="ZC16" s="78"/>
      <c r="ZD16" s="78"/>
      <c r="ZE16" s="78"/>
      <c r="ZF16" s="78"/>
      <c r="ZG16" s="78"/>
      <c r="ZH16" s="78"/>
      <c r="ZI16" s="78"/>
      <c r="ZJ16" s="78"/>
      <c r="ZK16" s="78"/>
      <c r="ZL16" s="78"/>
      <c r="ZM16" s="78"/>
      <c r="ZN16" s="78"/>
      <c r="ZO16" s="78"/>
      <c r="ZP16" s="78"/>
      <c r="ZQ16" s="78"/>
      <c r="ZR16" s="78"/>
      <c r="ZS16" s="78"/>
      <c r="ZT16" s="78"/>
      <c r="ZU16" s="78"/>
      <c r="ZV16" s="78"/>
      <c r="ZW16" s="78"/>
      <c r="ZX16" s="78"/>
      <c r="ZY16" s="78"/>
      <c r="ZZ16" s="78"/>
      <c r="AAA16" s="78"/>
      <c r="AAB16" s="78"/>
      <c r="AAC16" s="78"/>
      <c r="AAD16" s="78"/>
      <c r="AAE16" s="78"/>
      <c r="AAF16" s="78"/>
      <c r="AAG16" s="78"/>
      <c r="AAH16" s="78"/>
      <c r="AAI16" s="78"/>
      <c r="AAJ16" s="78"/>
      <c r="AAK16" s="78"/>
      <c r="AAL16" s="78"/>
      <c r="AAM16" s="78"/>
      <c r="AAN16" s="78"/>
      <c r="AAO16" s="78"/>
      <c r="AAP16" s="78"/>
      <c r="AAQ16" s="78"/>
      <c r="AAR16" s="78"/>
      <c r="AAS16" s="78"/>
      <c r="AAT16" s="78"/>
      <c r="AAU16" s="78"/>
      <c r="AAV16" s="78"/>
      <c r="AAW16" s="78"/>
      <c r="AAX16" s="78"/>
      <c r="AAY16" s="78"/>
      <c r="AAZ16" s="78"/>
      <c r="ABA16" s="78"/>
      <c r="ABB16" s="78"/>
      <c r="ABC16" s="78"/>
      <c r="ABD16" s="78"/>
      <c r="ABE16" s="78"/>
      <c r="ABF16" s="78"/>
      <c r="ABG16" s="78"/>
      <c r="ABH16" s="78"/>
      <c r="ABI16" s="78"/>
      <c r="ABJ16" s="78"/>
      <c r="ABK16" s="78"/>
      <c r="ABL16" s="78"/>
      <c r="ABM16" s="78"/>
      <c r="ABN16" s="78"/>
      <c r="ABO16" s="78"/>
      <c r="ABP16" s="78"/>
      <c r="ABQ16" s="78"/>
      <c r="ABR16" s="78"/>
      <c r="ABS16" s="78"/>
      <c r="ABT16" s="78"/>
      <c r="ABU16" s="78"/>
      <c r="ABV16" s="78"/>
      <c r="ABW16" s="78"/>
      <c r="ABX16" s="78"/>
      <c r="ABY16" s="78"/>
      <c r="ABZ16" s="78"/>
      <c r="ACA16" s="78"/>
      <c r="ACB16" s="78"/>
      <c r="ACC16" s="78"/>
      <c r="ACD16" s="78"/>
      <c r="ACE16" s="78"/>
      <c r="ACF16" s="78"/>
      <c r="ACG16" s="78"/>
      <c r="ACH16" s="78"/>
      <c r="ACI16" s="78"/>
      <c r="ACJ16" s="78"/>
      <c r="ACK16" s="78"/>
      <c r="ACL16" s="78"/>
      <c r="ACM16" s="78"/>
      <c r="ACN16" s="78"/>
      <c r="ACO16" s="78"/>
      <c r="ACP16" s="78"/>
      <c r="ACQ16" s="78"/>
      <c r="ACR16" s="78"/>
      <c r="ACS16" s="78"/>
      <c r="ACT16" s="78"/>
      <c r="ACU16" s="78"/>
      <c r="ACV16" s="78"/>
      <c r="ACW16" s="78"/>
      <c r="ACX16" s="78"/>
      <c r="ACY16" s="78"/>
      <c r="ACZ16" s="78"/>
      <c r="ADA16" s="78"/>
      <c r="ADB16" s="78"/>
      <c r="ADC16" s="78"/>
      <c r="ADD16" s="78"/>
      <c r="ADE16" s="78"/>
      <c r="ADF16" s="78"/>
      <c r="ADG16" s="78"/>
      <c r="ADH16" s="78"/>
      <c r="ADI16" s="78"/>
      <c r="ADJ16" s="78"/>
      <c r="ADK16" s="78"/>
      <c r="ADL16" s="78"/>
      <c r="ADM16" s="78"/>
      <c r="ADN16" s="78"/>
      <c r="ADO16" s="78"/>
      <c r="ADP16" s="78"/>
      <c r="ADQ16" s="78"/>
      <c r="ADR16" s="78"/>
      <c r="ADS16" s="78"/>
      <c r="ADT16" s="78"/>
      <c r="ADU16" s="78"/>
      <c r="ADV16" s="78"/>
      <c r="ADW16" s="78"/>
      <c r="ADX16" s="78"/>
      <c r="ADY16" s="78"/>
      <c r="ADZ16" s="78"/>
      <c r="AEA16" s="78"/>
      <c r="AEB16" s="78"/>
      <c r="AEC16" s="78"/>
      <c r="AED16" s="78"/>
      <c r="AEE16" s="78"/>
      <c r="AEF16" s="78"/>
      <c r="AEG16" s="78"/>
      <c r="AEH16" s="78"/>
      <c r="AEI16" s="78"/>
      <c r="AEJ16" s="78"/>
      <c r="AEK16" s="78"/>
      <c r="AEL16" s="78"/>
      <c r="AEM16" s="78"/>
      <c r="AEN16" s="78"/>
      <c r="AEO16" s="78"/>
      <c r="AEP16" s="78"/>
      <c r="AEQ16" s="78"/>
      <c r="AER16" s="78"/>
      <c r="AES16" s="78"/>
      <c r="AET16" s="78"/>
      <c r="AEU16" s="78"/>
      <c r="AEV16" s="78"/>
      <c r="AEW16" s="78"/>
      <c r="AEX16" s="78"/>
      <c r="AEY16" s="78"/>
      <c r="AEZ16" s="78"/>
      <c r="AFA16" s="78"/>
      <c r="AFB16" s="78"/>
      <c r="AFC16" s="78"/>
      <c r="AFD16" s="78"/>
      <c r="AFE16" s="78"/>
      <c r="AFF16" s="78"/>
      <c r="AFG16" s="78"/>
      <c r="AFH16" s="78"/>
      <c r="AFI16" s="78"/>
      <c r="AFJ16" s="78"/>
      <c r="AFK16" s="78"/>
      <c r="AFL16" s="78"/>
      <c r="AFM16" s="78"/>
      <c r="AFN16" s="78"/>
      <c r="AFO16" s="78"/>
      <c r="AFP16" s="78"/>
      <c r="AFQ16" s="78"/>
      <c r="AFR16" s="78"/>
      <c r="AFS16" s="78"/>
      <c r="AFT16" s="78"/>
      <c r="AFU16" s="78"/>
      <c r="AFV16" s="78"/>
      <c r="AFW16" s="78"/>
      <c r="AFX16" s="78"/>
      <c r="AFY16" s="78"/>
      <c r="AFZ16" s="78"/>
      <c r="AGA16" s="78"/>
      <c r="AGB16" s="78"/>
      <c r="AGC16" s="78"/>
      <c r="AGD16" s="78"/>
      <c r="AGE16" s="78"/>
      <c r="AGF16" s="78"/>
      <c r="AGG16" s="78"/>
      <c r="AGH16" s="78"/>
      <c r="AGI16" s="78"/>
      <c r="AGJ16" s="78"/>
      <c r="AGK16" s="78"/>
      <c r="AGL16" s="78"/>
      <c r="AGM16" s="78"/>
      <c r="AGN16" s="78"/>
      <c r="AGO16" s="78"/>
      <c r="AGP16" s="78"/>
      <c r="AGQ16" s="78"/>
      <c r="AGR16" s="78"/>
      <c r="AGS16" s="78"/>
      <c r="AGT16" s="78"/>
      <c r="AGU16" s="78"/>
      <c r="AGV16" s="78"/>
      <c r="AGW16" s="78"/>
      <c r="AGX16" s="78"/>
      <c r="AGY16" s="78"/>
      <c r="AGZ16" s="78"/>
      <c r="AHA16" s="78"/>
      <c r="AHB16" s="78"/>
      <c r="AHC16" s="78"/>
      <c r="AHD16" s="78"/>
      <c r="AHE16" s="78"/>
      <c r="AHF16" s="78"/>
      <c r="AHG16" s="78"/>
      <c r="AHH16" s="78"/>
      <c r="AHI16" s="78"/>
      <c r="AHJ16" s="78"/>
      <c r="AHK16" s="78"/>
      <c r="AHL16" s="78"/>
      <c r="AHM16" s="78"/>
      <c r="AHN16" s="78"/>
      <c r="AHO16" s="78"/>
      <c r="AHP16" s="78"/>
      <c r="AHQ16" s="78"/>
      <c r="AHR16" s="78"/>
      <c r="AHS16" s="78"/>
      <c r="AHT16" s="78"/>
      <c r="AHU16" s="78"/>
      <c r="AHV16" s="78"/>
      <c r="AHW16" s="78"/>
      <c r="AHX16" s="78"/>
      <c r="AHY16" s="78"/>
      <c r="AHZ16" s="78"/>
      <c r="AIA16" s="78"/>
      <c r="AIB16" s="78"/>
      <c r="AIC16" s="78"/>
      <c r="AID16" s="78"/>
      <c r="AIE16" s="78"/>
      <c r="AIF16" s="78"/>
      <c r="AIG16" s="78"/>
      <c r="AIH16" s="78"/>
      <c r="AII16" s="78"/>
      <c r="AIJ16" s="78"/>
      <c r="AIK16" s="78"/>
      <c r="AIL16" s="78"/>
      <c r="AIM16" s="78"/>
      <c r="AIN16" s="78"/>
      <c r="AIO16" s="78"/>
      <c r="AIP16" s="78"/>
      <c r="AIQ16" s="78"/>
      <c r="AIR16" s="78"/>
      <c r="AIS16" s="78"/>
      <c r="AIT16" s="78"/>
      <c r="AIU16" s="78"/>
      <c r="AIV16" s="78"/>
      <c r="AIW16" s="78"/>
      <c r="AIX16" s="78"/>
      <c r="AIY16" s="78"/>
      <c r="AIZ16" s="78"/>
      <c r="AJA16" s="78"/>
      <c r="AJB16" s="78"/>
      <c r="AJC16" s="78"/>
      <c r="AJD16" s="78"/>
      <c r="AJE16" s="78"/>
      <c r="AJF16" s="78"/>
      <c r="AJG16" s="78"/>
      <c r="AJH16" s="78"/>
      <c r="AJI16" s="78"/>
      <c r="AJJ16" s="78"/>
      <c r="AJK16" s="78"/>
      <c r="AJL16" s="78"/>
      <c r="AJM16" s="78"/>
      <c r="AJN16" s="78"/>
      <c r="AJO16" s="78"/>
      <c r="AJP16" s="78"/>
      <c r="AJQ16" s="78"/>
      <c r="AJR16" s="78"/>
      <c r="AJS16" s="78"/>
      <c r="AJT16" s="78"/>
      <c r="AJU16" s="78"/>
      <c r="AJV16" s="78"/>
      <c r="AJW16" s="78"/>
      <c r="AJX16" s="78"/>
      <c r="AJY16" s="78"/>
      <c r="AJZ16" s="78"/>
      <c r="AKA16" s="78"/>
      <c r="AKB16" s="78"/>
      <c r="AKC16" s="78"/>
      <c r="AKD16" s="78"/>
      <c r="AKE16" s="78"/>
      <c r="AKF16" s="78"/>
      <c r="AKG16" s="78"/>
      <c r="AKH16" s="78"/>
      <c r="AKI16" s="78"/>
      <c r="AKJ16" s="78"/>
      <c r="AKK16" s="78"/>
      <c r="AKL16" s="78"/>
      <c r="AKM16" s="78"/>
      <c r="AKN16" s="78"/>
      <c r="AKO16" s="78"/>
      <c r="AKP16" s="78"/>
      <c r="AKQ16" s="78"/>
      <c r="AKR16" s="78"/>
      <c r="AKS16" s="78"/>
      <c r="AKT16" s="78"/>
      <c r="AKU16" s="78"/>
      <c r="AKV16" s="78"/>
      <c r="AKW16" s="78"/>
      <c r="AKX16" s="78"/>
      <c r="AKY16" s="78"/>
      <c r="AKZ16" s="78"/>
      <c r="ALA16" s="78"/>
      <c r="ALB16" s="78"/>
      <c r="ALC16" s="78"/>
      <c r="ALD16" s="78"/>
      <c r="ALE16" s="78"/>
      <c r="ALF16" s="78"/>
      <c r="ALG16" s="78"/>
      <c r="ALH16" s="78"/>
      <c r="ALI16" s="78"/>
      <c r="ALJ16" s="78"/>
      <c r="ALK16" s="78"/>
      <c r="ALL16" s="78"/>
      <c r="ALM16" s="78"/>
      <c r="ALN16" s="78"/>
      <c r="ALO16" s="78"/>
      <c r="ALP16" s="78"/>
      <c r="ALQ16" s="78"/>
      <c r="ALR16" s="78"/>
      <c r="ALS16" s="78"/>
      <c r="ALT16" s="78"/>
      <c r="ALU16" s="78"/>
      <c r="ALV16" s="78"/>
      <c r="ALW16" s="78"/>
      <c r="ALX16" s="78"/>
      <c r="ALY16" s="78"/>
      <c r="ALZ16" s="78"/>
      <c r="AMA16" s="78"/>
      <c r="AMB16" s="78"/>
      <c r="AMC16" s="78"/>
      <c r="AMD16" s="78"/>
      <c r="AME16" s="78"/>
      <c r="AMF16" s="78"/>
      <c r="AMG16" s="78"/>
      <c r="AMH16" s="78"/>
      <c r="AMI16" s="78"/>
      <c r="AMJ16" s="78"/>
    </row>
  </sheetData>
  <mergeCells count="1">
    <mergeCell ref="D3:J3"/>
  </mergeCells>
  <phoneticPr fontId="10"/>
  <pageMargins left="0.7" right="0.7" top="0.75" bottom="0.75" header="0.511811023622047" footer="0.511811023622047"/>
  <pageSetup paperSize="9" scale="6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MJ49"/>
  <sheetViews>
    <sheetView view="pageBreakPreview" zoomScaleNormal="100" zoomScaleSheetLayoutView="100" workbookViewId="0"/>
  </sheetViews>
  <sheetFormatPr defaultColWidth="13.125" defaultRowHeight="13.5" x14ac:dyDescent="0.15"/>
  <cols>
    <col min="1" max="1" width="24.875" style="1" customWidth="1"/>
    <col min="2" max="9" width="14.875" style="1" customWidth="1"/>
    <col min="10" max="1024" width="13.125" style="1"/>
  </cols>
  <sheetData>
    <row r="1" spans="1:10" ht="14.25" thickBot="1" x14ac:dyDescent="0.2">
      <c r="A1" s="1" t="s">
        <v>91</v>
      </c>
    </row>
    <row r="2" spans="1:10" x14ac:dyDescent="0.15">
      <c r="A2" s="50" t="s">
        <v>92</v>
      </c>
      <c r="B2" s="313" t="s">
        <v>93</v>
      </c>
      <c r="C2" s="313"/>
      <c r="D2" s="313"/>
      <c r="E2" s="313"/>
      <c r="F2" s="314" t="s">
        <v>94</v>
      </c>
      <c r="G2" s="314"/>
      <c r="H2" s="314"/>
      <c r="I2" s="314"/>
    </row>
    <row r="3" spans="1:10" x14ac:dyDescent="0.15">
      <c r="A3" s="52" t="s">
        <v>95</v>
      </c>
      <c r="B3" s="53" t="s">
        <v>96</v>
      </c>
      <c r="C3" s="53" t="s">
        <v>64</v>
      </c>
      <c r="D3" s="53" t="s">
        <v>66</v>
      </c>
      <c r="E3" s="53" t="s">
        <v>65</v>
      </c>
      <c r="F3" s="53" t="s">
        <v>96</v>
      </c>
      <c r="G3" s="53" t="s">
        <v>64</v>
      </c>
      <c r="H3" s="53" t="s">
        <v>66</v>
      </c>
      <c r="I3" s="58" t="s">
        <v>65</v>
      </c>
    </row>
    <row r="4" spans="1:10" x14ac:dyDescent="0.15">
      <c r="A4" s="7" t="s">
        <v>367</v>
      </c>
      <c r="B4" s="8">
        <v>2655</v>
      </c>
      <c r="C4" s="8">
        <v>379776299</v>
      </c>
      <c r="D4" s="8">
        <v>13452016</v>
      </c>
      <c r="E4" s="8">
        <v>366324283</v>
      </c>
      <c r="F4" s="8">
        <v>2113</v>
      </c>
      <c r="G4" s="8">
        <v>94165085</v>
      </c>
      <c r="H4" s="8">
        <v>3052673</v>
      </c>
      <c r="I4" s="9">
        <v>91112412</v>
      </c>
    </row>
    <row r="5" spans="1:10" x14ac:dyDescent="0.15">
      <c r="A5" s="7">
        <v>28</v>
      </c>
      <c r="B5" s="8">
        <v>2477</v>
      </c>
      <c r="C5" s="8">
        <v>372193382</v>
      </c>
      <c r="D5" s="8">
        <v>13424243</v>
      </c>
      <c r="E5" s="8">
        <v>358769139</v>
      </c>
      <c r="F5" s="8">
        <v>2014</v>
      </c>
      <c r="G5" s="8">
        <v>88583862</v>
      </c>
      <c r="H5" s="8">
        <v>2774765</v>
      </c>
      <c r="I5" s="9">
        <v>85809097</v>
      </c>
    </row>
    <row r="6" spans="1:10" x14ac:dyDescent="0.15">
      <c r="A6" s="7">
        <v>29</v>
      </c>
      <c r="B6" s="8">
        <v>2598</v>
      </c>
      <c r="C6" s="8">
        <v>399341908</v>
      </c>
      <c r="D6" s="8">
        <v>14410227</v>
      </c>
      <c r="E6" s="8">
        <v>384931681</v>
      </c>
      <c r="F6" s="8">
        <v>2054</v>
      </c>
      <c r="G6" s="8">
        <v>95707254</v>
      </c>
      <c r="H6" s="8">
        <v>3489953</v>
      </c>
      <c r="I6" s="9">
        <v>92217301</v>
      </c>
    </row>
    <row r="7" spans="1:10" x14ac:dyDescent="0.15">
      <c r="A7" s="7">
        <v>30</v>
      </c>
      <c r="B7" s="107">
        <v>2790</v>
      </c>
      <c r="C7" s="107">
        <v>432182157</v>
      </c>
      <c r="D7" s="107">
        <v>15472238</v>
      </c>
      <c r="E7" s="107">
        <v>416709919</v>
      </c>
      <c r="F7" s="107">
        <v>2148</v>
      </c>
      <c r="G7" s="107">
        <v>112922135</v>
      </c>
      <c r="H7" s="107">
        <v>3581526</v>
      </c>
      <c r="I7" s="108">
        <v>109340609</v>
      </c>
    </row>
    <row r="8" spans="1:10" x14ac:dyDescent="0.15">
      <c r="A8" s="7" t="s">
        <v>368</v>
      </c>
      <c r="B8" s="107">
        <v>2735</v>
      </c>
      <c r="C8" s="107">
        <v>429585238</v>
      </c>
      <c r="D8" s="107">
        <v>15304203</v>
      </c>
      <c r="E8" s="107">
        <v>414281035</v>
      </c>
      <c r="F8" s="107">
        <v>2081</v>
      </c>
      <c r="G8" s="107">
        <v>105120024</v>
      </c>
      <c r="H8" s="107">
        <v>3429337</v>
      </c>
      <c r="I8" s="108">
        <v>101690687</v>
      </c>
    </row>
    <row r="9" spans="1:10" x14ac:dyDescent="0.15">
      <c r="A9" s="7">
        <v>2</v>
      </c>
      <c r="B9" s="107">
        <v>2601</v>
      </c>
      <c r="C9" s="107">
        <v>443026950</v>
      </c>
      <c r="D9" s="107">
        <v>14804559</v>
      </c>
      <c r="E9" s="107">
        <v>428222391</v>
      </c>
      <c r="F9" s="107">
        <v>1989</v>
      </c>
      <c r="G9" s="107">
        <v>99041734</v>
      </c>
      <c r="H9" s="107">
        <v>3274657</v>
      </c>
      <c r="I9" s="108">
        <v>95767077</v>
      </c>
    </row>
    <row r="10" spans="1:10" x14ac:dyDescent="0.15">
      <c r="A10" s="7">
        <v>3</v>
      </c>
      <c r="B10" s="107">
        <v>2689</v>
      </c>
      <c r="C10" s="107">
        <v>427993442</v>
      </c>
      <c r="D10" s="107">
        <v>14641763</v>
      </c>
      <c r="E10" s="107">
        <v>413351679</v>
      </c>
      <c r="F10" s="107">
        <v>1947</v>
      </c>
      <c r="G10" s="107">
        <v>103278646</v>
      </c>
      <c r="H10" s="107">
        <v>3265037</v>
      </c>
      <c r="I10" s="108">
        <v>100013609</v>
      </c>
    </row>
    <row r="11" spans="1:10" x14ac:dyDescent="0.15">
      <c r="A11" s="7">
        <v>4</v>
      </c>
      <c r="B11" s="107">
        <v>2499</v>
      </c>
      <c r="C11" s="107">
        <f>D11+E11</f>
        <v>422870955</v>
      </c>
      <c r="D11" s="107">
        <v>13169684</v>
      </c>
      <c r="E11" s="107">
        <v>409701271</v>
      </c>
      <c r="F11" s="107">
        <v>1853</v>
      </c>
      <c r="G11" s="107">
        <f>H11+I11</f>
        <v>96946413</v>
      </c>
      <c r="H11" s="107">
        <v>3365051</v>
      </c>
      <c r="I11" s="108">
        <v>93581362</v>
      </c>
    </row>
    <row r="12" spans="1:10" x14ac:dyDescent="0.15">
      <c r="A12" s="7">
        <v>5</v>
      </c>
      <c r="B12" s="107">
        <v>2605</v>
      </c>
      <c r="C12" s="107">
        <v>457774418</v>
      </c>
      <c r="D12" s="107">
        <v>13669195</v>
      </c>
      <c r="E12" s="107">
        <v>444105223</v>
      </c>
      <c r="F12" s="107">
        <v>1771</v>
      </c>
      <c r="G12" s="107">
        <v>93663667</v>
      </c>
      <c r="H12" s="107">
        <v>3078421</v>
      </c>
      <c r="I12" s="108">
        <v>90585246</v>
      </c>
      <c r="J12" s="79"/>
    </row>
    <row r="13" spans="1:10" ht="14.25" thickBot="1" x14ac:dyDescent="0.2">
      <c r="A13" s="7">
        <v>6</v>
      </c>
      <c r="B13" s="107">
        <v>2440</v>
      </c>
      <c r="C13" s="107">
        <v>449496305</v>
      </c>
      <c r="D13" s="107">
        <v>12625983</v>
      </c>
      <c r="E13" s="107">
        <v>436870322</v>
      </c>
      <c r="F13" s="107">
        <v>1907</v>
      </c>
      <c r="G13" s="107">
        <v>118295072</v>
      </c>
      <c r="H13" s="107">
        <v>4152158</v>
      </c>
      <c r="I13" s="108">
        <v>114142914</v>
      </c>
      <c r="J13" s="79"/>
    </row>
    <row r="14" spans="1:10" x14ac:dyDescent="0.15">
      <c r="A14" s="59" t="s">
        <v>97</v>
      </c>
      <c r="B14" s="209">
        <v>16</v>
      </c>
      <c r="C14" s="209">
        <v>8163632</v>
      </c>
      <c r="D14" s="209">
        <v>299644</v>
      </c>
      <c r="E14" s="209">
        <v>7863988</v>
      </c>
      <c r="F14" s="209">
        <v>1</v>
      </c>
      <c r="G14" s="209">
        <v>187037</v>
      </c>
      <c r="H14" s="210">
        <v>0</v>
      </c>
      <c r="I14" s="210">
        <v>187037</v>
      </c>
      <c r="J14" s="79"/>
    </row>
    <row r="15" spans="1:10" x14ac:dyDescent="0.15">
      <c r="A15" s="16" t="s">
        <v>98</v>
      </c>
      <c r="B15" s="8">
        <v>79</v>
      </c>
      <c r="C15" s="8">
        <v>64835153</v>
      </c>
      <c r="D15" s="8">
        <v>1145494</v>
      </c>
      <c r="E15" s="8">
        <v>63689659</v>
      </c>
      <c r="F15" s="8">
        <v>122</v>
      </c>
      <c r="G15" s="8">
        <v>25448700</v>
      </c>
      <c r="H15" s="9">
        <v>1095583</v>
      </c>
      <c r="I15" s="9">
        <v>24353117</v>
      </c>
      <c r="J15" s="79"/>
    </row>
    <row r="16" spans="1:10" x14ac:dyDescent="0.15">
      <c r="A16" s="16" t="s">
        <v>99</v>
      </c>
      <c r="B16" s="8">
        <v>433</v>
      </c>
      <c r="C16" s="8">
        <v>39445230</v>
      </c>
      <c r="D16" s="8">
        <v>1501896</v>
      </c>
      <c r="E16" s="8">
        <v>37943334</v>
      </c>
      <c r="F16" s="8">
        <v>109</v>
      </c>
      <c r="G16" s="8">
        <v>1781755</v>
      </c>
      <c r="H16" s="9">
        <v>75975</v>
      </c>
      <c r="I16" s="9">
        <v>1705780</v>
      </c>
      <c r="J16" s="79"/>
    </row>
    <row r="17" spans="1:12" x14ac:dyDescent="0.15">
      <c r="A17" s="16" t="s">
        <v>100</v>
      </c>
      <c r="B17" s="8">
        <v>61</v>
      </c>
      <c r="C17" s="8">
        <v>8585833</v>
      </c>
      <c r="D17" s="8">
        <v>358440</v>
      </c>
      <c r="E17" s="8">
        <v>8227393</v>
      </c>
      <c r="F17" s="8">
        <v>35</v>
      </c>
      <c r="G17" s="8">
        <v>722909</v>
      </c>
      <c r="H17" s="9">
        <v>13396</v>
      </c>
      <c r="I17" s="9">
        <v>709513</v>
      </c>
      <c r="J17" s="79"/>
    </row>
    <row r="18" spans="1:12" x14ac:dyDescent="0.15">
      <c r="A18" s="16" t="s">
        <v>101</v>
      </c>
      <c r="B18" s="8">
        <v>8</v>
      </c>
      <c r="C18" s="8">
        <v>756045</v>
      </c>
      <c r="D18" s="8">
        <v>9805</v>
      </c>
      <c r="E18" s="8">
        <v>746240</v>
      </c>
      <c r="F18" s="8">
        <v>1</v>
      </c>
      <c r="G18" s="8">
        <v>8268</v>
      </c>
      <c r="H18" s="9">
        <v>0</v>
      </c>
      <c r="I18" s="9">
        <v>8268</v>
      </c>
      <c r="J18" s="79"/>
    </row>
    <row r="19" spans="1:12" x14ac:dyDescent="0.15">
      <c r="A19" s="16" t="s">
        <v>102</v>
      </c>
      <c r="B19" s="8">
        <v>18</v>
      </c>
      <c r="C19" s="8">
        <v>992378</v>
      </c>
      <c r="D19" s="8">
        <v>18162</v>
      </c>
      <c r="E19" s="8">
        <v>974216</v>
      </c>
      <c r="F19" s="8">
        <v>3</v>
      </c>
      <c r="G19" s="8">
        <v>27008</v>
      </c>
      <c r="H19" s="9">
        <v>0</v>
      </c>
      <c r="I19" s="9">
        <v>27008</v>
      </c>
      <c r="J19" s="79"/>
    </row>
    <row r="20" spans="1:12" x14ac:dyDescent="0.15">
      <c r="A20" s="16" t="s">
        <v>362</v>
      </c>
      <c r="B20" s="8">
        <v>224</v>
      </c>
      <c r="C20" s="8">
        <v>91950307</v>
      </c>
      <c r="D20" s="8">
        <v>1600794</v>
      </c>
      <c r="E20" s="8">
        <v>90349513</v>
      </c>
      <c r="F20" s="8">
        <v>142</v>
      </c>
      <c r="G20" s="8">
        <v>18426431</v>
      </c>
      <c r="H20" s="9">
        <v>832888</v>
      </c>
      <c r="I20" s="9">
        <v>17593543</v>
      </c>
      <c r="J20" s="79"/>
      <c r="L20" s="79"/>
    </row>
    <row r="21" spans="1:12" x14ac:dyDescent="0.15">
      <c r="A21" s="16" t="s">
        <v>103</v>
      </c>
      <c r="B21" s="8">
        <v>213</v>
      </c>
      <c r="C21" s="8">
        <v>1428489</v>
      </c>
      <c r="D21" s="8">
        <v>48333</v>
      </c>
      <c r="E21" s="8">
        <v>1380156</v>
      </c>
      <c r="F21" s="8">
        <v>1</v>
      </c>
      <c r="G21" s="8">
        <v>3710</v>
      </c>
      <c r="H21" s="9">
        <v>0</v>
      </c>
      <c r="I21" s="9">
        <v>3710</v>
      </c>
      <c r="J21" s="79"/>
    </row>
    <row r="22" spans="1:12" x14ac:dyDescent="0.15">
      <c r="A22" s="16" t="s">
        <v>104</v>
      </c>
      <c r="B22" s="8">
        <v>19</v>
      </c>
      <c r="C22" s="8">
        <v>2298186</v>
      </c>
      <c r="D22" s="8">
        <v>54800</v>
      </c>
      <c r="E22" s="8">
        <v>2243386</v>
      </c>
      <c r="F22" s="8">
        <v>0</v>
      </c>
      <c r="G22" s="8">
        <v>0</v>
      </c>
      <c r="H22" s="9">
        <v>0</v>
      </c>
      <c r="I22" s="9">
        <v>0</v>
      </c>
      <c r="J22" s="79"/>
    </row>
    <row r="23" spans="1:12" x14ac:dyDescent="0.15">
      <c r="A23" s="16" t="s">
        <v>105</v>
      </c>
      <c r="B23" s="8">
        <v>27</v>
      </c>
      <c r="C23" s="8">
        <v>682107</v>
      </c>
      <c r="D23" s="8">
        <v>12383</v>
      </c>
      <c r="E23" s="8">
        <v>669724</v>
      </c>
      <c r="F23" s="8">
        <v>2</v>
      </c>
      <c r="G23" s="8">
        <v>8040</v>
      </c>
      <c r="H23" s="9">
        <v>0</v>
      </c>
      <c r="I23" s="9">
        <v>8040</v>
      </c>
      <c r="J23" s="79"/>
    </row>
    <row r="24" spans="1:12" x14ac:dyDescent="0.15">
      <c r="A24" s="16" t="s">
        <v>106</v>
      </c>
      <c r="B24" s="8">
        <v>92</v>
      </c>
      <c r="C24" s="8">
        <v>2555034</v>
      </c>
      <c r="D24" s="8">
        <v>88059</v>
      </c>
      <c r="E24" s="8">
        <v>2466975</v>
      </c>
      <c r="F24" s="8">
        <v>1</v>
      </c>
      <c r="G24" s="8">
        <v>19000</v>
      </c>
      <c r="H24" s="9">
        <v>0</v>
      </c>
      <c r="I24" s="9">
        <v>19000</v>
      </c>
      <c r="J24" s="79"/>
    </row>
    <row r="25" spans="1:12" x14ac:dyDescent="0.15">
      <c r="A25" s="16" t="s">
        <v>107</v>
      </c>
      <c r="B25" s="8">
        <v>1</v>
      </c>
      <c r="C25" s="8">
        <v>19965</v>
      </c>
      <c r="D25" s="8">
        <v>0</v>
      </c>
      <c r="E25" s="8">
        <v>19965</v>
      </c>
      <c r="F25" s="8">
        <v>0</v>
      </c>
      <c r="G25" s="8">
        <v>0</v>
      </c>
      <c r="H25" s="9">
        <v>0</v>
      </c>
      <c r="I25" s="9">
        <v>0</v>
      </c>
      <c r="J25" s="79"/>
    </row>
    <row r="26" spans="1:12" x14ac:dyDescent="0.15">
      <c r="A26" s="16" t="s">
        <v>108</v>
      </c>
      <c r="B26" s="8">
        <v>2</v>
      </c>
      <c r="C26" s="8">
        <v>36040</v>
      </c>
      <c r="D26" s="8">
        <v>3604</v>
      </c>
      <c r="E26" s="8">
        <v>32436</v>
      </c>
      <c r="F26" s="8">
        <v>0</v>
      </c>
      <c r="G26" s="8">
        <v>0</v>
      </c>
      <c r="H26" s="9">
        <v>0</v>
      </c>
      <c r="I26" s="9">
        <v>0</v>
      </c>
      <c r="J26" s="79"/>
    </row>
    <row r="27" spans="1:12" x14ac:dyDescent="0.15">
      <c r="A27" s="16" t="s">
        <v>109</v>
      </c>
      <c r="B27" s="8">
        <v>9</v>
      </c>
      <c r="C27" s="8">
        <v>422672</v>
      </c>
      <c r="D27" s="8">
        <v>4664</v>
      </c>
      <c r="E27" s="8">
        <v>418008</v>
      </c>
      <c r="F27" s="8">
        <v>4</v>
      </c>
      <c r="G27" s="8">
        <v>43359</v>
      </c>
      <c r="H27" s="9">
        <v>954</v>
      </c>
      <c r="I27" s="9">
        <v>42405</v>
      </c>
      <c r="J27" s="79"/>
    </row>
    <row r="28" spans="1:12" x14ac:dyDescent="0.15">
      <c r="A28" s="16" t="s">
        <v>110</v>
      </c>
      <c r="B28" s="8">
        <v>359</v>
      </c>
      <c r="C28" s="8">
        <v>22001648</v>
      </c>
      <c r="D28" s="8">
        <v>876284</v>
      </c>
      <c r="E28" s="8">
        <v>21125364</v>
      </c>
      <c r="F28" s="8">
        <v>106</v>
      </c>
      <c r="G28" s="8">
        <v>2483916</v>
      </c>
      <c r="H28" s="9">
        <v>149988</v>
      </c>
      <c r="I28" s="9">
        <v>2333928</v>
      </c>
      <c r="J28" s="79"/>
    </row>
    <row r="29" spans="1:12" x14ac:dyDescent="0.15">
      <c r="A29" s="16" t="s">
        <v>111</v>
      </c>
      <c r="B29" s="8">
        <v>11</v>
      </c>
      <c r="C29" s="8">
        <v>806796</v>
      </c>
      <c r="D29" s="8">
        <v>14722</v>
      </c>
      <c r="E29" s="8">
        <v>792074</v>
      </c>
      <c r="F29" s="8">
        <v>1</v>
      </c>
      <c r="G29" s="8">
        <v>2014</v>
      </c>
      <c r="H29" s="9">
        <v>0</v>
      </c>
      <c r="I29" s="9">
        <v>2014</v>
      </c>
      <c r="J29" s="79"/>
    </row>
    <row r="30" spans="1:12" x14ac:dyDescent="0.15">
      <c r="A30" s="16" t="s">
        <v>112</v>
      </c>
      <c r="B30" s="8">
        <v>205</v>
      </c>
      <c r="C30" s="8">
        <v>21222277</v>
      </c>
      <c r="D30" s="8">
        <v>1056355</v>
      </c>
      <c r="E30" s="8">
        <v>20165922</v>
      </c>
      <c r="F30" s="8">
        <v>146</v>
      </c>
      <c r="G30" s="8">
        <v>3369251</v>
      </c>
      <c r="H30" s="9">
        <v>185829</v>
      </c>
      <c r="I30" s="9">
        <v>3183422</v>
      </c>
      <c r="J30" s="79"/>
    </row>
    <row r="31" spans="1:12" x14ac:dyDescent="0.15">
      <c r="A31" s="16" t="s">
        <v>113</v>
      </c>
      <c r="B31" s="8">
        <v>1</v>
      </c>
      <c r="C31" s="8">
        <v>48534</v>
      </c>
      <c r="D31" s="8">
        <v>4853</v>
      </c>
      <c r="E31" s="8">
        <v>43681</v>
      </c>
      <c r="F31" s="8">
        <v>0</v>
      </c>
      <c r="G31" s="8">
        <v>0</v>
      </c>
      <c r="H31" s="9">
        <v>0</v>
      </c>
      <c r="I31" s="9">
        <v>0</v>
      </c>
      <c r="J31" s="79"/>
    </row>
    <row r="32" spans="1:12" x14ac:dyDescent="0.15">
      <c r="A32" s="16" t="s">
        <v>114</v>
      </c>
      <c r="B32" s="8">
        <v>17</v>
      </c>
      <c r="C32" s="8">
        <v>4127226</v>
      </c>
      <c r="D32" s="8">
        <v>335639</v>
      </c>
      <c r="E32" s="8">
        <v>3791587</v>
      </c>
      <c r="F32" s="8">
        <v>25</v>
      </c>
      <c r="G32" s="8">
        <v>1263869</v>
      </c>
      <c r="H32" s="9">
        <v>88932</v>
      </c>
      <c r="I32" s="9">
        <v>1174937</v>
      </c>
      <c r="J32" s="79"/>
    </row>
    <row r="33" spans="1:12" x14ac:dyDescent="0.15">
      <c r="A33" s="16" t="s">
        <v>115</v>
      </c>
      <c r="B33" s="8">
        <v>14</v>
      </c>
      <c r="C33" s="8">
        <v>2805767</v>
      </c>
      <c r="D33" s="8">
        <v>240580</v>
      </c>
      <c r="E33" s="8">
        <v>2565187</v>
      </c>
      <c r="F33" s="8">
        <v>17</v>
      </c>
      <c r="G33" s="8">
        <v>545292</v>
      </c>
      <c r="H33" s="9">
        <v>52510</v>
      </c>
      <c r="I33" s="9">
        <v>492782</v>
      </c>
      <c r="J33" s="79"/>
    </row>
    <row r="34" spans="1:12" x14ac:dyDescent="0.15">
      <c r="A34" s="16" t="s">
        <v>363</v>
      </c>
      <c r="B34" s="8">
        <v>190</v>
      </c>
      <c r="C34" s="8">
        <v>44556470</v>
      </c>
      <c r="D34" s="8">
        <v>1332935</v>
      </c>
      <c r="E34" s="8">
        <v>43223535</v>
      </c>
      <c r="F34" s="8">
        <v>528</v>
      </c>
      <c r="G34" s="8">
        <v>23192698</v>
      </c>
      <c r="H34" s="9">
        <v>699518</v>
      </c>
      <c r="I34" s="9">
        <v>22493180</v>
      </c>
      <c r="J34" s="79"/>
    </row>
    <row r="35" spans="1:12" x14ac:dyDescent="0.15">
      <c r="A35" s="16" t="s">
        <v>364</v>
      </c>
      <c r="B35" s="8">
        <v>206</v>
      </c>
      <c r="C35" s="8">
        <v>69333527</v>
      </c>
      <c r="D35" s="8">
        <v>2157978</v>
      </c>
      <c r="E35" s="8">
        <v>67175549</v>
      </c>
      <c r="F35" s="8">
        <v>247</v>
      </c>
      <c r="G35" s="8">
        <v>11282474</v>
      </c>
      <c r="H35" s="9">
        <v>282700</v>
      </c>
      <c r="I35" s="9">
        <v>10999774</v>
      </c>
      <c r="J35" s="79"/>
    </row>
    <row r="36" spans="1:12" x14ac:dyDescent="0.15">
      <c r="A36" s="16" t="s">
        <v>365</v>
      </c>
      <c r="B36" s="8">
        <v>14</v>
      </c>
      <c r="C36" s="8">
        <v>12648270</v>
      </c>
      <c r="D36" s="8">
        <v>148800</v>
      </c>
      <c r="E36" s="8">
        <v>12499470</v>
      </c>
      <c r="F36" s="8">
        <v>112</v>
      </c>
      <c r="G36" s="8">
        <v>11060165</v>
      </c>
      <c r="H36" s="9">
        <v>157138</v>
      </c>
      <c r="I36" s="9">
        <v>10903027</v>
      </c>
      <c r="J36" s="79"/>
    </row>
    <row r="37" spans="1:12" x14ac:dyDescent="0.15">
      <c r="A37" s="16" t="s">
        <v>366</v>
      </c>
      <c r="B37" s="8">
        <v>46</v>
      </c>
      <c r="C37" s="8">
        <v>27548636</v>
      </c>
      <c r="D37" s="8">
        <v>396053</v>
      </c>
      <c r="E37" s="8">
        <v>27152583</v>
      </c>
      <c r="F37" s="8">
        <v>255</v>
      </c>
      <c r="G37" s="8">
        <v>16629826</v>
      </c>
      <c r="H37" s="9">
        <v>439295</v>
      </c>
      <c r="I37" s="9">
        <v>16190531</v>
      </c>
      <c r="J37" s="79"/>
    </row>
    <row r="38" spans="1:12" x14ac:dyDescent="0.15">
      <c r="A38" s="16" t="s">
        <v>116</v>
      </c>
      <c r="B38" s="8">
        <v>51</v>
      </c>
      <c r="C38" s="8">
        <v>4731609</v>
      </c>
      <c r="D38" s="8">
        <v>202085</v>
      </c>
      <c r="E38" s="8">
        <v>4529524</v>
      </c>
      <c r="F38" s="8">
        <v>12</v>
      </c>
      <c r="G38" s="8">
        <v>363505</v>
      </c>
      <c r="H38" s="9">
        <v>5320</v>
      </c>
      <c r="I38" s="9">
        <v>358185</v>
      </c>
      <c r="J38" s="79"/>
    </row>
    <row r="39" spans="1:12" x14ac:dyDescent="0.15">
      <c r="A39" s="16" t="s">
        <v>117</v>
      </c>
      <c r="B39" s="8">
        <v>46</v>
      </c>
      <c r="C39" s="8">
        <v>573628</v>
      </c>
      <c r="D39" s="8">
        <v>26213</v>
      </c>
      <c r="E39" s="8">
        <v>547415</v>
      </c>
      <c r="F39" s="8">
        <v>2</v>
      </c>
      <c r="G39" s="8">
        <v>4240</v>
      </c>
      <c r="H39" s="9">
        <v>0</v>
      </c>
      <c r="I39" s="9">
        <v>4240</v>
      </c>
      <c r="J39" s="79"/>
    </row>
    <row r="40" spans="1:12" x14ac:dyDescent="0.15">
      <c r="A40" s="16" t="s">
        <v>118</v>
      </c>
      <c r="B40" s="8">
        <v>12</v>
      </c>
      <c r="C40" s="8">
        <v>6693501</v>
      </c>
      <c r="D40" s="8">
        <v>118490</v>
      </c>
      <c r="E40" s="8">
        <v>6575011</v>
      </c>
      <c r="F40" s="8">
        <v>10</v>
      </c>
      <c r="G40" s="8">
        <v>476916</v>
      </c>
      <c r="H40" s="9">
        <v>4400</v>
      </c>
      <c r="I40" s="9">
        <v>472516</v>
      </c>
      <c r="J40" s="79"/>
    </row>
    <row r="41" spans="1:12" x14ac:dyDescent="0.15">
      <c r="A41" s="16" t="s">
        <v>119</v>
      </c>
      <c r="B41" s="8">
        <v>52</v>
      </c>
      <c r="C41" s="8">
        <v>6608926</v>
      </c>
      <c r="D41" s="8">
        <v>342607</v>
      </c>
      <c r="E41" s="8">
        <v>6266319</v>
      </c>
      <c r="F41" s="8">
        <v>8</v>
      </c>
      <c r="G41" s="8">
        <v>312709</v>
      </c>
      <c r="H41" s="9">
        <v>13664</v>
      </c>
      <c r="I41" s="9">
        <v>299045</v>
      </c>
      <c r="J41" s="79"/>
    </row>
    <row r="42" spans="1:12" x14ac:dyDescent="0.15">
      <c r="A42" s="16" t="s">
        <v>120</v>
      </c>
      <c r="B42" s="8">
        <v>13</v>
      </c>
      <c r="C42" s="8">
        <v>3610893</v>
      </c>
      <c r="D42" s="8">
        <v>226311</v>
      </c>
      <c r="E42" s="8">
        <v>3384582</v>
      </c>
      <c r="F42" s="8">
        <v>3</v>
      </c>
      <c r="G42" s="8">
        <v>213980</v>
      </c>
      <c r="H42" s="9">
        <v>21398</v>
      </c>
      <c r="I42" s="9">
        <v>192582</v>
      </c>
      <c r="J42" s="79"/>
      <c r="L42" s="79"/>
    </row>
    <row r="43" spans="1:12" x14ac:dyDescent="0.15">
      <c r="A43" s="16" t="s">
        <v>121</v>
      </c>
      <c r="B43" s="8">
        <v>1</v>
      </c>
      <c r="C43" s="8">
        <v>7526</v>
      </c>
      <c r="D43" s="8">
        <v>0</v>
      </c>
      <c r="E43" s="8">
        <v>7526</v>
      </c>
      <c r="F43" s="8">
        <v>0</v>
      </c>
      <c r="G43" s="8">
        <v>0</v>
      </c>
      <c r="H43" s="9">
        <v>0</v>
      </c>
      <c r="I43" s="9">
        <v>0</v>
      </c>
      <c r="J43" s="79"/>
    </row>
    <row r="44" spans="1:12" x14ac:dyDescent="0.15">
      <c r="A44" s="16" t="s">
        <v>122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9"/>
      <c r="I44" s="9">
        <v>0</v>
      </c>
      <c r="J44" s="79"/>
    </row>
    <row r="45" spans="1:12" ht="14.25" thickBot="1" x14ac:dyDescent="0.2">
      <c r="A45" s="60" t="s">
        <v>123</v>
      </c>
      <c r="B45" s="70">
        <v>0</v>
      </c>
      <c r="C45" s="70">
        <v>0</v>
      </c>
      <c r="D45" s="70">
        <v>0</v>
      </c>
      <c r="E45" s="70">
        <v>0</v>
      </c>
      <c r="F45" s="70">
        <v>14</v>
      </c>
      <c r="G45" s="70">
        <v>418000</v>
      </c>
      <c r="H45" s="71">
        <v>32670</v>
      </c>
      <c r="I45" s="71">
        <v>385330</v>
      </c>
      <c r="J45" s="79"/>
    </row>
    <row r="46" spans="1:12" x14ac:dyDescent="0.15">
      <c r="A46" s="1" t="s">
        <v>336</v>
      </c>
    </row>
    <row r="47" spans="1:12" x14ac:dyDescent="0.15">
      <c r="A47" s="1" t="s">
        <v>337</v>
      </c>
    </row>
    <row r="48" spans="1:12" x14ac:dyDescent="0.15">
      <c r="A48" s="1" t="s">
        <v>124</v>
      </c>
    </row>
    <row r="49" spans="1:10" x14ac:dyDescent="0.15">
      <c r="A49" s="1" t="s">
        <v>338</v>
      </c>
      <c r="J49" s="79"/>
    </row>
  </sheetData>
  <mergeCells count="2">
    <mergeCell ref="B2:E2"/>
    <mergeCell ref="F2:I2"/>
  </mergeCells>
  <phoneticPr fontId="10"/>
  <pageMargins left="0.7" right="0.7" top="0.75" bottom="0.75" header="0.511811023622047" footer="0.511811023622047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MJ75"/>
  <sheetViews>
    <sheetView view="pageBreakPreview" zoomScaleNormal="78" zoomScaleSheetLayoutView="100" workbookViewId="0"/>
  </sheetViews>
  <sheetFormatPr defaultColWidth="9" defaultRowHeight="13.5" x14ac:dyDescent="0.15"/>
  <cols>
    <col min="1" max="1" width="29.75" style="61" customWidth="1"/>
    <col min="2" max="2" width="12.875" style="61" customWidth="1"/>
    <col min="3" max="5" width="18.375" style="61" customWidth="1"/>
    <col min="6" max="1024" width="9" style="61"/>
    <col min="1025" max="16384" width="9" style="123"/>
  </cols>
  <sheetData>
    <row r="1" spans="1:5" ht="14.25" thickBot="1" x14ac:dyDescent="0.2">
      <c r="A1" s="61" t="s">
        <v>125</v>
      </c>
    </row>
    <row r="2" spans="1:5" x14ac:dyDescent="0.15">
      <c r="A2" s="62" t="s">
        <v>126</v>
      </c>
      <c r="B2" s="63" t="s">
        <v>96</v>
      </c>
      <c r="C2" s="63" t="s">
        <v>127</v>
      </c>
      <c r="D2" s="63" t="s">
        <v>66</v>
      </c>
      <c r="E2" s="64" t="s">
        <v>65</v>
      </c>
    </row>
    <row r="3" spans="1:5" x14ac:dyDescent="0.15">
      <c r="A3" s="42"/>
      <c r="B3" s="65" t="s">
        <v>81</v>
      </c>
      <c r="C3" s="65" t="s">
        <v>68</v>
      </c>
      <c r="D3" s="65" t="s">
        <v>68</v>
      </c>
      <c r="E3" s="66" t="s">
        <v>68</v>
      </c>
    </row>
    <row r="4" spans="1:5" x14ac:dyDescent="0.15">
      <c r="A4" s="39" t="s">
        <v>367</v>
      </c>
      <c r="B4" s="40">
        <v>44226</v>
      </c>
      <c r="C4" s="40">
        <v>682349824</v>
      </c>
      <c r="D4" s="40">
        <v>23160555</v>
      </c>
      <c r="E4" s="41">
        <v>659189269</v>
      </c>
    </row>
    <row r="5" spans="1:5" x14ac:dyDescent="0.15">
      <c r="A5" s="39">
        <v>28</v>
      </c>
      <c r="B5" s="40">
        <v>45430</v>
      </c>
      <c r="C5" s="40">
        <v>679328898</v>
      </c>
      <c r="D5" s="40">
        <v>22921039</v>
      </c>
      <c r="E5" s="41">
        <v>656407859</v>
      </c>
    </row>
    <row r="6" spans="1:5" x14ac:dyDescent="0.15">
      <c r="A6" s="39">
        <v>29</v>
      </c>
      <c r="B6" s="40">
        <v>48326</v>
      </c>
      <c r="C6" s="40">
        <v>721741218</v>
      </c>
      <c r="D6" s="40">
        <v>23617706</v>
      </c>
      <c r="E6" s="41">
        <v>698123512</v>
      </c>
    </row>
    <row r="7" spans="1:5" x14ac:dyDescent="0.15">
      <c r="A7" s="39">
        <v>30</v>
      </c>
      <c r="B7" s="40">
        <v>49153</v>
      </c>
      <c r="C7" s="40">
        <v>744133302</v>
      </c>
      <c r="D7" s="40">
        <v>23804050</v>
      </c>
      <c r="E7" s="41">
        <v>720329252</v>
      </c>
    </row>
    <row r="8" spans="1:5" x14ac:dyDescent="0.15">
      <c r="A8" s="39" t="s">
        <v>368</v>
      </c>
      <c r="B8" s="40">
        <v>50648</v>
      </c>
      <c r="C8" s="40">
        <v>761706684</v>
      </c>
      <c r="D8" s="40">
        <v>32376062</v>
      </c>
      <c r="E8" s="41">
        <v>729330622</v>
      </c>
    </row>
    <row r="9" spans="1:5" x14ac:dyDescent="0.15">
      <c r="A9" s="39">
        <v>2</v>
      </c>
      <c r="B9" s="40">
        <v>54927</v>
      </c>
      <c r="C9" s="40">
        <v>825376837</v>
      </c>
      <c r="D9" s="40">
        <v>34226096</v>
      </c>
      <c r="E9" s="41">
        <v>791150741</v>
      </c>
    </row>
    <row r="10" spans="1:5" x14ac:dyDescent="0.15">
      <c r="A10" s="39">
        <v>3</v>
      </c>
      <c r="B10" s="40">
        <v>52973</v>
      </c>
      <c r="C10" s="40">
        <v>804381284</v>
      </c>
      <c r="D10" s="40">
        <v>34460218</v>
      </c>
      <c r="E10" s="41">
        <v>769921066</v>
      </c>
    </row>
    <row r="11" spans="1:5" x14ac:dyDescent="0.15">
      <c r="A11" s="39">
        <v>4</v>
      </c>
      <c r="B11" s="40">
        <v>52794</v>
      </c>
      <c r="C11" s="40">
        <v>804703988</v>
      </c>
      <c r="D11" s="40">
        <v>33751921</v>
      </c>
      <c r="E11" s="41">
        <v>770952067</v>
      </c>
    </row>
    <row r="12" spans="1:5" x14ac:dyDescent="0.15">
      <c r="A12" s="39">
        <v>5</v>
      </c>
      <c r="B12" s="40">
        <v>50981</v>
      </c>
      <c r="C12" s="40">
        <f>D12+E12</f>
        <v>773583212</v>
      </c>
      <c r="D12" s="40">
        <v>31959040</v>
      </c>
      <c r="E12" s="41">
        <v>741624172</v>
      </c>
    </row>
    <row r="13" spans="1:5" x14ac:dyDescent="0.15">
      <c r="A13" s="211">
        <v>6</v>
      </c>
      <c r="B13" s="212">
        <v>58064</v>
      </c>
      <c r="C13" s="212">
        <v>925913093</v>
      </c>
      <c r="D13" s="212">
        <v>39397735</v>
      </c>
      <c r="E13" s="213">
        <v>886515358</v>
      </c>
    </row>
    <row r="14" spans="1:5" x14ac:dyDescent="0.15">
      <c r="A14" s="67" t="s">
        <v>170</v>
      </c>
      <c r="B14" s="40">
        <v>3</v>
      </c>
      <c r="C14" s="40">
        <v>402800</v>
      </c>
      <c r="D14" s="40">
        <v>24880</v>
      </c>
      <c r="E14" s="41">
        <v>377920</v>
      </c>
    </row>
    <row r="15" spans="1:5" x14ac:dyDescent="0.15">
      <c r="A15" s="67" t="s">
        <v>171</v>
      </c>
      <c r="B15" s="40">
        <v>0</v>
      </c>
      <c r="C15" s="40">
        <v>0</v>
      </c>
      <c r="D15" s="40">
        <v>0</v>
      </c>
      <c r="E15" s="41">
        <v>0</v>
      </c>
    </row>
    <row r="16" spans="1:5" x14ac:dyDescent="0.15">
      <c r="A16" s="67" t="s">
        <v>132</v>
      </c>
      <c r="B16" s="40">
        <v>29</v>
      </c>
      <c r="C16" s="40">
        <v>640400</v>
      </c>
      <c r="D16" s="40">
        <v>17080</v>
      </c>
      <c r="E16" s="41">
        <v>623320</v>
      </c>
    </row>
    <row r="17" spans="1:5" x14ac:dyDescent="0.15">
      <c r="A17" s="67" t="s">
        <v>133</v>
      </c>
      <c r="B17" s="40">
        <v>0</v>
      </c>
      <c r="C17" s="40">
        <v>0</v>
      </c>
      <c r="D17" s="40">
        <v>0</v>
      </c>
      <c r="E17" s="41">
        <v>0</v>
      </c>
    </row>
    <row r="18" spans="1:5" x14ac:dyDescent="0.15">
      <c r="A18" s="67" t="s">
        <v>134</v>
      </c>
      <c r="B18" s="40">
        <v>5</v>
      </c>
      <c r="C18" s="40">
        <v>1610312</v>
      </c>
      <c r="D18" s="40">
        <v>4290</v>
      </c>
      <c r="E18" s="41">
        <v>1606022</v>
      </c>
    </row>
    <row r="19" spans="1:5" x14ac:dyDescent="0.15">
      <c r="A19" s="67" t="s">
        <v>135</v>
      </c>
      <c r="B19" s="40">
        <v>15</v>
      </c>
      <c r="C19" s="40">
        <v>237194</v>
      </c>
      <c r="D19" s="40">
        <v>3120</v>
      </c>
      <c r="E19" s="41">
        <v>234074</v>
      </c>
    </row>
    <row r="20" spans="1:5" x14ac:dyDescent="0.15">
      <c r="A20" s="67" t="s">
        <v>136</v>
      </c>
      <c r="B20" s="40">
        <v>12</v>
      </c>
      <c r="C20" s="40">
        <v>1864860</v>
      </c>
      <c r="D20" s="40">
        <v>29570</v>
      </c>
      <c r="E20" s="41">
        <v>1835290</v>
      </c>
    </row>
    <row r="21" spans="1:5" x14ac:dyDescent="0.15">
      <c r="A21" s="67" t="s">
        <v>137</v>
      </c>
      <c r="B21" s="40">
        <v>123</v>
      </c>
      <c r="C21" s="40">
        <v>7455437</v>
      </c>
      <c r="D21" s="40">
        <v>199136</v>
      </c>
      <c r="E21" s="41">
        <v>7256301</v>
      </c>
    </row>
    <row r="22" spans="1:5" x14ac:dyDescent="0.15">
      <c r="A22" s="67" t="s">
        <v>138</v>
      </c>
      <c r="B22" s="40">
        <v>16</v>
      </c>
      <c r="C22" s="40">
        <v>118030</v>
      </c>
      <c r="D22" s="40">
        <v>1701</v>
      </c>
      <c r="E22" s="41">
        <v>116329</v>
      </c>
    </row>
    <row r="23" spans="1:5" x14ac:dyDescent="0.15">
      <c r="A23" s="67" t="s">
        <v>139</v>
      </c>
      <c r="B23" s="40">
        <v>76</v>
      </c>
      <c r="C23" s="40">
        <v>376411</v>
      </c>
      <c r="D23" s="40">
        <v>6168</v>
      </c>
      <c r="E23" s="41">
        <v>370243</v>
      </c>
    </row>
    <row r="24" spans="1:5" x14ac:dyDescent="0.15">
      <c r="A24" s="67" t="s">
        <v>140</v>
      </c>
      <c r="B24" s="40">
        <v>91</v>
      </c>
      <c r="C24" s="40">
        <v>4577450</v>
      </c>
      <c r="D24" s="40">
        <v>103713</v>
      </c>
      <c r="E24" s="41">
        <v>4473737</v>
      </c>
    </row>
    <row r="25" spans="1:5" x14ac:dyDescent="0.15">
      <c r="A25" s="67" t="s">
        <v>141</v>
      </c>
      <c r="B25" s="40">
        <v>96</v>
      </c>
      <c r="C25" s="40">
        <v>2551699</v>
      </c>
      <c r="D25" s="40">
        <v>114389</v>
      </c>
      <c r="E25" s="41">
        <v>2437310</v>
      </c>
    </row>
    <row r="26" spans="1:5" x14ac:dyDescent="0.15">
      <c r="A26" s="67" t="s">
        <v>345</v>
      </c>
      <c r="B26" s="40">
        <v>15</v>
      </c>
      <c r="C26" s="40">
        <v>3270440</v>
      </c>
      <c r="D26" s="40">
        <v>72900</v>
      </c>
      <c r="E26" s="41">
        <v>3197540</v>
      </c>
    </row>
    <row r="27" spans="1:5" x14ac:dyDescent="0.15">
      <c r="A27" s="67" t="s">
        <v>346</v>
      </c>
      <c r="B27" s="40">
        <v>19</v>
      </c>
      <c r="C27" s="40">
        <v>2281894</v>
      </c>
      <c r="D27" s="40">
        <v>12320</v>
      </c>
      <c r="E27" s="41">
        <v>2269574</v>
      </c>
    </row>
    <row r="28" spans="1:5" x14ac:dyDescent="0.15">
      <c r="A28" s="67" t="s">
        <v>142</v>
      </c>
      <c r="B28" s="40">
        <v>17</v>
      </c>
      <c r="C28" s="40">
        <v>221480</v>
      </c>
      <c r="D28" s="40">
        <v>3100</v>
      </c>
      <c r="E28" s="41">
        <v>218380</v>
      </c>
    </row>
    <row r="29" spans="1:5" x14ac:dyDescent="0.15">
      <c r="A29" s="67" t="s">
        <v>143</v>
      </c>
      <c r="B29" s="40">
        <v>9</v>
      </c>
      <c r="C29" s="40">
        <v>289000</v>
      </c>
      <c r="D29" s="40">
        <v>3300</v>
      </c>
      <c r="E29" s="41">
        <v>285700</v>
      </c>
    </row>
    <row r="30" spans="1:5" x14ac:dyDescent="0.15">
      <c r="A30" s="67" t="s">
        <v>144</v>
      </c>
      <c r="B30" s="40">
        <v>21</v>
      </c>
      <c r="C30" s="40">
        <v>347330</v>
      </c>
      <c r="D30" s="40">
        <v>3400</v>
      </c>
      <c r="E30" s="41">
        <v>343930</v>
      </c>
    </row>
    <row r="31" spans="1:5" x14ac:dyDescent="0.15">
      <c r="A31" s="67" t="s">
        <v>347</v>
      </c>
      <c r="B31" s="40">
        <v>2</v>
      </c>
      <c r="C31" s="40">
        <v>24000</v>
      </c>
      <c r="D31" s="40">
        <v>0</v>
      </c>
      <c r="E31" s="41">
        <v>24000</v>
      </c>
    </row>
    <row r="32" spans="1:5" x14ac:dyDescent="0.15">
      <c r="A32" s="67" t="s">
        <v>145</v>
      </c>
      <c r="B32" s="40">
        <v>33</v>
      </c>
      <c r="C32" s="40">
        <v>3095932</v>
      </c>
      <c r="D32" s="40">
        <v>41000</v>
      </c>
      <c r="E32" s="41">
        <v>3054932</v>
      </c>
    </row>
    <row r="33" spans="1:5" x14ac:dyDescent="0.15">
      <c r="A33" s="67" t="s">
        <v>129</v>
      </c>
      <c r="B33" s="40">
        <v>16</v>
      </c>
      <c r="C33" s="40">
        <v>1173270</v>
      </c>
      <c r="D33" s="40">
        <v>20350</v>
      </c>
      <c r="E33" s="41">
        <v>1152920</v>
      </c>
    </row>
    <row r="34" spans="1:5" x14ac:dyDescent="0.15">
      <c r="A34" s="67" t="s">
        <v>128</v>
      </c>
      <c r="B34" s="40">
        <v>1</v>
      </c>
      <c r="C34" s="40">
        <v>91000</v>
      </c>
      <c r="D34" s="40">
        <v>0</v>
      </c>
      <c r="E34" s="41">
        <v>91000</v>
      </c>
    </row>
    <row r="35" spans="1:5" x14ac:dyDescent="0.15">
      <c r="A35" s="67" t="s">
        <v>348</v>
      </c>
      <c r="B35" s="40">
        <v>11</v>
      </c>
      <c r="C35" s="40">
        <v>175600</v>
      </c>
      <c r="D35" s="40">
        <v>0</v>
      </c>
      <c r="E35" s="41">
        <v>175600</v>
      </c>
    </row>
    <row r="36" spans="1:5" x14ac:dyDescent="0.15">
      <c r="A36" s="67" t="s">
        <v>130</v>
      </c>
      <c r="B36" s="40">
        <v>18</v>
      </c>
      <c r="C36" s="40">
        <v>4936257</v>
      </c>
      <c r="D36" s="40">
        <v>79340</v>
      </c>
      <c r="E36" s="41">
        <v>4856917</v>
      </c>
    </row>
    <row r="37" spans="1:5" x14ac:dyDescent="0.15">
      <c r="A37" s="67" t="s">
        <v>131</v>
      </c>
      <c r="B37" s="40">
        <v>1</v>
      </c>
      <c r="C37" s="40">
        <v>107300</v>
      </c>
      <c r="D37" s="40">
        <v>0</v>
      </c>
      <c r="E37" s="41">
        <v>107300</v>
      </c>
    </row>
    <row r="38" spans="1:5" x14ac:dyDescent="0.15">
      <c r="A38" s="67" t="s">
        <v>146</v>
      </c>
      <c r="B38" s="40">
        <v>27</v>
      </c>
      <c r="C38" s="40">
        <v>1390500</v>
      </c>
      <c r="D38" s="40">
        <v>92700</v>
      </c>
      <c r="E38" s="41">
        <v>1297800</v>
      </c>
    </row>
    <row r="39" spans="1:5" x14ac:dyDescent="0.15">
      <c r="A39" s="67" t="s">
        <v>147</v>
      </c>
      <c r="B39" s="40">
        <v>48</v>
      </c>
      <c r="C39" s="40">
        <v>1316794</v>
      </c>
      <c r="D39" s="40">
        <v>55969</v>
      </c>
      <c r="E39" s="41">
        <v>1260825</v>
      </c>
    </row>
    <row r="40" spans="1:5" x14ac:dyDescent="0.15">
      <c r="A40" s="67" t="s">
        <v>148</v>
      </c>
      <c r="B40" s="40">
        <v>275</v>
      </c>
      <c r="C40" s="40">
        <v>17035331</v>
      </c>
      <c r="D40" s="40">
        <v>590624</v>
      </c>
      <c r="E40" s="41">
        <v>16444707</v>
      </c>
    </row>
    <row r="41" spans="1:5" x14ac:dyDescent="0.15">
      <c r="A41" s="67" t="s">
        <v>349</v>
      </c>
      <c r="B41" s="40">
        <v>40</v>
      </c>
      <c r="C41" s="40">
        <v>360000</v>
      </c>
      <c r="D41" s="40">
        <v>7200</v>
      </c>
      <c r="E41" s="41">
        <v>352800</v>
      </c>
    </row>
    <row r="42" spans="1:5" x14ac:dyDescent="0.15">
      <c r="A42" s="67" t="s">
        <v>350</v>
      </c>
      <c r="B42" s="40">
        <v>41</v>
      </c>
      <c r="C42" s="40">
        <v>643920</v>
      </c>
      <c r="D42" s="40">
        <v>15800</v>
      </c>
      <c r="E42" s="41">
        <v>628120</v>
      </c>
    </row>
    <row r="43" spans="1:5" x14ac:dyDescent="0.15">
      <c r="A43" s="67" t="s">
        <v>149</v>
      </c>
      <c r="B43" s="40">
        <v>31</v>
      </c>
      <c r="C43" s="40">
        <v>975096</v>
      </c>
      <c r="D43" s="40">
        <v>28612</v>
      </c>
      <c r="E43" s="41">
        <v>946484</v>
      </c>
    </row>
    <row r="44" spans="1:5" x14ac:dyDescent="0.15">
      <c r="A44" s="67" t="s">
        <v>351</v>
      </c>
      <c r="B44" s="40">
        <v>30</v>
      </c>
      <c r="C44" s="40">
        <v>331980</v>
      </c>
      <c r="D44" s="40">
        <v>6600</v>
      </c>
      <c r="E44" s="41">
        <v>325380</v>
      </c>
    </row>
    <row r="45" spans="1:5" x14ac:dyDescent="0.15">
      <c r="A45" s="67" t="s">
        <v>352</v>
      </c>
      <c r="B45" s="40">
        <v>0</v>
      </c>
      <c r="C45" s="40">
        <v>0</v>
      </c>
      <c r="D45" s="40">
        <v>0</v>
      </c>
      <c r="E45" s="41">
        <v>0</v>
      </c>
    </row>
    <row r="46" spans="1:5" x14ac:dyDescent="0.15">
      <c r="A46" s="67" t="s">
        <v>353</v>
      </c>
      <c r="B46" s="40">
        <v>21</v>
      </c>
      <c r="C46" s="40">
        <v>105000</v>
      </c>
      <c r="D46" s="40">
        <v>2500</v>
      </c>
      <c r="E46" s="41">
        <v>102500</v>
      </c>
    </row>
    <row r="47" spans="1:5" x14ac:dyDescent="0.15">
      <c r="A47" s="67" t="s">
        <v>153</v>
      </c>
      <c r="B47" s="40">
        <v>23</v>
      </c>
      <c r="C47" s="40">
        <v>2216050</v>
      </c>
      <c r="D47" s="40">
        <v>38181</v>
      </c>
      <c r="E47" s="41">
        <v>2177869</v>
      </c>
    </row>
    <row r="48" spans="1:5" x14ac:dyDescent="0.15">
      <c r="A48" s="67" t="s">
        <v>155</v>
      </c>
      <c r="B48" s="40">
        <v>14</v>
      </c>
      <c r="C48" s="40">
        <v>5316000</v>
      </c>
      <c r="D48" s="40">
        <v>71200</v>
      </c>
      <c r="E48" s="41">
        <v>5244800</v>
      </c>
    </row>
    <row r="49" spans="1:5" x14ac:dyDescent="0.15">
      <c r="A49" s="67" t="s">
        <v>354</v>
      </c>
      <c r="B49" s="40">
        <v>6</v>
      </c>
      <c r="C49" s="40">
        <v>15900</v>
      </c>
      <c r="D49" s="40">
        <v>145</v>
      </c>
      <c r="E49" s="41">
        <v>15755</v>
      </c>
    </row>
    <row r="50" spans="1:5" x14ac:dyDescent="0.15">
      <c r="A50" s="67" t="s">
        <v>355</v>
      </c>
      <c r="B50" s="40">
        <v>3</v>
      </c>
      <c r="C50" s="40">
        <v>31200</v>
      </c>
      <c r="D50" s="40">
        <v>1040</v>
      </c>
      <c r="E50" s="41">
        <v>30160</v>
      </c>
    </row>
    <row r="51" spans="1:5" x14ac:dyDescent="0.15">
      <c r="A51" s="67" t="s">
        <v>156</v>
      </c>
      <c r="B51" s="40">
        <v>4</v>
      </c>
      <c r="C51" s="40">
        <v>328000</v>
      </c>
      <c r="D51" s="40">
        <v>0</v>
      </c>
      <c r="E51" s="41">
        <v>328000</v>
      </c>
    </row>
    <row r="52" spans="1:5" x14ac:dyDescent="0.15">
      <c r="A52" s="67" t="s">
        <v>158</v>
      </c>
      <c r="B52" s="40">
        <v>12</v>
      </c>
      <c r="C52" s="40">
        <v>576000</v>
      </c>
      <c r="D52" s="40">
        <v>4800</v>
      </c>
      <c r="E52" s="41">
        <v>571200</v>
      </c>
    </row>
    <row r="53" spans="1:5" x14ac:dyDescent="0.15">
      <c r="A53" s="67" t="s">
        <v>157</v>
      </c>
      <c r="B53" s="40">
        <v>102</v>
      </c>
      <c r="C53" s="40">
        <v>9362600</v>
      </c>
      <c r="D53" s="40">
        <v>116860</v>
      </c>
      <c r="E53" s="41">
        <v>9245740</v>
      </c>
    </row>
    <row r="54" spans="1:5" x14ac:dyDescent="0.15">
      <c r="A54" s="67" t="s">
        <v>356</v>
      </c>
      <c r="B54" s="40">
        <v>0</v>
      </c>
      <c r="C54" s="40">
        <v>0</v>
      </c>
      <c r="D54" s="40">
        <v>0</v>
      </c>
      <c r="E54" s="41">
        <v>0</v>
      </c>
    </row>
    <row r="55" spans="1:5" x14ac:dyDescent="0.15">
      <c r="A55" s="67" t="s">
        <v>159</v>
      </c>
      <c r="B55" s="40">
        <v>6</v>
      </c>
      <c r="C55" s="40">
        <v>598000</v>
      </c>
      <c r="D55" s="40">
        <v>9980</v>
      </c>
      <c r="E55" s="41">
        <v>588020</v>
      </c>
    </row>
    <row r="56" spans="1:5" x14ac:dyDescent="0.15">
      <c r="A56" s="68" t="s">
        <v>160</v>
      </c>
      <c r="B56" s="40">
        <v>118</v>
      </c>
      <c r="C56" s="40">
        <v>24198800</v>
      </c>
      <c r="D56" s="40">
        <v>658970</v>
      </c>
      <c r="E56" s="41">
        <v>23539830</v>
      </c>
    </row>
    <row r="57" spans="1:5" x14ac:dyDescent="0.15">
      <c r="A57" s="67" t="s">
        <v>357</v>
      </c>
      <c r="B57" s="40">
        <v>84</v>
      </c>
      <c r="C57" s="40">
        <v>1152310</v>
      </c>
      <c r="D57" s="40">
        <v>12520</v>
      </c>
      <c r="E57" s="41">
        <v>1139790</v>
      </c>
    </row>
    <row r="58" spans="1:5" x14ac:dyDescent="0.15">
      <c r="A58" s="67" t="s">
        <v>161</v>
      </c>
      <c r="B58" s="40">
        <v>28</v>
      </c>
      <c r="C58" s="40">
        <v>1247030</v>
      </c>
      <c r="D58" s="40">
        <v>9000</v>
      </c>
      <c r="E58" s="41">
        <v>1238030</v>
      </c>
    </row>
    <row r="59" spans="1:5" x14ac:dyDescent="0.15">
      <c r="A59" s="67" t="s">
        <v>162</v>
      </c>
      <c r="B59" s="40">
        <v>4</v>
      </c>
      <c r="C59" s="40">
        <v>347880</v>
      </c>
      <c r="D59" s="40">
        <v>25390</v>
      </c>
      <c r="E59" s="41">
        <v>322490</v>
      </c>
    </row>
    <row r="60" spans="1:5" x14ac:dyDescent="0.15">
      <c r="A60" s="67" t="s">
        <v>163</v>
      </c>
      <c r="B60" s="40">
        <v>24</v>
      </c>
      <c r="C60" s="40">
        <v>1682400</v>
      </c>
      <c r="D60" s="40">
        <v>105150</v>
      </c>
      <c r="E60" s="41">
        <v>1577250</v>
      </c>
    </row>
    <row r="61" spans="1:5" x14ac:dyDescent="0.15">
      <c r="A61" s="67" t="s">
        <v>164</v>
      </c>
      <c r="B61" s="40">
        <v>47</v>
      </c>
      <c r="C61" s="40">
        <v>204690</v>
      </c>
      <c r="D61" s="40">
        <v>13430</v>
      </c>
      <c r="E61" s="41">
        <v>191260</v>
      </c>
    </row>
    <row r="62" spans="1:5" x14ac:dyDescent="0.15">
      <c r="A62" s="67" t="s">
        <v>358</v>
      </c>
      <c r="B62" s="40">
        <v>7</v>
      </c>
      <c r="C62" s="40">
        <v>356197</v>
      </c>
      <c r="D62" s="40">
        <v>1729</v>
      </c>
      <c r="E62" s="41">
        <v>354468</v>
      </c>
    </row>
    <row r="63" spans="1:5" x14ac:dyDescent="0.15">
      <c r="A63" s="67" t="s">
        <v>165</v>
      </c>
      <c r="B63" s="40">
        <v>8</v>
      </c>
      <c r="C63" s="40">
        <v>167200</v>
      </c>
      <c r="D63" s="40">
        <v>5613</v>
      </c>
      <c r="E63" s="41">
        <v>161587</v>
      </c>
    </row>
    <row r="64" spans="1:5" x14ac:dyDescent="0.15">
      <c r="A64" s="67" t="s">
        <v>359</v>
      </c>
      <c r="B64" s="40">
        <v>33</v>
      </c>
      <c r="C64" s="40">
        <v>3538980</v>
      </c>
      <c r="D64" s="40">
        <v>63254</v>
      </c>
      <c r="E64" s="41">
        <v>3475726</v>
      </c>
    </row>
    <row r="65" spans="1:5" x14ac:dyDescent="0.15">
      <c r="A65" s="67" t="s">
        <v>150</v>
      </c>
      <c r="B65" s="40">
        <v>67</v>
      </c>
      <c r="C65" s="40">
        <v>1317250</v>
      </c>
      <c r="D65" s="40">
        <v>94765</v>
      </c>
      <c r="E65" s="41">
        <v>1222485</v>
      </c>
    </row>
    <row r="66" spans="1:5" x14ac:dyDescent="0.15">
      <c r="A66" s="67" t="s">
        <v>151</v>
      </c>
      <c r="B66" s="40">
        <v>97</v>
      </c>
      <c r="C66" s="40">
        <v>299700</v>
      </c>
      <c r="D66" s="40">
        <v>43250</v>
      </c>
      <c r="E66" s="41">
        <v>256450</v>
      </c>
    </row>
    <row r="67" spans="1:5" x14ac:dyDescent="0.15">
      <c r="A67" s="67" t="s">
        <v>152</v>
      </c>
      <c r="B67" s="40">
        <v>9</v>
      </c>
      <c r="C67" s="40">
        <v>196900</v>
      </c>
      <c r="D67" s="40">
        <v>11880</v>
      </c>
      <c r="E67" s="41">
        <v>185020</v>
      </c>
    </row>
    <row r="68" spans="1:5" x14ac:dyDescent="0.15">
      <c r="A68" s="67" t="s">
        <v>360</v>
      </c>
      <c r="B68" s="40">
        <v>25</v>
      </c>
      <c r="C68" s="40">
        <v>815936</v>
      </c>
      <c r="D68" s="40">
        <v>24878</v>
      </c>
      <c r="E68" s="41">
        <v>791058</v>
      </c>
    </row>
    <row r="69" spans="1:5" x14ac:dyDescent="0.15">
      <c r="A69" s="67" t="s">
        <v>154</v>
      </c>
      <c r="B69" s="40">
        <v>70</v>
      </c>
      <c r="C69" s="40">
        <v>4734205</v>
      </c>
      <c r="D69" s="40">
        <v>143325</v>
      </c>
      <c r="E69" s="41">
        <v>4590880</v>
      </c>
    </row>
    <row r="70" spans="1:5" x14ac:dyDescent="0.15">
      <c r="A70" s="67" t="s">
        <v>361</v>
      </c>
      <c r="B70" s="40">
        <v>3</v>
      </c>
      <c r="C70" s="40">
        <v>1185000</v>
      </c>
      <c r="D70" s="40">
        <v>37200</v>
      </c>
      <c r="E70" s="41">
        <v>1147800</v>
      </c>
    </row>
    <row r="71" spans="1:5" x14ac:dyDescent="0.15">
      <c r="A71" s="67" t="s">
        <v>166</v>
      </c>
      <c r="B71" s="40">
        <v>45828</v>
      </c>
      <c r="C71" s="40">
        <v>603077826</v>
      </c>
      <c r="D71" s="40">
        <v>25605883</v>
      </c>
      <c r="E71" s="41">
        <v>577471943</v>
      </c>
    </row>
    <row r="72" spans="1:5" x14ac:dyDescent="0.15">
      <c r="A72" s="67" t="s">
        <v>167</v>
      </c>
      <c r="B72" s="40">
        <v>10274</v>
      </c>
      <c r="C72" s="40">
        <v>203969787</v>
      </c>
      <c r="D72" s="40">
        <v>10732744</v>
      </c>
      <c r="E72" s="41">
        <f>193230959+6084</f>
        <v>193237043</v>
      </c>
    </row>
    <row r="73" spans="1:5" x14ac:dyDescent="0.15">
      <c r="A73" s="67" t="s">
        <v>169</v>
      </c>
      <c r="B73" s="40">
        <v>3</v>
      </c>
      <c r="C73" s="40">
        <v>25500</v>
      </c>
      <c r="D73" s="40">
        <v>0</v>
      </c>
      <c r="E73" s="41">
        <v>25500</v>
      </c>
    </row>
    <row r="74" spans="1:5" x14ac:dyDescent="0.15">
      <c r="A74" s="67" t="s">
        <v>168</v>
      </c>
      <c r="B74" s="40">
        <v>20</v>
      </c>
      <c r="C74" s="40">
        <v>407055</v>
      </c>
      <c r="D74" s="40">
        <v>11188</v>
      </c>
      <c r="E74" s="41">
        <v>395867</v>
      </c>
    </row>
    <row r="75" spans="1:5" ht="14.25" thickBot="1" x14ac:dyDescent="0.2">
      <c r="A75" s="69" t="s">
        <v>172</v>
      </c>
      <c r="B75" s="139">
        <v>3</v>
      </c>
      <c r="C75" s="139">
        <v>537980</v>
      </c>
      <c r="D75" s="139">
        <v>15598</v>
      </c>
      <c r="E75" s="140">
        <v>522382</v>
      </c>
    </row>
  </sheetData>
  <phoneticPr fontId="10"/>
  <pageMargins left="0.7" right="0.7" top="0.75" bottom="0.75" header="0.511811023622047" footer="0.511811023622047"/>
  <pageSetup paperSize="9" scale="7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MJ17"/>
  <sheetViews>
    <sheetView view="pageBreakPreview" zoomScaleNormal="100" zoomScaleSheetLayoutView="100" workbookViewId="0"/>
  </sheetViews>
  <sheetFormatPr defaultColWidth="9" defaultRowHeight="13.5" x14ac:dyDescent="0.15"/>
  <cols>
    <col min="1" max="1" width="11.875" style="1" customWidth="1"/>
    <col min="2" max="2" width="16.25" style="1" customWidth="1"/>
    <col min="3" max="3" width="24.125" style="1" customWidth="1"/>
    <col min="4" max="1024" width="9" style="1"/>
  </cols>
  <sheetData>
    <row r="1" spans="1:4" x14ac:dyDescent="0.15">
      <c r="A1" s="1" t="s">
        <v>173</v>
      </c>
    </row>
    <row r="2" spans="1:4" ht="14.25" thickBot="1" x14ac:dyDescent="0.2">
      <c r="C2" s="10" t="s">
        <v>174</v>
      </c>
    </row>
    <row r="3" spans="1:4" x14ac:dyDescent="0.15">
      <c r="A3" s="13" t="s">
        <v>2</v>
      </c>
      <c r="B3" s="133" t="s">
        <v>175</v>
      </c>
      <c r="C3" s="134" t="s">
        <v>176</v>
      </c>
    </row>
    <row r="4" spans="1:4" x14ac:dyDescent="0.15">
      <c r="A4" s="7" t="s">
        <v>367</v>
      </c>
      <c r="B4" s="8">
        <v>109</v>
      </c>
      <c r="C4" s="9">
        <v>25</v>
      </c>
    </row>
    <row r="5" spans="1:4" x14ac:dyDescent="0.15">
      <c r="A5" s="7">
        <v>28</v>
      </c>
      <c r="B5" s="8">
        <v>104</v>
      </c>
      <c r="C5" s="9">
        <v>21</v>
      </c>
    </row>
    <row r="6" spans="1:4" x14ac:dyDescent="0.15">
      <c r="A6" s="39">
        <v>29</v>
      </c>
      <c r="B6" s="40">
        <v>96</v>
      </c>
      <c r="C6" s="41">
        <v>22</v>
      </c>
      <c r="D6" s="61"/>
    </row>
    <row r="7" spans="1:4" x14ac:dyDescent="0.15">
      <c r="A7" s="39">
        <v>30</v>
      </c>
      <c r="B7" s="40">
        <v>67</v>
      </c>
      <c r="C7" s="41">
        <v>22</v>
      </c>
      <c r="D7" s="61"/>
    </row>
    <row r="8" spans="1:4" x14ac:dyDescent="0.15">
      <c r="A8" s="39" t="s">
        <v>368</v>
      </c>
      <c r="B8" s="40">
        <v>63</v>
      </c>
      <c r="C8" s="41">
        <v>20</v>
      </c>
      <c r="D8" s="61"/>
    </row>
    <row r="9" spans="1:4" x14ac:dyDescent="0.15">
      <c r="A9" s="39">
        <v>2</v>
      </c>
      <c r="B9" s="40">
        <v>80</v>
      </c>
      <c r="C9" s="41">
        <v>21</v>
      </c>
      <c r="D9" s="61"/>
    </row>
    <row r="10" spans="1:4" x14ac:dyDescent="0.15">
      <c r="A10" s="39">
        <v>3</v>
      </c>
      <c r="B10" s="40">
        <v>71</v>
      </c>
      <c r="C10" s="41">
        <v>19</v>
      </c>
      <c r="D10" s="61"/>
    </row>
    <row r="11" spans="1:4" x14ac:dyDescent="0.15">
      <c r="A11" s="39">
        <v>4</v>
      </c>
      <c r="B11" s="40">
        <v>63</v>
      </c>
      <c r="C11" s="41">
        <v>19</v>
      </c>
      <c r="D11" s="61"/>
    </row>
    <row r="12" spans="1:4" x14ac:dyDescent="0.15">
      <c r="A12" s="39">
        <v>5</v>
      </c>
      <c r="B12" s="40">
        <v>55</v>
      </c>
      <c r="C12" s="41">
        <v>19</v>
      </c>
      <c r="D12" s="61"/>
    </row>
    <row r="13" spans="1:4" ht="14.25" thickBot="1" x14ac:dyDescent="0.2">
      <c r="A13" s="168">
        <v>6</v>
      </c>
      <c r="B13" s="169">
        <v>47</v>
      </c>
      <c r="C13" s="170">
        <v>17</v>
      </c>
      <c r="D13" s="61"/>
    </row>
    <row r="14" spans="1:4" x14ac:dyDescent="0.15">
      <c r="A14" s="61"/>
      <c r="B14" s="61"/>
      <c r="C14" s="61"/>
      <c r="D14" s="61"/>
    </row>
    <row r="15" spans="1:4" x14ac:dyDescent="0.15">
      <c r="A15" s="61"/>
      <c r="B15" s="61"/>
      <c r="C15" s="61"/>
      <c r="D15" s="61"/>
    </row>
    <row r="16" spans="1:4" x14ac:dyDescent="0.15">
      <c r="A16" s="61"/>
      <c r="B16" s="61"/>
      <c r="C16" s="61"/>
      <c r="D16" s="61"/>
    </row>
    <row r="17" spans="1:4" x14ac:dyDescent="0.15">
      <c r="A17" s="61"/>
      <c r="B17" s="61"/>
      <c r="C17" s="61"/>
      <c r="D17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AMJ15"/>
  <sheetViews>
    <sheetView view="pageBreakPreview" zoomScaleNormal="100" zoomScaleSheetLayoutView="100" workbookViewId="0"/>
  </sheetViews>
  <sheetFormatPr defaultColWidth="9" defaultRowHeight="13.5" x14ac:dyDescent="0.15"/>
  <cols>
    <col min="1" max="1" width="16" style="1" customWidth="1"/>
    <col min="2" max="2" width="21" style="1" customWidth="1"/>
    <col min="3" max="1024" width="9" style="1"/>
  </cols>
  <sheetData>
    <row r="1" spans="1:3" x14ac:dyDescent="0.15">
      <c r="A1" s="1" t="s">
        <v>177</v>
      </c>
    </row>
    <row r="2" spans="1:3" ht="14.25" thickBot="1" x14ac:dyDescent="0.2">
      <c r="B2" s="10" t="s">
        <v>174</v>
      </c>
    </row>
    <row r="3" spans="1:3" x14ac:dyDescent="0.15">
      <c r="A3" s="13" t="s">
        <v>2</v>
      </c>
      <c r="B3" s="134" t="s">
        <v>175</v>
      </c>
    </row>
    <row r="4" spans="1:3" x14ac:dyDescent="0.15">
      <c r="A4" s="7" t="s">
        <v>367</v>
      </c>
      <c r="B4" s="9">
        <v>80</v>
      </c>
    </row>
    <row r="5" spans="1:3" x14ac:dyDescent="0.15">
      <c r="A5" s="7">
        <v>28</v>
      </c>
      <c r="B5" s="9">
        <v>75</v>
      </c>
    </row>
    <row r="6" spans="1:3" x14ac:dyDescent="0.15">
      <c r="A6" s="39">
        <v>29</v>
      </c>
      <c r="B6" s="9">
        <v>70</v>
      </c>
    </row>
    <row r="7" spans="1:3" x14ac:dyDescent="0.15">
      <c r="A7" s="39">
        <v>30</v>
      </c>
      <c r="B7" s="9">
        <v>62</v>
      </c>
    </row>
    <row r="8" spans="1:3" x14ac:dyDescent="0.15">
      <c r="A8" s="39" t="s">
        <v>368</v>
      </c>
      <c r="B8" s="166">
        <v>59</v>
      </c>
      <c r="C8" s="167"/>
    </row>
    <row r="9" spans="1:3" x14ac:dyDescent="0.15">
      <c r="A9" s="39">
        <v>2</v>
      </c>
      <c r="B9" s="166">
        <v>54</v>
      </c>
      <c r="C9" s="167"/>
    </row>
    <row r="10" spans="1:3" x14ac:dyDescent="0.15">
      <c r="A10" s="39">
        <v>3</v>
      </c>
      <c r="B10" s="166">
        <v>51</v>
      </c>
      <c r="C10" s="167"/>
    </row>
    <row r="11" spans="1:3" x14ac:dyDescent="0.15">
      <c r="A11" s="39">
        <v>4</v>
      </c>
      <c r="B11" s="166">
        <v>47</v>
      </c>
      <c r="C11" s="167"/>
    </row>
    <row r="12" spans="1:3" x14ac:dyDescent="0.15">
      <c r="A12" s="39">
        <v>5</v>
      </c>
      <c r="B12" s="166">
        <v>43</v>
      </c>
      <c r="C12" s="167"/>
    </row>
    <row r="13" spans="1:3" ht="14.25" thickBot="1" x14ac:dyDescent="0.2">
      <c r="A13" s="168">
        <v>6</v>
      </c>
      <c r="B13" s="170">
        <v>45</v>
      </c>
      <c r="C13" s="167"/>
    </row>
    <row r="14" spans="1:3" x14ac:dyDescent="0.15">
      <c r="A14" s="167"/>
      <c r="B14" s="167"/>
      <c r="C14" s="167"/>
    </row>
    <row r="15" spans="1:3" x14ac:dyDescent="0.15">
      <c r="A15" s="167"/>
      <c r="B15" s="167"/>
      <c r="C15" s="167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MJ15"/>
  <sheetViews>
    <sheetView view="pageBreakPreview" zoomScaleNormal="100" zoomScaleSheetLayoutView="100" workbookViewId="0"/>
  </sheetViews>
  <sheetFormatPr defaultColWidth="9" defaultRowHeight="13.5" x14ac:dyDescent="0.15"/>
  <cols>
    <col min="1" max="6" width="14.5" style="1" customWidth="1"/>
    <col min="7" max="1024" width="9" style="1"/>
  </cols>
  <sheetData>
    <row r="1" spans="1:6" ht="14.25" thickBot="1" x14ac:dyDescent="0.2">
      <c r="A1" s="1" t="s">
        <v>178</v>
      </c>
    </row>
    <row r="2" spans="1:6" x14ac:dyDescent="0.15">
      <c r="A2" s="13" t="s">
        <v>2</v>
      </c>
      <c r="B2" s="119" t="s">
        <v>179</v>
      </c>
      <c r="C2" s="119" t="s">
        <v>180</v>
      </c>
      <c r="D2" s="119" t="s">
        <v>181</v>
      </c>
      <c r="E2" s="119" t="s">
        <v>182</v>
      </c>
      <c r="F2" s="120" t="s">
        <v>183</v>
      </c>
    </row>
    <row r="3" spans="1:6" x14ac:dyDescent="0.15">
      <c r="A3" s="7"/>
      <c r="B3" s="17" t="s">
        <v>184</v>
      </c>
      <c r="C3" s="17" t="s">
        <v>184</v>
      </c>
      <c r="D3" s="17" t="s">
        <v>68</v>
      </c>
      <c r="E3" s="17" t="s">
        <v>184</v>
      </c>
      <c r="F3" s="18" t="s">
        <v>81</v>
      </c>
    </row>
    <row r="4" spans="1:6" x14ac:dyDescent="0.15">
      <c r="A4" s="7" t="s">
        <v>367</v>
      </c>
      <c r="B4" s="8">
        <v>0</v>
      </c>
      <c r="C4" s="8">
        <v>18</v>
      </c>
      <c r="D4" s="8">
        <v>916800</v>
      </c>
      <c r="E4" s="8">
        <v>1</v>
      </c>
      <c r="F4" s="9">
        <v>7</v>
      </c>
    </row>
    <row r="5" spans="1:6" x14ac:dyDescent="0.15">
      <c r="A5" s="7">
        <v>28</v>
      </c>
      <c r="B5" s="8">
        <v>0</v>
      </c>
      <c r="C5" s="8">
        <v>15</v>
      </c>
      <c r="D5" s="8">
        <v>840800</v>
      </c>
      <c r="E5" s="8">
        <v>2</v>
      </c>
      <c r="F5" s="9">
        <v>10</v>
      </c>
    </row>
    <row r="6" spans="1:6" x14ac:dyDescent="0.15">
      <c r="A6" s="7">
        <v>29</v>
      </c>
      <c r="B6" s="8">
        <v>0</v>
      </c>
      <c r="C6" s="8">
        <v>17</v>
      </c>
      <c r="D6" s="8">
        <v>867360</v>
      </c>
      <c r="E6" s="8">
        <v>4</v>
      </c>
      <c r="F6" s="9">
        <v>8</v>
      </c>
    </row>
    <row r="7" spans="1:6" x14ac:dyDescent="0.15">
      <c r="A7" s="7">
        <v>30</v>
      </c>
      <c r="B7" s="8">
        <v>0</v>
      </c>
      <c r="C7" s="8">
        <v>15</v>
      </c>
      <c r="D7" s="8">
        <v>665440</v>
      </c>
      <c r="E7" s="8">
        <v>2</v>
      </c>
      <c r="F7" s="9">
        <v>7</v>
      </c>
    </row>
    <row r="8" spans="1:6" x14ac:dyDescent="0.15">
      <c r="A8" s="7" t="s">
        <v>368</v>
      </c>
      <c r="B8" s="8">
        <v>0</v>
      </c>
      <c r="C8" s="8">
        <v>14</v>
      </c>
      <c r="D8" s="8">
        <v>756000</v>
      </c>
      <c r="E8" s="8">
        <v>2</v>
      </c>
      <c r="F8" s="9">
        <v>7</v>
      </c>
    </row>
    <row r="9" spans="1:6" x14ac:dyDescent="0.15">
      <c r="A9" s="7">
        <v>2</v>
      </c>
      <c r="B9" s="8">
        <v>0</v>
      </c>
      <c r="C9" s="8">
        <v>17</v>
      </c>
      <c r="D9" s="8">
        <v>1091441</v>
      </c>
      <c r="E9" s="8">
        <v>3</v>
      </c>
      <c r="F9" s="9">
        <v>7</v>
      </c>
    </row>
    <row r="10" spans="1:6" x14ac:dyDescent="0.15">
      <c r="A10" s="7">
        <v>3</v>
      </c>
      <c r="B10" s="8">
        <v>0</v>
      </c>
      <c r="C10" s="8">
        <v>18</v>
      </c>
      <c r="D10" s="8">
        <v>908446</v>
      </c>
      <c r="E10" s="8">
        <v>3</v>
      </c>
      <c r="F10" s="9">
        <v>8</v>
      </c>
    </row>
    <row r="11" spans="1:6" x14ac:dyDescent="0.15">
      <c r="A11" s="164">
        <v>4</v>
      </c>
      <c r="B11" s="165">
        <v>0</v>
      </c>
      <c r="C11" s="165">
        <v>16</v>
      </c>
      <c r="D11" s="165">
        <v>879871</v>
      </c>
      <c r="E11" s="165">
        <v>2</v>
      </c>
      <c r="F11" s="166">
        <v>10</v>
      </c>
    </row>
    <row r="12" spans="1:6" x14ac:dyDescent="0.15">
      <c r="A12" s="164">
        <v>5</v>
      </c>
      <c r="B12" s="214" t="s">
        <v>344</v>
      </c>
      <c r="C12" s="165">
        <v>15</v>
      </c>
      <c r="D12" s="165">
        <v>828742</v>
      </c>
      <c r="E12" s="165">
        <v>0</v>
      </c>
      <c r="F12" s="166">
        <v>8</v>
      </c>
    </row>
    <row r="13" spans="1:6" ht="14.25" thickBot="1" x14ac:dyDescent="0.2">
      <c r="A13" s="168">
        <v>6</v>
      </c>
      <c r="B13" s="215" t="s">
        <v>335</v>
      </c>
      <c r="C13" s="169">
        <v>14</v>
      </c>
      <c r="D13" s="169">
        <v>820582</v>
      </c>
      <c r="E13" s="169">
        <v>1</v>
      </c>
      <c r="F13" s="170">
        <v>10</v>
      </c>
    </row>
    <row r="14" spans="1:6" x14ac:dyDescent="0.15">
      <c r="A14" s="216"/>
      <c r="B14" s="217"/>
      <c r="C14" s="218"/>
      <c r="D14" s="218"/>
      <c r="E14" s="218"/>
      <c r="F14" s="218"/>
    </row>
    <row r="15" spans="1:6" x14ac:dyDescent="0.15">
      <c r="A15" s="167"/>
      <c r="B15" s="167"/>
      <c r="C15" s="167"/>
      <c r="D15" s="167"/>
      <c r="E15" s="167"/>
      <c r="F15" s="167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AMJ15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9" width="11.75" style="1" customWidth="1"/>
    <col min="10" max="10" width="17.5" style="1" customWidth="1"/>
    <col min="11" max="11" width="16.875" style="1" customWidth="1"/>
    <col min="12" max="1024" width="9" style="1"/>
  </cols>
  <sheetData>
    <row r="1" spans="1:11" ht="14.25" thickBot="1" x14ac:dyDescent="0.2">
      <c r="A1" s="1" t="s">
        <v>185</v>
      </c>
    </row>
    <row r="2" spans="1:11" x14ac:dyDescent="0.15">
      <c r="A2" s="50" t="s">
        <v>2</v>
      </c>
      <c r="B2" s="72" t="s">
        <v>27</v>
      </c>
      <c r="C2" s="72" t="s">
        <v>186</v>
      </c>
      <c r="D2" s="72" t="s">
        <v>3</v>
      </c>
      <c r="E2" s="310" t="s">
        <v>187</v>
      </c>
      <c r="F2" s="310"/>
      <c r="G2" s="310"/>
      <c r="H2" s="310"/>
      <c r="I2" s="310"/>
      <c r="J2" s="110" t="s">
        <v>188</v>
      </c>
      <c r="K2" s="111" t="s">
        <v>189</v>
      </c>
    </row>
    <row r="3" spans="1:11" x14ac:dyDescent="0.15">
      <c r="A3" s="52"/>
      <c r="B3" s="73"/>
      <c r="C3" s="73"/>
      <c r="D3" s="73"/>
      <c r="E3" s="53" t="s">
        <v>29</v>
      </c>
      <c r="F3" s="53" t="s">
        <v>190</v>
      </c>
      <c r="G3" s="53" t="s">
        <v>191</v>
      </c>
      <c r="H3" s="53" t="s">
        <v>192</v>
      </c>
      <c r="I3" s="53" t="s">
        <v>25</v>
      </c>
      <c r="J3" s="73"/>
      <c r="K3" s="54"/>
    </row>
    <row r="4" spans="1:11" x14ac:dyDescent="0.15">
      <c r="A4" s="7"/>
      <c r="B4" s="17" t="s">
        <v>90</v>
      </c>
      <c r="C4" s="17" t="s">
        <v>41</v>
      </c>
      <c r="D4" s="17" t="s">
        <v>41</v>
      </c>
      <c r="E4" s="17" t="s">
        <v>81</v>
      </c>
      <c r="F4" s="17" t="s">
        <v>81</v>
      </c>
      <c r="G4" s="17" t="s">
        <v>81</v>
      </c>
      <c r="H4" s="17" t="s">
        <v>81</v>
      </c>
      <c r="I4" s="17" t="s">
        <v>81</v>
      </c>
      <c r="J4" s="17" t="s">
        <v>41</v>
      </c>
      <c r="K4" s="18" t="s">
        <v>81</v>
      </c>
    </row>
    <row r="5" spans="1:11" x14ac:dyDescent="0.15">
      <c r="A5" s="7" t="s">
        <v>367</v>
      </c>
      <c r="B5" s="8">
        <v>293</v>
      </c>
      <c r="C5" s="8">
        <v>45048</v>
      </c>
      <c r="D5" s="8">
        <v>12755</v>
      </c>
      <c r="E5" s="8">
        <v>12075</v>
      </c>
      <c r="F5" s="8">
        <v>10161</v>
      </c>
      <c r="G5" s="8">
        <v>222</v>
      </c>
      <c r="H5" s="8">
        <v>749</v>
      </c>
      <c r="I5" s="8">
        <v>943</v>
      </c>
      <c r="J5" s="8">
        <v>4237</v>
      </c>
      <c r="K5" s="9">
        <v>96</v>
      </c>
    </row>
    <row r="6" spans="1:11" x14ac:dyDescent="0.15">
      <c r="A6" s="7">
        <v>28</v>
      </c>
      <c r="B6" s="8">
        <v>293</v>
      </c>
      <c r="C6" s="8">
        <v>44542</v>
      </c>
      <c r="D6" s="8">
        <v>13489</v>
      </c>
      <c r="E6" s="8">
        <v>14408</v>
      </c>
      <c r="F6" s="8">
        <v>12012</v>
      </c>
      <c r="G6" s="8">
        <v>263</v>
      </c>
      <c r="H6" s="8">
        <v>1222</v>
      </c>
      <c r="I6" s="8">
        <v>911</v>
      </c>
      <c r="J6" s="8">
        <v>3158</v>
      </c>
      <c r="K6" s="9">
        <v>95</v>
      </c>
    </row>
    <row r="7" spans="1:11" x14ac:dyDescent="0.15">
      <c r="A7" s="7">
        <v>29</v>
      </c>
      <c r="B7" s="8">
        <v>293</v>
      </c>
      <c r="C7" s="8">
        <v>45134</v>
      </c>
      <c r="D7" s="8">
        <v>13953</v>
      </c>
      <c r="E7" s="8">
        <v>15051</v>
      </c>
      <c r="F7" s="8">
        <v>12322</v>
      </c>
      <c r="G7" s="8">
        <v>260</v>
      </c>
      <c r="H7" s="8">
        <v>1554</v>
      </c>
      <c r="I7" s="8">
        <v>915</v>
      </c>
      <c r="J7" s="8">
        <v>3158</v>
      </c>
      <c r="K7" s="9">
        <v>108</v>
      </c>
    </row>
    <row r="8" spans="1:11" x14ac:dyDescent="0.15">
      <c r="A8" s="7">
        <v>30</v>
      </c>
      <c r="B8" s="8">
        <v>293</v>
      </c>
      <c r="C8" s="8">
        <v>43140</v>
      </c>
      <c r="D8" s="8">
        <v>13220</v>
      </c>
      <c r="E8" s="8">
        <v>14175</v>
      </c>
      <c r="F8" s="8">
        <v>11787</v>
      </c>
      <c r="G8" s="8">
        <v>280</v>
      </c>
      <c r="H8" s="8">
        <v>1203</v>
      </c>
      <c r="I8" s="8">
        <v>905</v>
      </c>
      <c r="J8" s="8">
        <v>2732</v>
      </c>
      <c r="K8" s="9">
        <v>68</v>
      </c>
    </row>
    <row r="9" spans="1:11" x14ac:dyDescent="0.15">
      <c r="A9" s="7" t="s">
        <v>368</v>
      </c>
      <c r="B9" s="8">
        <v>288</v>
      </c>
      <c r="C9" s="8">
        <v>40929</v>
      </c>
      <c r="D9" s="8">
        <v>14080</v>
      </c>
      <c r="E9" s="8">
        <v>14142</v>
      </c>
      <c r="F9" s="8">
        <v>11154</v>
      </c>
      <c r="G9" s="8">
        <v>351</v>
      </c>
      <c r="H9" s="8">
        <v>1597</v>
      </c>
      <c r="I9" s="8">
        <v>1040</v>
      </c>
      <c r="J9" s="8">
        <v>3092</v>
      </c>
      <c r="K9" s="9">
        <v>76</v>
      </c>
    </row>
    <row r="10" spans="1:11" x14ac:dyDescent="0.15">
      <c r="A10" s="7">
        <v>2</v>
      </c>
      <c r="B10" s="8">
        <v>252</v>
      </c>
      <c r="C10" s="8">
        <v>24792</v>
      </c>
      <c r="D10" s="8">
        <v>9370</v>
      </c>
      <c r="E10" s="8">
        <v>12369</v>
      </c>
      <c r="F10" s="8">
        <v>10148</v>
      </c>
      <c r="G10" s="8">
        <v>426</v>
      </c>
      <c r="H10" s="8">
        <v>979</v>
      </c>
      <c r="I10" s="8">
        <v>816</v>
      </c>
      <c r="J10" s="8">
        <v>1913</v>
      </c>
      <c r="K10" s="9">
        <v>71</v>
      </c>
    </row>
    <row r="11" spans="1:11" x14ac:dyDescent="0.15">
      <c r="A11" s="7">
        <v>3</v>
      </c>
      <c r="B11" s="8">
        <v>293</v>
      </c>
      <c r="C11" s="8">
        <v>26456</v>
      </c>
      <c r="D11" s="8">
        <v>12371</v>
      </c>
      <c r="E11" s="8">
        <v>16200</v>
      </c>
      <c r="F11" s="8">
        <v>13399</v>
      </c>
      <c r="G11" s="8">
        <v>580</v>
      </c>
      <c r="H11" s="8">
        <v>1155</v>
      </c>
      <c r="I11" s="8">
        <v>1066</v>
      </c>
      <c r="J11" s="8">
        <v>2850</v>
      </c>
      <c r="K11" s="9">
        <v>84</v>
      </c>
    </row>
    <row r="12" spans="1:11" x14ac:dyDescent="0.15">
      <c r="A12" s="39">
        <v>4</v>
      </c>
      <c r="B12" s="40">
        <v>293</v>
      </c>
      <c r="C12" s="40">
        <v>27184</v>
      </c>
      <c r="D12" s="40">
        <v>12143</v>
      </c>
      <c r="E12" s="40">
        <v>15794</v>
      </c>
      <c r="F12" s="40">
        <v>12636</v>
      </c>
      <c r="G12" s="40">
        <v>493</v>
      </c>
      <c r="H12" s="40">
        <v>1231</v>
      </c>
      <c r="I12" s="40">
        <v>1434</v>
      </c>
      <c r="J12" s="40">
        <v>3651</v>
      </c>
      <c r="K12" s="41">
        <v>85</v>
      </c>
    </row>
    <row r="13" spans="1:11" x14ac:dyDescent="0.15">
      <c r="A13" s="39">
        <v>5</v>
      </c>
      <c r="B13" s="40">
        <v>294</v>
      </c>
      <c r="C13" s="40">
        <v>26446</v>
      </c>
      <c r="D13" s="40">
        <v>14512</v>
      </c>
      <c r="E13" s="40">
        <v>20426</v>
      </c>
      <c r="F13" s="40">
        <v>17207</v>
      </c>
      <c r="G13" s="40">
        <v>460</v>
      </c>
      <c r="H13" s="40">
        <v>1367</v>
      </c>
      <c r="I13" s="40">
        <v>1392</v>
      </c>
      <c r="J13" s="40">
        <v>4386</v>
      </c>
      <c r="K13" s="41">
        <v>82</v>
      </c>
    </row>
    <row r="14" spans="1:11" s="61" customFormat="1" ht="14.25" thickBot="1" x14ac:dyDescent="0.2">
      <c r="A14" s="202">
        <v>6</v>
      </c>
      <c r="B14" s="136">
        <v>292</v>
      </c>
      <c r="C14" s="139">
        <v>29604</v>
      </c>
      <c r="D14" s="139">
        <v>15512</v>
      </c>
      <c r="E14" s="139">
        <f>SUM(F14:I14)</f>
        <v>20989</v>
      </c>
      <c r="F14" s="139">
        <v>17989</v>
      </c>
      <c r="G14" s="139">
        <v>626</v>
      </c>
      <c r="H14" s="139">
        <v>1088</v>
      </c>
      <c r="I14" s="139">
        <v>1286</v>
      </c>
      <c r="J14" s="139">
        <v>4917</v>
      </c>
      <c r="K14" s="140">
        <v>99</v>
      </c>
    </row>
    <row r="15" spans="1:1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</row>
  </sheetData>
  <mergeCells count="1">
    <mergeCell ref="E2:I2"/>
  </mergeCells>
  <phoneticPr fontId="10"/>
  <pageMargins left="0.7" right="0.7" top="0.75" bottom="0.75" header="0.511811023622047" footer="0.511811023622047"/>
  <pageSetup paperSize="9" scale="97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AMJ17"/>
  <sheetViews>
    <sheetView view="pageBreakPreview" zoomScaleNormal="100" zoomScaleSheetLayoutView="100" workbookViewId="0"/>
  </sheetViews>
  <sheetFormatPr defaultColWidth="9" defaultRowHeight="13.5" x14ac:dyDescent="0.15"/>
  <cols>
    <col min="1" max="1" width="10.125" style="1" customWidth="1"/>
    <col min="2" max="5" width="16.25" style="1" customWidth="1"/>
    <col min="6" max="6" width="14" style="1" customWidth="1"/>
    <col min="7" max="1024" width="9" style="1"/>
  </cols>
  <sheetData>
    <row r="1" spans="1:6" ht="14.25" thickBot="1" x14ac:dyDescent="0.2">
      <c r="A1" s="1" t="s">
        <v>193</v>
      </c>
    </row>
    <row r="2" spans="1:6" x14ac:dyDescent="0.15">
      <c r="A2" s="50" t="s">
        <v>2</v>
      </c>
      <c r="B2" s="313" t="s">
        <v>194</v>
      </c>
      <c r="C2" s="313"/>
      <c r="D2" s="313"/>
      <c r="E2" s="111" t="s">
        <v>195</v>
      </c>
    </row>
    <row r="3" spans="1:6" x14ac:dyDescent="0.15">
      <c r="A3" s="52"/>
      <c r="B3" s="73" t="s">
        <v>196</v>
      </c>
      <c r="C3" s="73" t="s">
        <v>197</v>
      </c>
      <c r="D3" s="73" t="s">
        <v>198</v>
      </c>
      <c r="E3" s="54"/>
    </row>
    <row r="4" spans="1:6" x14ac:dyDescent="0.15">
      <c r="A4" s="16"/>
      <c r="B4" s="17" t="s">
        <v>68</v>
      </c>
      <c r="C4" s="17" t="s">
        <v>41</v>
      </c>
      <c r="D4" s="17" t="s">
        <v>68</v>
      </c>
      <c r="E4" s="18" t="s">
        <v>81</v>
      </c>
    </row>
    <row r="5" spans="1:6" x14ac:dyDescent="0.15">
      <c r="A5" s="7" t="s">
        <v>367</v>
      </c>
      <c r="B5" s="8">
        <v>800000</v>
      </c>
      <c r="C5" s="8">
        <v>297</v>
      </c>
      <c r="D5" s="8">
        <v>164315880</v>
      </c>
      <c r="E5" s="9">
        <v>397</v>
      </c>
    </row>
    <row r="6" spans="1:6" x14ac:dyDescent="0.15">
      <c r="A6" s="7">
        <v>28</v>
      </c>
      <c r="B6" s="8">
        <v>800000</v>
      </c>
      <c r="C6" s="8">
        <v>286</v>
      </c>
      <c r="D6" s="8">
        <v>159180538</v>
      </c>
      <c r="E6" s="9">
        <v>384</v>
      </c>
    </row>
    <row r="7" spans="1:6" x14ac:dyDescent="0.15">
      <c r="A7" s="7">
        <v>29</v>
      </c>
      <c r="B7" s="8">
        <v>800000</v>
      </c>
      <c r="C7" s="8">
        <v>238</v>
      </c>
      <c r="D7" s="8">
        <v>129909645</v>
      </c>
      <c r="E7" s="9">
        <v>307</v>
      </c>
    </row>
    <row r="8" spans="1:6" x14ac:dyDescent="0.15">
      <c r="A8" s="7">
        <v>30</v>
      </c>
      <c r="B8" s="8">
        <v>800000</v>
      </c>
      <c r="C8" s="8">
        <v>211</v>
      </c>
      <c r="D8" s="8">
        <v>106462735</v>
      </c>
      <c r="E8" s="9">
        <v>295</v>
      </c>
    </row>
    <row r="9" spans="1:6" x14ac:dyDescent="0.15">
      <c r="A9" s="7" t="s">
        <v>368</v>
      </c>
      <c r="B9" s="8">
        <v>800000</v>
      </c>
      <c r="C9" s="8">
        <v>212</v>
      </c>
      <c r="D9" s="8">
        <v>110100223</v>
      </c>
      <c r="E9" s="9">
        <v>290</v>
      </c>
    </row>
    <row r="10" spans="1:6" x14ac:dyDescent="0.15">
      <c r="A10" s="7">
        <v>2</v>
      </c>
      <c r="B10" s="8">
        <v>800000</v>
      </c>
      <c r="C10" s="8">
        <v>219</v>
      </c>
      <c r="D10" s="8">
        <v>114927515</v>
      </c>
      <c r="E10" s="9">
        <v>292</v>
      </c>
    </row>
    <row r="11" spans="1:6" x14ac:dyDescent="0.15">
      <c r="A11" s="129">
        <v>3</v>
      </c>
      <c r="B11" s="107">
        <v>800000</v>
      </c>
      <c r="C11" s="107">
        <v>190</v>
      </c>
      <c r="D11" s="107">
        <v>102064951</v>
      </c>
      <c r="E11" s="108">
        <v>278</v>
      </c>
      <c r="F11" s="96"/>
    </row>
    <row r="12" spans="1:6" x14ac:dyDescent="0.15">
      <c r="A12" s="129">
        <v>4</v>
      </c>
      <c r="B12" s="107">
        <v>800000</v>
      </c>
      <c r="C12" s="107">
        <v>191</v>
      </c>
      <c r="D12" s="107">
        <v>96068201</v>
      </c>
      <c r="E12" s="108">
        <v>295</v>
      </c>
      <c r="F12" s="96"/>
    </row>
    <row r="13" spans="1:6" x14ac:dyDescent="0.15">
      <c r="A13" s="129">
        <v>5</v>
      </c>
      <c r="B13" s="107">
        <v>800000</v>
      </c>
      <c r="C13" s="107">
        <v>198</v>
      </c>
      <c r="D13" s="107">
        <v>93942339</v>
      </c>
      <c r="E13" s="108">
        <v>244</v>
      </c>
      <c r="F13" s="96"/>
    </row>
    <row r="14" spans="1:6" s="61" customFormat="1" ht="14.25" thickBot="1" x14ac:dyDescent="0.2">
      <c r="A14" s="135">
        <v>6</v>
      </c>
      <c r="B14" s="136">
        <v>800000</v>
      </c>
      <c r="C14" s="136">
        <v>193</v>
      </c>
      <c r="D14" s="136">
        <v>80961277</v>
      </c>
      <c r="E14" s="137">
        <v>263</v>
      </c>
      <c r="F14" s="96"/>
    </row>
    <row r="15" spans="1:6" x14ac:dyDescent="0.15">
      <c r="A15" s="96"/>
      <c r="B15" s="96"/>
      <c r="C15" s="96"/>
      <c r="D15" s="96"/>
      <c r="E15" s="96"/>
      <c r="F15" s="96"/>
    </row>
    <row r="16" spans="1:6" x14ac:dyDescent="0.15">
      <c r="A16" s="96"/>
      <c r="B16" s="96"/>
      <c r="C16" s="96"/>
      <c r="D16" s="96"/>
      <c r="E16" s="96"/>
      <c r="F16" s="96"/>
    </row>
    <row r="17" spans="1:6" x14ac:dyDescent="0.15">
      <c r="A17" s="96"/>
      <c r="B17" s="96"/>
      <c r="C17" s="96"/>
      <c r="D17" s="96"/>
      <c r="E17" s="96"/>
      <c r="F17" s="96"/>
    </row>
  </sheetData>
  <mergeCells count="1">
    <mergeCell ref="B2:D2"/>
  </mergeCells>
  <phoneticPr fontId="10"/>
  <pageMargins left="0.7" right="0.7" top="0.75" bottom="0.75" header="0.511811023622047" footer="0.511811023622047"/>
  <pageSetup paperSize="9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AMJ14"/>
  <sheetViews>
    <sheetView view="pageBreakPreview" zoomScaleNormal="100" zoomScaleSheetLayoutView="100" workbookViewId="0"/>
  </sheetViews>
  <sheetFormatPr defaultColWidth="9" defaultRowHeight="13.5" x14ac:dyDescent="0.15"/>
  <cols>
    <col min="1" max="1" width="13.625" style="1" customWidth="1"/>
    <col min="2" max="3" width="20" style="1" customWidth="1"/>
    <col min="4" max="1024" width="9" style="1"/>
  </cols>
  <sheetData>
    <row r="1" spans="1:3" ht="14.25" thickBot="1" x14ac:dyDescent="0.2">
      <c r="A1" s="1" t="s">
        <v>199</v>
      </c>
    </row>
    <row r="2" spans="1:3" x14ac:dyDescent="0.15">
      <c r="A2" s="13" t="s">
        <v>2</v>
      </c>
      <c r="B2" s="14" t="s">
        <v>200</v>
      </c>
      <c r="C2" s="15" t="s">
        <v>201</v>
      </c>
    </row>
    <row r="3" spans="1:3" x14ac:dyDescent="0.15">
      <c r="A3" s="7"/>
      <c r="B3" s="17" t="s">
        <v>41</v>
      </c>
      <c r="C3" s="18" t="s">
        <v>41</v>
      </c>
    </row>
    <row r="4" spans="1:3" x14ac:dyDescent="0.15">
      <c r="A4" s="7" t="s">
        <v>367</v>
      </c>
      <c r="B4" s="8">
        <v>45</v>
      </c>
      <c r="C4" s="9">
        <v>972</v>
      </c>
    </row>
    <row r="5" spans="1:3" x14ac:dyDescent="0.15">
      <c r="A5" s="7">
        <v>28</v>
      </c>
      <c r="B5" s="8">
        <v>52</v>
      </c>
      <c r="C5" s="9">
        <v>1077</v>
      </c>
    </row>
    <row r="6" spans="1:3" x14ac:dyDescent="0.15">
      <c r="A6" s="7">
        <v>29</v>
      </c>
      <c r="B6" s="8">
        <v>59</v>
      </c>
      <c r="C6" s="9">
        <v>1166</v>
      </c>
    </row>
    <row r="7" spans="1:3" x14ac:dyDescent="0.15">
      <c r="A7" s="7">
        <v>30</v>
      </c>
      <c r="B7" s="8">
        <v>66</v>
      </c>
      <c r="C7" s="9">
        <v>1283</v>
      </c>
    </row>
    <row r="8" spans="1:3" x14ac:dyDescent="0.15">
      <c r="A8" s="7" t="s">
        <v>368</v>
      </c>
      <c r="B8" s="8">
        <v>69</v>
      </c>
      <c r="C8" s="9">
        <v>1074</v>
      </c>
    </row>
    <row r="9" spans="1:3" x14ac:dyDescent="0.15">
      <c r="A9" s="7">
        <v>2</v>
      </c>
      <c r="B9" s="8">
        <v>62</v>
      </c>
      <c r="C9" s="9">
        <v>280</v>
      </c>
    </row>
    <row r="10" spans="1:3" x14ac:dyDescent="0.15">
      <c r="A10" s="7">
        <v>3</v>
      </c>
      <c r="B10" s="8">
        <v>60</v>
      </c>
      <c r="C10" s="9">
        <v>479</v>
      </c>
    </row>
    <row r="11" spans="1:3" x14ac:dyDescent="0.15">
      <c r="A11" s="7">
        <v>4</v>
      </c>
      <c r="B11" s="8">
        <v>60</v>
      </c>
      <c r="C11" s="9">
        <v>713</v>
      </c>
    </row>
    <row r="12" spans="1:3" x14ac:dyDescent="0.15">
      <c r="A12" s="200">
        <v>5</v>
      </c>
      <c r="B12" s="41">
        <v>62</v>
      </c>
      <c r="C12" s="41">
        <v>751</v>
      </c>
    </row>
    <row r="13" spans="1:3" ht="14.25" thickBot="1" x14ac:dyDescent="0.2">
      <c r="A13" s="202">
        <v>6</v>
      </c>
      <c r="B13" s="139">
        <v>67</v>
      </c>
      <c r="C13" s="140">
        <v>803</v>
      </c>
    </row>
    <row r="14" spans="1:3" x14ac:dyDescent="0.15">
      <c r="A14" s="61"/>
      <c r="B14" s="61"/>
      <c r="C14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AMJ17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3" width="19.25" style="1" customWidth="1"/>
    <col min="4" max="1024" width="9" style="1"/>
  </cols>
  <sheetData>
    <row r="1" spans="1:5" ht="14.25" thickBot="1" x14ac:dyDescent="0.2">
      <c r="A1" s="1" t="s">
        <v>202</v>
      </c>
    </row>
    <row r="2" spans="1:5" x14ac:dyDescent="0.15">
      <c r="A2" s="13" t="s">
        <v>2</v>
      </c>
      <c r="B2" s="14" t="s">
        <v>200</v>
      </c>
      <c r="C2" s="15" t="s">
        <v>201</v>
      </c>
    </row>
    <row r="3" spans="1:5" x14ac:dyDescent="0.15">
      <c r="A3" s="7"/>
      <c r="B3" s="17" t="s">
        <v>41</v>
      </c>
      <c r="C3" s="18" t="s">
        <v>41</v>
      </c>
    </row>
    <row r="4" spans="1:5" x14ac:dyDescent="0.15">
      <c r="A4" s="7" t="s">
        <v>367</v>
      </c>
      <c r="B4" s="8">
        <v>142</v>
      </c>
      <c r="C4" s="9">
        <v>4138</v>
      </c>
    </row>
    <row r="5" spans="1:5" x14ac:dyDescent="0.15">
      <c r="A5" s="7">
        <v>28</v>
      </c>
      <c r="B5" s="8">
        <v>150</v>
      </c>
      <c r="C5" s="9">
        <v>4279</v>
      </c>
    </row>
    <row r="6" spans="1:5" x14ac:dyDescent="0.15">
      <c r="A6" s="7">
        <v>29</v>
      </c>
      <c r="B6" s="8">
        <v>159</v>
      </c>
      <c r="C6" s="9">
        <v>4613</v>
      </c>
    </row>
    <row r="7" spans="1:5" x14ac:dyDescent="0.15">
      <c r="A7" s="7">
        <v>30</v>
      </c>
      <c r="B7" s="8">
        <v>160</v>
      </c>
      <c r="C7" s="9">
        <v>4842</v>
      </c>
    </row>
    <row r="8" spans="1:5" x14ac:dyDescent="0.15">
      <c r="A8" s="7" t="s">
        <v>368</v>
      </c>
      <c r="B8" s="8">
        <v>155</v>
      </c>
      <c r="C8" s="9">
        <v>4914</v>
      </c>
    </row>
    <row r="9" spans="1:5" x14ac:dyDescent="0.15">
      <c r="A9" s="7">
        <v>2</v>
      </c>
      <c r="B9" s="8">
        <v>157</v>
      </c>
      <c r="C9" s="9">
        <v>4293</v>
      </c>
    </row>
    <row r="10" spans="1:5" x14ac:dyDescent="0.15">
      <c r="A10" s="39">
        <v>3</v>
      </c>
      <c r="B10" s="40">
        <v>161</v>
      </c>
      <c r="C10" s="41">
        <v>5210</v>
      </c>
      <c r="D10" s="61"/>
      <c r="E10" s="61"/>
    </row>
    <row r="11" spans="1:5" x14ac:dyDescent="0.15">
      <c r="A11" s="39">
        <v>4</v>
      </c>
      <c r="B11" s="40">
        <v>161</v>
      </c>
      <c r="C11" s="41">
        <v>5337</v>
      </c>
      <c r="D11" s="61"/>
      <c r="E11" s="61"/>
    </row>
    <row r="12" spans="1:5" x14ac:dyDescent="0.15">
      <c r="A12" s="200">
        <v>5</v>
      </c>
      <c r="B12" s="41">
        <v>163</v>
      </c>
      <c r="C12" s="41">
        <v>5647</v>
      </c>
      <c r="D12" s="61"/>
      <c r="E12" s="61"/>
    </row>
    <row r="13" spans="1:5" ht="14.25" thickBot="1" x14ac:dyDescent="0.2">
      <c r="A13" s="202">
        <v>6</v>
      </c>
      <c r="B13" s="139">
        <v>163</v>
      </c>
      <c r="C13" s="140">
        <v>5995</v>
      </c>
      <c r="D13" s="61"/>
      <c r="E13" s="61"/>
    </row>
    <row r="14" spans="1:5" x14ac:dyDescent="0.15">
      <c r="A14" s="61"/>
      <c r="B14" s="61"/>
      <c r="C14" s="61"/>
      <c r="D14" s="61"/>
      <c r="E14" s="61"/>
    </row>
    <row r="15" spans="1:5" x14ac:dyDescent="0.15">
      <c r="A15" s="61"/>
      <c r="B15" s="61"/>
      <c r="C15" s="61"/>
      <c r="D15" s="61"/>
      <c r="E15" s="61"/>
    </row>
    <row r="16" spans="1:5" x14ac:dyDescent="0.15">
      <c r="A16" s="61"/>
      <c r="B16" s="61"/>
      <c r="C16" s="61"/>
      <c r="D16" s="61"/>
      <c r="E16" s="61"/>
    </row>
    <row r="17" spans="1:5" x14ac:dyDescent="0.15">
      <c r="A17" s="61"/>
      <c r="B17" s="61"/>
      <c r="C17" s="61"/>
      <c r="D17" s="61"/>
      <c r="E17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AMJ17"/>
  <sheetViews>
    <sheetView view="pageBreakPreview" zoomScaleNormal="100" zoomScaleSheetLayoutView="100" workbookViewId="0"/>
  </sheetViews>
  <sheetFormatPr defaultColWidth="9" defaultRowHeight="13.5" x14ac:dyDescent="0.15"/>
  <cols>
    <col min="1" max="1" width="11.625" style="1" customWidth="1"/>
    <col min="2" max="3" width="18.125" style="1" customWidth="1"/>
    <col min="4" max="1024" width="9" style="1"/>
  </cols>
  <sheetData>
    <row r="1" spans="1:5" ht="14.25" thickBot="1" x14ac:dyDescent="0.2">
      <c r="A1" s="1" t="s">
        <v>203</v>
      </c>
    </row>
    <row r="2" spans="1:5" x14ac:dyDescent="0.15">
      <c r="A2" s="74" t="s">
        <v>2</v>
      </c>
      <c r="B2" s="75" t="s">
        <v>200</v>
      </c>
      <c r="C2" s="76" t="s">
        <v>201</v>
      </c>
    </row>
    <row r="3" spans="1:5" x14ac:dyDescent="0.15">
      <c r="A3" s="16"/>
      <c r="B3" s="17" t="s">
        <v>41</v>
      </c>
      <c r="C3" s="18" t="s">
        <v>41</v>
      </c>
    </row>
    <row r="4" spans="1:5" x14ac:dyDescent="0.15">
      <c r="A4" s="7" t="s">
        <v>367</v>
      </c>
      <c r="B4" s="8">
        <v>105</v>
      </c>
      <c r="C4" s="9">
        <v>1493</v>
      </c>
    </row>
    <row r="5" spans="1:5" x14ac:dyDescent="0.15">
      <c r="A5" s="7">
        <v>28</v>
      </c>
      <c r="B5" s="8">
        <v>110</v>
      </c>
      <c r="C5" s="9">
        <v>1540</v>
      </c>
    </row>
    <row r="6" spans="1:5" x14ac:dyDescent="0.15">
      <c r="A6" s="7">
        <v>29</v>
      </c>
      <c r="B6" s="8">
        <v>108</v>
      </c>
      <c r="C6" s="9">
        <v>1752</v>
      </c>
    </row>
    <row r="7" spans="1:5" x14ac:dyDescent="0.15">
      <c r="A7" s="7">
        <v>30</v>
      </c>
      <c r="B7" s="8">
        <v>103</v>
      </c>
      <c r="C7" s="9">
        <v>1859</v>
      </c>
    </row>
    <row r="8" spans="1:5" x14ac:dyDescent="0.15">
      <c r="A8" s="7" t="s">
        <v>368</v>
      </c>
      <c r="B8" s="8">
        <v>116</v>
      </c>
      <c r="C8" s="9">
        <v>1834</v>
      </c>
    </row>
    <row r="9" spans="1:5" x14ac:dyDescent="0.15">
      <c r="A9" s="7">
        <v>2</v>
      </c>
      <c r="B9" s="8">
        <v>122</v>
      </c>
      <c r="C9" s="9">
        <v>1496</v>
      </c>
    </row>
    <row r="10" spans="1:5" x14ac:dyDescent="0.15">
      <c r="A10" s="39">
        <v>3</v>
      </c>
      <c r="B10" s="40">
        <v>123</v>
      </c>
      <c r="C10" s="41">
        <v>1625</v>
      </c>
      <c r="D10" s="61"/>
      <c r="E10" s="61"/>
    </row>
    <row r="11" spans="1:5" x14ac:dyDescent="0.15">
      <c r="A11" s="39">
        <v>4</v>
      </c>
      <c r="B11" s="40">
        <v>131</v>
      </c>
      <c r="C11" s="41">
        <v>1867</v>
      </c>
      <c r="D11" s="61"/>
      <c r="E11" s="61"/>
    </row>
    <row r="12" spans="1:5" x14ac:dyDescent="0.15">
      <c r="A12" s="39">
        <v>5</v>
      </c>
      <c r="B12" s="40">
        <v>130</v>
      </c>
      <c r="C12" s="41">
        <v>2081</v>
      </c>
      <c r="D12" s="61"/>
      <c r="E12" s="61"/>
    </row>
    <row r="13" spans="1:5" ht="14.25" thickBot="1" x14ac:dyDescent="0.2">
      <c r="A13" s="202">
        <v>6</v>
      </c>
      <c r="B13" s="139">
        <v>122</v>
      </c>
      <c r="C13" s="140">
        <v>2006</v>
      </c>
      <c r="D13" s="61"/>
      <c r="E13" s="61"/>
    </row>
    <row r="14" spans="1:5" x14ac:dyDescent="0.15">
      <c r="A14" s="61"/>
      <c r="B14" s="61"/>
      <c r="C14" s="61"/>
      <c r="D14" s="61"/>
      <c r="E14" s="61"/>
    </row>
    <row r="15" spans="1:5" x14ac:dyDescent="0.15">
      <c r="A15" s="61"/>
      <c r="B15" s="61"/>
      <c r="C15" s="61"/>
      <c r="D15" s="61"/>
      <c r="E15" s="61"/>
    </row>
    <row r="16" spans="1:5" x14ac:dyDescent="0.15">
      <c r="A16" s="61"/>
      <c r="B16" s="61"/>
      <c r="C16" s="61"/>
      <c r="D16" s="61"/>
      <c r="E16" s="61"/>
    </row>
    <row r="17" spans="1:5" x14ac:dyDescent="0.15">
      <c r="A17" s="61"/>
      <c r="B17" s="61"/>
      <c r="C17" s="61"/>
      <c r="D17" s="61"/>
      <c r="E17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J18"/>
  <sheetViews>
    <sheetView zoomScaleNormal="100" workbookViewId="0"/>
  </sheetViews>
  <sheetFormatPr defaultColWidth="9" defaultRowHeight="13.5" x14ac:dyDescent="0.15"/>
  <cols>
    <col min="1" max="4" width="14.625" style="1" customWidth="1"/>
    <col min="5" max="1024" width="9" style="1"/>
  </cols>
  <sheetData>
    <row r="1" spans="1:5" x14ac:dyDescent="0.15">
      <c r="A1" s="1" t="s">
        <v>14</v>
      </c>
    </row>
    <row r="2" spans="1:5" ht="14.25" thickBot="1" x14ac:dyDescent="0.2">
      <c r="D2" s="10" t="s">
        <v>15</v>
      </c>
    </row>
    <row r="3" spans="1:5" x14ac:dyDescent="0.15">
      <c r="A3" s="11" t="s">
        <v>2</v>
      </c>
      <c r="B3" s="118" t="s">
        <v>4</v>
      </c>
      <c r="C3" s="118" t="s">
        <v>16</v>
      </c>
      <c r="D3" s="121" t="s">
        <v>17</v>
      </c>
    </row>
    <row r="4" spans="1:5" x14ac:dyDescent="0.15">
      <c r="A4" s="12" t="s">
        <v>367</v>
      </c>
      <c r="B4" s="8">
        <v>788</v>
      </c>
      <c r="C4" s="8">
        <v>676</v>
      </c>
      <c r="D4" s="9">
        <v>112</v>
      </c>
    </row>
    <row r="5" spans="1:5" x14ac:dyDescent="0.15">
      <c r="A5" s="12">
        <v>28</v>
      </c>
      <c r="B5" s="8">
        <v>757</v>
      </c>
      <c r="C5" s="8">
        <v>626</v>
      </c>
      <c r="D5" s="9">
        <v>131</v>
      </c>
    </row>
    <row r="6" spans="1:5" x14ac:dyDescent="0.15">
      <c r="A6" s="12">
        <v>29</v>
      </c>
      <c r="B6" s="8">
        <v>602</v>
      </c>
      <c r="C6" s="8">
        <v>498</v>
      </c>
      <c r="D6" s="9">
        <v>104</v>
      </c>
    </row>
    <row r="7" spans="1:5" x14ac:dyDescent="0.15">
      <c r="A7" s="12">
        <v>30</v>
      </c>
      <c r="B7" s="8">
        <v>653</v>
      </c>
      <c r="C7" s="8">
        <v>509</v>
      </c>
      <c r="D7" s="9">
        <v>144</v>
      </c>
    </row>
    <row r="8" spans="1:5" x14ac:dyDescent="0.15">
      <c r="A8" s="12" t="s">
        <v>368</v>
      </c>
      <c r="B8" s="8">
        <v>530</v>
      </c>
      <c r="C8" s="8">
        <v>423</v>
      </c>
      <c r="D8" s="9">
        <v>107</v>
      </c>
    </row>
    <row r="9" spans="1:5" x14ac:dyDescent="0.15">
      <c r="A9" s="12">
        <v>2</v>
      </c>
      <c r="B9" s="8">
        <v>485</v>
      </c>
      <c r="C9" s="8">
        <v>423</v>
      </c>
      <c r="D9" s="9">
        <v>62</v>
      </c>
    </row>
    <row r="10" spans="1:5" x14ac:dyDescent="0.15">
      <c r="A10" s="35">
        <v>3</v>
      </c>
      <c r="B10" s="40">
        <v>500</v>
      </c>
      <c r="C10" s="40">
        <v>409</v>
      </c>
      <c r="D10" s="41">
        <v>91</v>
      </c>
      <c r="E10" s="61"/>
    </row>
    <row r="11" spans="1:5" x14ac:dyDescent="0.15">
      <c r="A11" s="35">
        <v>4</v>
      </c>
      <c r="B11" s="40">
        <v>609</v>
      </c>
      <c r="C11" s="40">
        <v>492</v>
      </c>
      <c r="D11" s="41">
        <v>117</v>
      </c>
      <c r="E11" s="61"/>
    </row>
    <row r="12" spans="1:5" x14ac:dyDescent="0.15">
      <c r="A12" s="35">
        <v>5</v>
      </c>
      <c r="B12" s="40">
        <v>472</v>
      </c>
      <c r="C12" s="40">
        <v>384</v>
      </c>
      <c r="D12" s="41">
        <v>88</v>
      </c>
      <c r="E12" s="61"/>
    </row>
    <row r="13" spans="1:5" s="61" customFormat="1" ht="14.25" thickBot="1" x14ac:dyDescent="0.2">
      <c r="A13" s="138">
        <v>6</v>
      </c>
      <c r="B13" s="139">
        <v>513</v>
      </c>
      <c r="C13" s="139">
        <v>446</v>
      </c>
      <c r="D13" s="140">
        <v>67</v>
      </c>
    </row>
    <row r="14" spans="1:5" x14ac:dyDescent="0.15">
      <c r="A14" s="61"/>
      <c r="B14" s="61"/>
      <c r="C14" s="61"/>
      <c r="D14" s="61"/>
      <c r="E14" s="61"/>
    </row>
    <row r="15" spans="1:5" x14ac:dyDescent="0.15">
      <c r="A15" s="61"/>
      <c r="B15" s="61"/>
      <c r="C15" s="61"/>
      <c r="D15" s="61"/>
      <c r="E15" s="61"/>
    </row>
    <row r="16" spans="1:5" x14ac:dyDescent="0.15">
      <c r="A16" s="61"/>
      <c r="B16" s="61"/>
      <c r="C16" s="61"/>
      <c r="D16" s="141"/>
      <c r="E16" s="61"/>
    </row>
    <row r="17" spans="1:5" x14ac:dyDescent="0.15">
      <c r="A17" s="61"/>
      <c r="B17" s="61"/>
      <c r="C17" s="61"/>
      <c r="D17" s="141"/>
      <c r="E17" s="61"/>
    </row>
    <row r="18" spans="1:5" x14ac:dyDescent="0.15">
      <c r="A18" s="61"/>
      <c r="B18" s="61"/>
      <c r="C18" s="61"/>
      <c r="D18" s="141"/>
      <c r="E18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AMJ16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9" width="11.875" style="1" customWidth="1"/>
    <col min="10" max="1024" width="9" style="1"/>
  </cols>
  <sheetData>
    <row r="1" spans="1:10" ht="14.25" thickBot="1" x14ac:dyDescent="0.2">
      <c r="A1" s="1" t="s">
        <v>204</v>
      </c>
    </row>
    <row r="2" spans="1:10" x14ac:dyDescent="0.15">
      <c r="A2" s="50" t="s">
        <v>2</v>
      </c>
      <c r="B2" s="310" t="s">
        <v>205</v>
      </c>
      <c r="C2" s="310"/>
      <c r="D2" s="310"/>
      <c r="E2" s="310"/>
      <c r="F2" s="311" t="s">
        <v>206</v>
      </c>
      <c r="G2" s="311"/>
      <c r="H2" s="311"/>
      <c r="I2" s="311"/>
    </row>
    <row r="3" spans="1:10" x14ac:dyDescent="0.15">
      <c r="A3" s="52"/>
      <c r="B3" s="53" t="s">
        <v>29</v>
      </c>
      <c r="C3" s="53" t="s">
        <v>207</v>
      </c>
      <c r="D3" s="53" t="s">
        <v>208</v>
      </c>
      <c r="E3" s="53" t="s">
        <v>25</v>
      </c>
      <c r="F3" s="53" t="s">
        <v>29</v>
      </c>
      <c r="G3" s="53" t="s">
        <v>209</v>
      </c>
      <c r="H3" s="53" t="s">
        <v>210</v>
      </c>
      <c r="I3" s="58" t="s">
        <v>211</v>
      </c>
    </row>
    <row r="4" spans="1:10" x14ac:dyDescent="0.15">
      <c r="A4" s="7" t="s">
        <v>404</v>
      </c>
      <c r="B4" s="8">
        <v>235</v>
      </c>
      <c r="C4" s="8">
        <v>134</v>
      </c>
      <c r="D4" s="8">
        <v>42</v>
      </c>
      <c r="E4" s="8">
        <v>59</v>
      </c>
      <c r="F4" s="8">
        <v>6590</v>
      </c>
      <c r="G4" s="8">
        <v>3709</v>
      </c>
      <c r="H4" s="8">
        <v>530</v>
      </c>
      <c r="I4" s="9">
        <v>2351</v>
      </c>
    </row>
    <row r="5" spans="1:10" x14ac:dyDescent="0.15">
      <c r="A5" s="7">
        <v>28</v>
      </c>
      <c r="B5" s="8">
        <v>208</v>
      </c>
      <c r="C5" s="8">
        <v>123</v>
      </c>
      <c r="D5" s="8">
        <v>38</v>
      </c>
      <c r="E5" s="8">
        <v>47</v>
      </c>
      <c r="F5" s="8">
        <v>6052</v>
      </c>
      <c r="G5" s="8">
        <v>3306</v>
      </c>
      <c r="H5" s="8">
        <v>463</v>
      </c>
      <c r="I5" s="9">
        <v>2283</v>
      </c>
    </row>
    <row r="6" spans="1:10" x14ac:dyDescent="0.15">
      <c r="A6" s="7">
        <v>29</v>
      </c>
      <c r="B6" s="8">
        <v>253</v>
      </c>
      <c r="C6" s="8">
        <v>131</v>
      </c>
      <c r="D6" s="8">
        <v>51</v>
      </c>
      <c r="E6" s="8">
        <v>71</v>
      </c>
      <c r="F6" s="8">
        <v>6924</v>
      </c>
      <c r="G6" s="8">
        <v>3870</v>
      </c>
      <c r="H6" s="8">
        <v>557</v>
      </c>
      <c r="I6" s="9">
        <v>2497</v>
      </c>
    </row>
    <row r="7" spans="1:10" x14ac:dyDescent="0.15">
      <c r="A7" s="7">
        <v>30</v>
      </c>
      <c r="B7" s="8">
        <v>238</v>
      </c>
      <c r="C7" s="8">
        <v>120</v>
      </c>
      <c r="D7" s="8">
        <v>58</v>
      </c>
      <c r="E7" s="8">
        <v>60</v>
      </c>
      <c r="F7" s="8">
        <v>6372</v>
      </c>
      <c r="G7" s="8">
        <v>3488</v>
      </c>
      <c r="H7" s="8">
        <v>523</v>
      </c>
      <c r="I7" s="9">
        <v>2361</v>
      </c>
    </row>
    <row r="8" spans="1:10" x14ac:dyDescent="0.15">
      <c r="A8" s="7" t="s">
        <v>405</v>
      </c>
      <c r="B8" s="8">
        <v>211</v>
      </c>
      <c r="C8" s="8">
        <v>102</v>
      </c>
      <c r="D8" s="8">
        <v>54</v>
      </c>
      <c r="E8" s="8">
        <v>55</v>
      </c>
      <c r="F8" s="8">
        <v>5896</v>
      </c>
      <c r="G8" s="8">
        <v>3242</v>
      </c>
      <c r="H8" s="8">
        <v>400</v>
      </c>
      <c r="I8" s="9">
        <v>2254</v>
      </c>
    </row>
    <row r="9" spans="1:10" x14ac:dyDescent="0.15">
      <c r="A9" s="7">
        <v>2</v>
      </c>
      <c r="B9" s="8">
        <v>43</v>
      </c>
      <c r="C9" s="8">
        <v>30</v>
      </c>
      <c r="D9" s="8">
        <v>6</v>
      </c>
      <c r="E9" s="8">
        <v>5</v>
      </c>
      <c r="F9" s="8">
        <v>718</v>
      </c>
      <c r="G9" s="8">
        <v>387</v>
      </c>
      <c r="H9" s="8">
        <v>56</v>
      </c>
      <c r="I9" s="9">
        <v>275</v>
      </c>
    </row>
    <row r="10" spans="1:10" x14ac:dyDescent="0.15">
      <c r="A10" s="7">
        <v>3</v>
      </c>
      <c r="B10" s="8">
        <v>53</v>
      </c>
      <c r="C10" s="8">
        <v>39</v>
      </c>
      <c r="D10" s="8">
        <v>3</v>
      </c>
      <c r="E10" s="8">
        <v>11</v>
      </c>
      <c r="F10" s="8">
        <v>906</v>
      </c>
      <c r="G10" s="8">
        <v>489</v>
      </c>
      <c r="H10" s="8">
        <v>42</v>
      </c>
      <c r="I10" s="9">
        <v>375</v>
      </c>
    </row>
    <row r="11" spans="1:10" x14ac:dyDescent="0.15">
      <c r="A11" s="39">
        <v>4</v>
      </c>
      <c r="B11" s="40">
        <v>111</v>
      </c>
      <c r="C11" s="40">
        <v>65</v>
      </c>
      <c r="D11" s="40">
        <v>21</v>
      </c>
      <c r="E11" s="40">
        <v>25</v>
      </c>
      <c r="F11" s="40">
        <v>2368</v>
      </c>
      <c r="G11" s="40">
        <v>1303</v>
      </c>
      <c r="H11" s="40">
        <v>168</v>
      </c>
      <c r="I11" s="41">
        <v>897</v>
      </c>
      <c r="J11" s="61"/>
    </row>
    <row r="12" spans="1:10" x14ac:dyDescent="0.15">
      <c r="A12" s="39">
        <v>5</v>
      </c>
      <c r="B12" s="40">
        <v>138</v>
      </c>
      <c r="C12" s="40">
        <v>64</v>
      </c>
      <c r="D12" s="40">
        <v>44</v>
      </c>
      <c r="E12" s="40">
        <v>30</v>
      </c>
      <c r="F12" s="40">
        <v>3906</v>
      </c>
      <c r="G12" s="40">
        <v>2242</v>
      </c>
      <c r="H12" s="40">
        <v>184</v>
      </c>
      <c r="I12" s="41">
        <v>1480</v>
      </c>
      <c r="J12" s="61"/>
    </row>
    <row r="13" spans="1:10" ht="14.25" thickBot="1" x14ac:dyDescent="0.2">
      <c r="A13" s="202">
        <v>6</v>
      </c>
      <c r="B13" s="139">
        <v>168</v>
      </c>
      <c r="C13" s="139">
        <v>83</v>
      </c>
      <c r="D13" s="139">
        <v>54</v>
      </c>
      <c r="E13" s="139">
        <v>31</v>
      </c>
      <c r="F13" s="139">
        <v>4625</v>
      </c>
      <c r="G13" s="139">
        <v>2740</v>
      </c>
      <c r="H13" s="139">
        <v>245</v>
      </c>
      <c r="I13" s="140">
        <v>1640</v>
      </c>
      <c r="J13" s="61"/>
    </row>
    <row r="14" spans="1:10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0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15">
      <c r="A16" s="61"/>
      <c r="B16" s="61"/>
      <c r="C16" s="61"/>
      <c r="D16" s="61"/>
      <c r="E16" s="61"/>
      <c r="F16" s="61"/>
      <c r="G16" s="61"/>
      <c r="H16" s="61"/>
      <c r="I16" s="61"/>
      <c r="J16" s="61"/>
    </row>
  </sheetData>
  <mergeCells count="2">
    <mergeCell ref="B2:E2"/>
    <mergeCell ref="F2:I2"/>
  </mergeCells>
  <phoneticPr fontId="10"/>
  <pageMargins left="0.7" right="0.7" top="0.75" bottom="0.75" header="0.511811023622047" footer="0.511811023622047"/>
  <pageSetup paperSize="9" scale="85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2A00-7E9A-4BFC-B8E4-C631679BBCF1}">
  <sheetPr>
    <tabColor rgb="FF00B0F0"/>
  </sheetPr>
  <dimension ref="A1:I68"/>
  <sheetViews>
    <sheetView view="pageBreakPreview" zoomScaleNormal="100" zoomScaleSheetLayoutView="100" workbookViewId="0"/>
  </sheetViews>
  <sheetFormatPr defaultRowHeight="18.75" x14ac:dyDescent="0.4"/>
  <cols>
    <col min="1" max="1" width="9" style="219"/>
    <col min="2" max="2" width="25.625" style="219" customWidth="1"/>
    <col min="3" max="9" width="13.375" style="219" customWidth="1"/>
    <col min="10" max="16384" width="9" style="219"/>
  </cols>
  <sheetData>
    <row r="1" spans="1:9" x14ac:dyDescent="0.4">
      <c r="A1" s="144" t="s">
        <v>406</v>
      </c>
      <c r="B1" s="144"/>
      <c r="C1" s="144"/>
      <c r="D1" s="144"/>
      <c r="E1" s="144"/>
      <c r="F1" s="144"/>
      <c r="G1" s="144"/>
      <c r="H1" s="144"/>
      <c r="I1" s="144"/>
    </row>
    <row r="2" spans="1:9" ht="19.5" thickBot="1" x14ac:dyDescent="0.45">
      <c r="A2" s="144"/>
      <c r="B2" s="144"/>
      <c r="C2" s="144"/>
      <c r="D2" s="144"/>
      <c r="E2" s="144"/>
      <c r="F2" s="144"/>
      <c r="G2" s="144"/>
      <c r="H2" s="144"/>
      <c r="I2" s="220" t="s">
        <v>371</v>
      </c>
    </row>
    <row r="3" spans="1:9" x14ac:dyDescent="0.4">
      <c r="A3" s="221" t="s">
        <v>372</v>
      </c>
      <c r="B3" s="222" t="s">
        <v>407</v>
      </c>
      <c r="C3" s="307" t="s">
        <v>408</v>
      </c>
      <c r="D3" s="308"/>
      <c r="E3" s="308"/>
      <c r="F3" s="309"/>
      <c r="G3" s="223" t="s">
        <v>409</v>
      </c>
      <c r="H3" s="223" t="s">
        <v>410</v>
      </c>
      <c r="I3" s="224" t="s">
        <v>411</v>
      </c>
    </row>
    <row r="4" spans="1:9" x14ac:dyDescent="0.4">
      <c r="A4" s="225"/>
      <c r="B4" s="226"/>
      <c r="C4" s="227" t="s">
        <v>412</v>
      </c>
      <c r="D4" s="227" t="s">
        <v>413</v>
      </c>
      <c r="E4" s="227" t="s">
        <v>414</v>
      </c>
      <c r="F4" s="227" t="s">
        <v>386</v>
      </c>
      <c r="G4" s="226"/>
      <c r="H4" s="226"/>
      <c r="I4" s="228"/>
    </row>
    <row r="5" spans="1:9" x14ac:dyDescent="0.4">
      <c r="A5" s="229" t="s">
        <v>367</v>
      </c>
      <c r="B5" s="230" t="s">
        <v>415</v>
      </c>
      <c r="C5" s="231">
        <v>84</v>
      </c>
      <c r="D5" s="231">
        <v>39</v>
      </c>
      <c r="E5" s="231">
        <v>28</v>
      </c>
      <c r="F5" s="231">
        <v>151</v>
      </c>
      <c r="G5" s="231">
        <v>495</v>
      </c>
      <c r="H5" s="231">
        <v>0</v>
      </c>
      <c r="I5" s="232">
        <v>646</v>
      </c>
    </row>
    <row r="6" spans="1:9" x14ac:dyDescent="0.4">
      <c r="A6" s="229"/>
      <c r="B6" s="230" t="s">
        <v>416</v>
      </c>
      <c r="C6" s="231">
        <v>22</v>
      </c>
      <c r="D6" s="231">
        <v>9</v>
      </c>
      <c r="E6" s="231">
        <v>6</v>
      </c>
      <c r="F6" s="231">
        <v>37</v>
      </c>
      <c r="G6" s="231">
        <v>113</v>
      </c>
      <c r="H6" s="231">
        <v>0</v>
      </c>
      <c r="I6" s="232">
        <v>150</v>
      </c>
    </row>
    <row r="7" spans="1:9" x14ac:dyDescent="0.4">
      <c r="A7" s="229"/>
      <c r="B7" s="230" t="s">
        <v>417</v>
      </c>
      <c r="C7" s="231">
        <v>0</v>
      </c>
      <c r="D7" s="231">
        <v>0</v>
      </c>
      <c r="E7" s="231">
        <v>0</v>
      </c>
      <c r="F7" s="231">
        <v>0</v>
      </c>
      <c r="G7" s="231">
        <v>188</v>
      </c>
      <c r="H7" s="231">
        <v>0</v>
      </c>
      <c r="I7" s="232">
        <v>188</v>
      </c>
    </row>
    <row r="8" spans="1:9" x14ac:dyDescent="0.4">
      <c r="A8" s="229"/>
      <c r="B8" s="230" t="s">
        <v>418</v>
      </c>
      <c r="C8" s="231">
        <v>35</v>
      </c>
      <c r="D8" s="231">
        <v>18</v>
      </c>
      <c r="E8" s="231">
        <v>8</v>
      </c>
      <c r="F8" s="231">
        <v>61</v>
      </c>
      <c r="G8" s="231">
        <v>145</v>
      </c>
      <c r="H8" s="231">
        <v>0</v>
      </c>
      <c r="I8" s="232">
        <v>206</v>
      </c>
    </row>
    <row r="9" spans="1:9" x14ac:dyDescent="0.4">
      <c r="A9" s="229"/>
      <c r="B9" s="230" t="s">
        <v>419</v>
      </c>
      <c r="C9" s="231">
        <v>0</v>
      </c>
      <c r="D9" s="231">
        <v>0</v>
      </c>
      <c r="E9" s="231">
        <v>0</v>
      </c>
      <c r="F9" s="231">
        <v>0</v>
      </c>
      <c r="G9" s="231">
        <v>0</v>
      </c>
      <c r="H9" s="231">
        <v>111</v>
      </c>
      <c r="I9" s="232">
        <v>111</v>
      </c>
    </row>
    <row r="10" spans="1:9" x14ac:dyDescent="0.4">
      <c r="A10" s="229"/>
      <c r="B10" s="230" t="s">
        <v>375</v>
      </c>
      <c r="C10" s="231">
        <v>141</v>
      </c>
      <c r="D10" s="231">
        <v>66</v>
      </c>
      <c r="E10" s="231">
        <v>42</v>
      </c>
      <c r="F10" s="231">
        <v>249</v>
      </c>
      <c r="G10" s="231">
        <v>941</v>
      </c>
      <c r="H10" s="231">
        <v>111</v>
      </c>
      <c r="I10" s="232">
        <v>1301</v>
      </c>
    </row>
    <row r="11" spans="1:9" x14ac:dyDescent="0.4">
      <c r="A11" s="233">
        <v>28</v>
      </c>
      <c r="B11" s="234" t="s">
        <v>415</v>
      </c>
      <c r="C11" s="235">
        <v>92</v>
      </c>
      <c r="D11" s="235">
        <v>38</v>
      </c>
      <c r="E11" s="235">
        <v>26</v>
      </c>
      <c r="F11" s="235">
        <v>156</v>
      </c>
      <c r="G11" s="235">
        <v>519</v>
      </c>
      <c r="H11" s="235">
        <v>0</v>
      </c>
      <c r="I11" s="236">
        <v>675</v>
      </c>
    </row>
    <row r="12" spans="1:9" x14ac:dyDescent="0.4">
      <c r="A12" s="229"/>
      <c r="B12" s="230" t="s">
        <v>416</v>
      </c>
      <c r="C12" s="231">
        <v>20</v>
      </c>
      <c r="D12" s="231">
        <v>12</v>
      </c>
      <c r="E12" s="231">
        <v>8</v>
      </c>
      <c r="F12" s="231">
        <v>40</v>
      </c>
      <c r="G12" s="231">
        <v>112</v>
      </c>
      <c r="H12" s="231">
        <v>0</v>
      </c>
      <c r="I12" s="232">
        <v>152</v>
      </c>
    </row>
    <row r="13" spans="1:9" x14ac:dyDescent="0.4">
      <c r="A13" s="229"/>
      <c r="B13" s="230" t="s">
        <v>417</v>
      </c>
      <c r="C13" s="231">
        <v>0</v>
      </c>
      <c r="D13" s="231">
        <v>0</v>
      </c>
      <c r="E13" s="231">
        <v>0</v>
      </c>
      <c r="F13" s="231">
        <v>0</v>
      </c>
      <c r="G13" s="231">
        <v>187</v>
      </c>
      <c r="H13" s="231">
        <v>0</v>
      </c>
      <c r="I13" s="232">
        <v>187</v>
      </c>
    </row>
    <row r="14" spans="1:9" x14ac:dyDescent="0.4">
      <c r="A14" s="229"/>
      <c r="B14" s="230" t="s">
        <v>418</v>
      </c>
      <c r="C14" s="231">
        <v>24</v>
      </c>
      <c r="D14" s="231">
        <v>17</v>
      </c>
      <c r="E14" s="231">
        <v>11</v>
      </c>
      <c r="F14" s="231">
        <v>52</v>
      </c>
      <c r="G14" s="231">
        <v>144</v>
      </c>
      <c r="H14" s="231">
        <v>0</v>
      </c>
      <c r="I14" s="232">
        <v>196</v>
      </c>
    </row>
    <row r="15" spans="1:9" x14ac:dyDescent="0.4">
      <c r="A15" s="229"/>
      <c r="B15" s="230" t="s">
        <v>419</v>
      </c>
      <c r="C15" s="231">
        <v>0</v>
      </c>
      <c r="D15" s="231">
        <v>0</v>
      </c>
      <c r="E15" s="231">
        <v>0</v>
      </c>
      <c r="F15" s="231">
        <v>0</v>
      </c>
      <c r="G15" s="231">
        <v>0</v>
      </c>
      <c r="H15" s="231">
        <v>115</v>
      </c>
      <c r="I15" s="232">
        <v>115</v>
      </c>
    </row>
    <row r="16" spans="1:9" x14ac:dyDescent="0.4">
      <c r="A16" s="225"/>
      <c r="B16" s="237" t="s">
        <v>375</v>
      </c>
      <c r="C16" s="238">
        <v>136</v>
      </c>
      <c r="D16" s="238">
        <v>67</v>
      </c>
      <c r="E16" s="238">
        <v>45</v>
      </c>
      <c r="F16" s="238">
        <v>248</v>
      </c>
      <c r="G16" s="238">
        <v>962</v>
      </c>
      <c r="H16" s="238">
        <v>115</v>
      </c>
      <c r="I16" s="239">
        <v>1325</v>
      </c>
    </row>
    <row r="17" spans="1:9" x14ac:dyDescent="0.4">
      <c r="A17" s="229">
        <v>29</v>
      </c>
      <c r="B17" s="230" t="s">
        <v>415</v>
      </c>
      <c r="C17" s="231">
        <v>91</v>
      </c>
      <c r="D17" s="231">
        <v>32</v>
      </c>
      <c r="E17" s="231">
        <v>26</v>
      </c>
      <c r="F17" s="231">
        <v>149</v>
      </c>
      <c r="G17" s="231">
        <v>494</v>
      </c>
      <c r="H17" s="231">
        <v>0</v>
      </c>
      <c r="I17" s="232">
        <v>643</v>
      </c>
    </row>
    <row r="18" spans="1:9" x14ac:dyDescent="0.4">
      <c r="A18" s="229"/>
      <c r="B18" s="230" t="s">
        <v>416</v>
      </c>
      <c r="C18" s="231">
        <v>22</v>
      </c>
      <c r="D18" s="231">
        <v>12</v>
      </c>
      <c r="E18" s="231">
        <v>4</v>
      </c>
      <c r="F18" s="231">
        <v>38</v>
      </c>
      <c r="G18" s="231">
        <v>100</v>
      </c>
      <c r="H18" s="231">
        <v>0</v>
      </c>
      <c r="I18" s="232">
        <v>138</v>
      </c>
    </row>
    <row r="19" spans="1:9" x14ac:dyDescent="0.4">
      <c r="A19" s="229"/>
      <c r="B19" s="230" t="s">
        <v>417</v>
      </c>
      <c r="C19" s="231"/>
      <c r="D19" s="231"/>
      <c r="E19" s="231"/>
      <c r="F19" s="231"/>
      <c r="G19" s="231">
        <v>157</v>
      </c>
      <c r="H19" s="231">
        <v>0</v>
      </c>
      <c r="I19" s="232">
        <v>157</v>
      </c>
    </row>
    <row r="20" spans="1:9" x14ac:dyDescent="0.4">
      <c r="A20" s="229"/>
      <c r="B20" s="230" t="s">
        <v>418</v>
      </c>
      <c r="C20" s="231">
        <v>24</v>
      </c>
      <c r="D20" s="231">
        <v>15</v>
      </c>
      <c r="E20" s="231">
        <v>9</v>
      </c>
      <c r="F20" s="231">
        <v>48</v>
      </c>
      <c r="G20" s="231">
        <v>171</v>
      </c>
      <c r="H20" s="231">
        <v>13</v>
      </c>
      <c r="I20" s="232">
        <v>232</v>
      </c>
    </row>
    <row r="21" spans="1:9" x14ac:dyDescent="0.4">
      <c r="A21" s="229"/>
      <c r="B21" s="230" t="s">
        <v>419</v>
      </c>
      <c r="C21" s="231"/>
      <c r="D21" s="231"/>
      <c r="E21" s="231"/>
      <c r="F21" s="231"/>
      <c r="G21" s="231"/>
      <c r="H21" s="231">
        <v>67</v>
      </c>
      <c r="I21" s="232">
        <v>67</v>
      </c>
    </row>
    <row r="22" spans="1:9" x14ac:dyDescent="0.4">
      <c r="A22" s="229"/>
      <c r="B22" s="230" t="s">
        <v>375</v>
      </c>
      <c r="C22" s="231">
        <v>136</v>
      </c>
      <c r="D22" s="231">
        <v>59</v>
      </c>
      <c r="E22" s="231">
        <v>39</v>
      </c>
      <c r="F22" s="231">
        <v>235</v>
      </c>
      <c r="G22" s="231">
        <v>922</v>
      </c>
      <c r="H22" s="231">
        <v>0</v>
      </c>
      <c r="I22" s="232">
        <v>1237</v>
      </c>
    </row>
    <row r="23" spans="1:9" x14ac:dyDescent="0.4">
      <c r="A23" s="233">
        <v>30</v>
      </c>
      <c r="B23" s="234" t="s">
        <v>415</v>
      </c>
      <c r="C23" s="235">
        <v>101</v>
      </c>
      <c r="D23" s="235">
        <v>33</v>
      </c>
      <c r="E23" s="235">
        <v>24</v>
      </c>
      <c r="F23" s="235">
        <v>158</v>
      </c>
      <c r="G23" s="235">
        <v>509</v>
      </c>
      <c r="H23" s="235">
        <v>0</v>
      </c>
      <c r="I23" s="236">
        <v>667</v>
      </c>
    </row>
    <row r="24" spans="1:9" x14ac:dyDescent="0.4">
      <c r="A24" s="229"/>
      <c r="B24" s="230" t="s">
        <v>416</v>
      </c>
      <c r="C24" s="231">
        <v>20</v>
      </c>
      <c r="D24" s="231">
        <v>9</v>
      </c>
      <c r="E24" s="231">
        <v>5</v>
      </c>
      <c r="F24" s="231">
        <v>34</v>
      </c>
      <c r="G24" s="231">
        <v>108</v>
      </c>
      <c r="H24" s="231">
        <v>0</v>
      </c>
      <c r="I24" s="232">
        <v>142</v>
      </c>
    </row>
    <row r="25" spans="1:9" x14ac:dyDescent="0.4">
      <c r="A25" s="229"/>
      <c r="B25" s="230" t="s">
        <v>417</v>
      </c>
      <c r="C25" s="231">
        <v>0</v>
      </c>
      <c r="D25" s="231">
        <v>0</v>
      </c>
      <c r="E25" s="231">
        <v>0</v>
      </c>
      <c r="F25" s="231">
        <v>0</v>
      </c>
      <c r="G25" s="231">
        <v>149</v>
      </c>
      <c r="H25" s="231">
        <v>0</v>
      </c>
      <c r="I25" s="232">
        <v>149</v>
      </c>
    </row>
    <row r="26" spans="1:9" x14ac:dyDescent="0.4">
      <c r="A26" s="229"/>
      <c r="B26" s="230" t="s">
        <v>418</v>
      </c>
      <c r="C26" s="231">
        <v>23</v>
      </c>
      <c r="D26" s="231">
        <v>12</v>
      </c>
      <c r="E26" s="231">
        <v>8</v>
      </c>
      <c r="F26" s="231">
        <v>43</v>
      </c>
      <c r="G26" s="231">
        <v>182</v>
      </c>
      <c r="H26" s="231">
        <v>11</v>
      </c>
      <c r="I26" s="232">
        <v>236</v>
      </c>
    </row>
    <row r="27" spans="1:9" x14ac:dyDescent="0.4">
      <c r="A27" s="229"/>
      <c r="B27" s="230" t="s">
        <v>419</v>
      </c>
      <c r="C27" s="231">
        <v>0</v>
      </c>
      <c r="D27" s="231">
        <v>0</v>
      </c>
      <c r="E27" s="231">
        <v>0</v>
      </c>
      <c r="F27" s="231">
        <v>0</v>
      </c>
      <c r="G27" s="231">
        <v>0</v>
      </c>
      <c r="H27" s="231">
        <v>65</v>
      </c>
      <c r="I27" s="232">
        <v>65</v>
      </c>
    </row>
    <row r="28" spans="1:9" x14ac:dyDescent="0.4">
      <c r="A28" s="225"/>
      <c r="B28" s="237" t="s">
        <v>375</v>
      </c>
      <c r="C28" s="238">
        <v>144</v>
      </c>
      <c r="D28" s="238">
        <v>54</v>
      </c>
      <c r="E28" s="238">
        <v>37</v>
      </c>
      <c r="F28" s="238">
        <v>235</v>
      </c>
      <c r="G28" s="238">
        <v>948</v>
      </c>
      <c r="H28" s="238">
        <v>76</v>
      </c>
      <c r="I28" s="239">
        <v>1259</v>
      </c>
    </row>
    <row r="29" spans="1:9" x14ac:dyDescent="0.4">
      <c r="A29" s="233" t="s">
        <v>403</v>
      </c>
      <c r="B29" s="234" t="s">
        <v>415</v>
      </c>
      <c r="C29" s="235">
        <v>85</v>
      </c>
      <c r="D29" s="235">
        <v>29</v>
      </c>
      <c r="E29" s="235">
        <v>28</v>
      </c>
      <c r="F29" s="235">
        <v>142</v>
      </c>
      <c r="G29" s="235">
        <v>437</v>
      </c>
      <c r="H29" s="235">
        <v>0</v>
      </c>
      <c r="I29" s="236">
        <v>579</v>
      </c>
    </row>
    <row r="30" spans="1:9" x14ac:dyDescent="0.4">
      <c r="A30" s="229"/>
      <c r="B30" s="230" t="s">
        <v>416</v>
      </c>
      <c r="C30" s="231">
        <v>17</v>
      </c>
      <c r="D30" s="231">
        <v>10</v>
      </c>
      <c r="E30" s="231">
        <v>6</v>
      </c>
      <c r="F30" s="231">
        <v>33</v>
      </c>
      <c r="G30" s="231">
        <v>94</v>
      </c>
      <c r="H30" s="231">
        <v>0</v>
      </c>
      <c r="I30" s="232">
        <v>127</v>
      </c>
    </row>
    <row r="31" spans="1:9" x14ac:dyDescent="0.4">
      <c r="A31" s="229"/>
      <c r="B31" s="230" t="s">
        <v>417</v>
      </c>
      <c r="C31" s="231">
        <v>0</v>
      </c>
      <c r="D31" s="231">
        <v>0</v>
      </c>
      <c r="E31" s="231">
        <v>0</v>
      </c>
      <c r="F31" s="231">
        <v>0</v>
      </c>
      <c r="G31" s="231">
        <v>157</v>
      </c>
      <c r="H31" s="231">
        <v>0</v>
      </c>
      <c r="I31" s="232">
        <v>157</v>
      </c>
    </row>
    <row r="32" spans="1:9" x14ac:dyDescent="0.4">
      <c r="A32" s="229"/>
      <c r="B32" s="230" t="s">
        <v>418</v>
      </c>
      <c r="C32" s="231">
        <v>31</v>
      </c>
      <c r="D32" s="231">
        <v>11</v>
      </c>
      <c r="E32" s="231">
        <v>3</v>
      </c>
      <c r="F32" s="231">
        <v>45</v>
      </c>
      <c r="G32" s="231">
        <v>180</v>
      </c>
      <c r="H32" s="231">
        <v>18</v>
      </c>
      <c r="I32" s="232">
        <v>243</v>
      </c>
    </row>
    <row r="33" spans="1:9" x14ac:dyDescent="0.4">
      <c r="A33" s="229"/>
      <c r="B33" s="230" t="s">
        <v>419</v>
      </c>
      <c r="C33" s="231">
        <v>0</v>
      </c>
      <c r="D33" s="231">
        <v>0</v>
      </c>
      <c r="E33" s="231">
        <v>0</v>
      </c>
      <c r="F33" s="231">
        <v>0</v>
      </c>
      <c r="G33" s="231">
        <v>0</v>
      </c>
      <c r="H33" s="231">
        <v>110</v>
      </c>
      <c r="I33" s="232">
        <v>110</v>
      </c>
    </row>
    <row r="34" spans="1:9" x14ac:dyDescent="0.4">
      <c r="A34" s="225"/>
      <c r="B34" s="237" t="s">
        <v>375</v>
      </c>
      <c r="C34" s="238">
        <v>133</v>
      </c>
      <c r="D34" s="238">
        <v>50</v>
      </c>
      <c r="E34" s="238">
        <v>37</v>
      </c>
      <c r="F34" s="238">
        <v>220</v>
      </c>
      <c r="G34" s="238">
        <v>868</v>
      </c>
      <c r="H34" s="238">
        <v>128</v>
      </c>
      <c r="I34" s="239">
        <v>1216</v>
      </c>
    </row>
    <row r="35" spans="1:9" x14ac:dyDescent="0.4">
      <c r="A35" s="233">
        <v>2</v>
      </c>
      <c r="B35" s="234" t="s">
        <v>415</v>
      </c>
      <c r="C35" s="315" t="s">
        <v>420</v>
      </c>
      <c r="D35" s="316"/>
      <c r="E35" s="316"/>
      <c r="F35" s="316"/>
      <c r="G35" s="316"/>
      <c r="H35" s="316"/>
      <c r="I35" s="316"/>
    </row>
    <row r="36" spans="1:9" x14ac:dyDescent="0.4">
      <c r="A36" s="229"/>
      <c r="B36" s="230" t="s">
        <v>416</v>
      </c>
      <c r="C36" s="317"/>
      <c r="D36" s="318"/>
      <c r="E36" s="318"/>
      <c r="F36" s="318"/>
      <c r="G36" s="318"/>
      <c r="H36" s="318"/>
      <c r="I36" s="318"/>
    </row>
    <row r="37" spans="1:9" x14ac:dyDescent="0.4">
      <c r="A37" s="229"/>
      <c r="B37" s="230" t="s">
        <v>417</v>
      </c>
      <c r="C37" s="317"/>
      <c r="D37" s="318"/>
      <c r="E37" s="318"/>
      <c r="F37" s="318"/>
      <c r="G37" s="318"/>
      <c r="H37" s="318"/>
      <c r="I37" s="318"/>
    </row>
    <row r="38" spans="1:9" x14ac:dyDescent="0.4">
      <c r="A38" s="229"/>
      <c r="B38" s="230" t="s">
        <v>418</v>
      </c>
      <c r="C38" s="317"/>
      <c r="D38" s="318"/>
      <c r="E38" s="318"/>
      <c r="F38" s="318"/>
      <c r="G38" s="318"/>
      <c r="H38" s="318"/>
      <c r="I38" s="318"/>
    </row>
    <row r="39" spans="1:9" x14ac:dyDescent="0.4">
      <c r="A39" s="229"/>
      <c r="B39" s="230" t="s">
        <v>419</v>
      </c>
      <c r="C39" s="317"/>
      <c r="D39" s="318"/>
      <c r="E39" s="318"/>
      <c r="F39" s="318"/>
      <c r="G39" s="318"/>
      <c r="H39" s="318"/>
      <c r="I39" s="318"/>
    </row>
    <row r="40" spans="1:9" x14ac:dyDescent="0.4">
      <c r="A40" s="225"/>
      <c r="B40" s="237" t="s">
        <v>375</v>
      </c>
      <c r="C40" s="319"/>
      <c r="D40" s="320"/>
      <c r="E40" s="320"/>
      <c r="F40" s="320"/>
      <c r="G40" s="320"/>
      <c r="H40" s="320"/>
      <c r="I40" s="320"/>
    </row>
    <row r="41" spans="1:9" x14ac:dyDescent="0.4">
      <c r="A41" s="229">
        <v>3</v>
      </c>
      <c r="B41" s="230" t="s">
        <v>415</v>
      </c>
      <c r="C41" s="240">
        <v>36</v>
      </c>
      <c r="D41" s="241">
        <v>22</v>
      </c>
      <c r="E41" s="241">
        <v>10</v>
      </c>
      <c r="F41" s="241">
        <f>SUM(C41:E41)</f>
        <v>68</v>
      </c>
      <c r="G41" s="241">
        <v>175</v>
      </c>
      <c r="H41" s="241">
        <v>0</v>
      </c>
      <c r="I41" s="241">
        <f>SUM(F41:H41)</f>
        <v>243</v>
      </c>
    </row>
    <row r="42" spans="1:9" x14ac:dyDescent="0.4">
      <c r="A42" s="242"/>
      <c r="B42" s="230" t="s">
        <v>416</v>
      </c>
      <c r="C42" s="321" t="s">
        <v>421</v>
      </c>
      <c r="D42" s="322"/>
      <c r="E42" s="322"/>
      <c r="F42" s="322"/>
      <c r="G42" s="322"/>
      <c r="H42" s="322"/>
      <c r="I42" s="322"/>
    </row>
    <row r="43" spans="1:9" x14ac:dyDescent="0.4">
      <c r="A43" s="242"/>
      <c r="B43" s="230" t="s">
        <v>417</v>
      </c>
      <c r="C43" s="243">
        <v>0</v>
      </c>
      <c r="D43" s="243">
        <v>0</v>
      </c>
      <c r="E43" s="243">
        <v>0</v>
      </c>
      <c r="F43" s="243">
        <v>0</v>
      </c>
      <c r="G43" s="243">
        <v>149</v>
      </c>
      <c r="H43" s="244">
        <v>0</v>
      </c>
      <c r="I43" s="244">
        <f>SUM(F43:H43)</f>
        <v>149</v>
      </c>
    </row>
    <row r="44" spans="1:9" x14ac:dyDescent="0.4">
      <c r="A44" s="242"/>
      <c r="B44" s="230" t="s">
        <v>418</v>
      </c>
      <c r="C44" s="243">
        <v>19</v>
      </c>
      <c r="D44" s="243">
        <v>9</v>
      </c>
      <c r="E44" s="243">
        <v>4</v>
      </c>
      <c r="F44" s="243">
        <f>SUM(C44:E44)</f>
        <v>32</v>
      </c>
      <c r="G44" s="243">
        <v>115</v>
      </c>
      <c r="H44" s="244">
        <v>0</v>
      </c>
      <c r="I44" s="244">
        <f>SUM(F44:H44)</f>
        <v>147</v>
      </c>
    </row>
    <row r="45" spans="1:9" x14ac:dyDescent="0.4">
      <c r="A45" s="242"/>
      <c r="B45" s="230" t="s">
        <v>419</v>
      </c>
      <c r="C45" s="243">
        <v>0</v>
      </c>
      <c r="D45" s="243">
        <v>0</v>
      </c>
      <c r="E45" s="243">
        <v>0</v>
      </c>
      <c r="F45" s="243">
        <v>0</v>
      </c>
      <c r="G45" s="243">
        <v>0</v>
      </c>
      <c r="H45" s="245">
        <v>48</v>
      </c>
      <c r="I45" s="244">
        <f>SUM(F45:H45)</f>
        <v>48</v>
      </c>
    </row>
    <row r="46" spans="1:9" x14ac:dyDescent="0.4">
      <c r="A46" s="242"/>
      <c r="B46" s="230" t="s">
        <v>422</v>
      </c>
      <c r="C46" s="321" t="s">
        <v>421</v>
      </c>
      <c r="D46" s="322"/>
      <c r="E46" s="322"/>
      <c r="F46" s="322"/>
      <c r="G46" s="322"/>
      <c r="H46" s="322"/>
      <c r="I46" s="322"/>
    </row>
    <row r="47" spans="1:9" x14ac:dyDescent="0.4">
      <c r="A47" s="251"/>
      <c r="B47" s="237" t="s">
        <v>375</v>
      </c>
      <c r="C47" s="252">
        <v>55</v>
      </c>
      <c r="D47" s="252">
        <v>31</v>
      </c>
      <c r="E47" s="252">
        <v>14</v>
      </c>
      <c r="F47" s="252">
        <f>SUM(C47:E47)</f>
        <v>100</v>
      </c>
      <c r="G47" s="252">
        <v>439</v>
      </c>
      <c r="H47" s="252">
        <v>48</v>
      </c>
      <c r="I47" s="253">
        <f>SUM(F47:H47)</f>
        <v>587</v>
      </c>
    </row>
    <row r="48" spans="1:9" x14ac:dyDescent="0.4">
      <c r="A48" s="229">
        <v>4</v>
      </c>
      <c r="B48" s="230" t="s">
        <v>415</v>
      </c>
      <c r="C48" s="243">
        <v>37</v>
      </c>
      <c r="D48" s="243">
        <v>25</v>
      </c>
      <c r="E48" s="243">
        <v>15</v>
      </c>
      <c r="F48" s="244">
        <f>SUM(C48:E48)</f>
        <v>77</v>
      </c>
      <c r="G48" s="244">
        <v>217</v>
      </c>
      <c r="H48" s="244">
        <v>0</v>
      </c>
      <c r="I48" s="244">
        <f>SUM(F48:H48)</f>
        <v>294</v>
      </c>
    </row>
    <row r="49" spans="1:9" x14ac:dyDescent="0.4">
      <c r="A49" s="242"/>
      <c r="B49" s="230" t="s">
        <v>416</v>
      </c>
      <c r="C49" s="243">
        <v>20</v>
      </c>
      <c r="D49" s="243">
        <v>5</v>
      </c>
      <c r="E49" s="243">
        <v>4</v>
      </c>
      <c r="F49" s="243">
        <f t="shared" ref="F49:F53" si="0">SUM(C49:E49)</f>
        <v>29</v>
      </c>
      <c r="G49" s="243">
        <v>53</v>
      </c>
      <c r="H49" s="243">
        <v>0</v>
      </c>
      <c r="I49" s="244">
        <f t="shared" ref="I49:I53" si="1">SUM(F49:H49)</f>
        <v>82</v>
      </c>
    </row>
    <row r="50" spans="1:9" x14ac:dyDescent="0.4">
      <c r="A50" s="242"/>
      <c r="B50" s="230" t="s">
        <v>417</v>
      </c>
      <c r="C50" s="243">
        <v>0</v>
      </c>
      <c r="D50" s="243">
        <v>0</v>
      </c>
      <c r="E50" s="243">
        <v>0</v>
      </c>
      <c r="F50" s="243">
        <f t="shared" si="0"/>
        <v>0</v>
      </c>
      <c r="G50" s="243">
        <v>109</v>
      </c>
      <c r="H50" s="244">
        <v>0</v>
      </c>
      <c r="I50" s="244">
        <f t="shared" si="1"/>
        <v>109</v>
      </c>
    </row>
    <row r="51" spans="1:9" x14ac:dyDescent="0.4">
      <c r="A51" s="242"/>
      <c r="B51" s="230" t="s">
        <v>418</v>
      </c>
      <c r="C51" s="243">
        <v>24</v>
      </c>
      <c r="D51" s="243">
        <v>10</v>
      </c>
      <c r="E51" s="243">
        <v>2</v>
      </c>
      <c r="F51" s="243">
        <f t="shared" si="0"/>
        <v>36</v>
      </c>
      <c r="G51" s="243">
        <v>123</v>
      </c>
      <c r="H51" s="244">
        <v>13</v>
      </c>
      <c r="I51" s="244">
        <f t="shared" si="1"/>
        <v>172</v>
      </c>
    </row>
    <row r="52" spans="1:9" x14ac:dyDescent="0.4">
      <c r="A52" s="242"/>
      <c r="B52" s="230" t="s">
        <v>419</v>
      </c>
      <c r="C52" s="243">
        <v>0</v>
      </c>
      <c r="D52" s="243">
        <v>0</v>
      </c>
      <c r="E52" s="243">
        <v>0</v>
      </c>
      <c r="F52" s="243">
        <f t="shared" si="0"/>
        <v>0</v>
      </c>
      <c r="G52" s="243">
        <v>0</v>
      </c>
      <c r="H52" s="244">
        <v>40</v>
      </c>
      <c r="I52" s="244">
        <f t="shared" si="1"/>
        <v>40</v>
      </c>
    </row>
    <row r="53" spans="1:9" x14ac:dyDescent="0.4">
      <c r="A53" s="242"/>
      <c r="B53" s="230" t="s">
        <v>422</v>
      </c>
      <c r="C53" s="248">
        <v>14</v>
      </c>
      <c r="D53" s="243">
        <v>0</v>
      </c>
      <c r="E53" s="243">
        <v>0</v>
      </c>
      <c r="F53" s="248">
        <f t="shared" si="0"/>
        <v>14</v>
      </c>
      <c r="G53" s="243">
        <v>0</v>
      </c>
      <c r="H53" s="243">
        <v>0</v>
      </c>
      <c r="I53" s="244">
        <f t="shared" si="1"/>
        <v>14</v>
      </c>
    </row>
    <row r="54" spans="1:9" x14ac:dyDescent="0.4">
      <c r="A54" s="251"/>
      <c r="B54" s="237" t="s">
        <v>375</v>
      </c>
      <c r="C54" s="254">
        <f>SUM(C48:C53)</f>
        <v>95</v>
      </c>
      <c r="D54" s="255">
        <f t="shared" ref="D54:H54" si="2">SUM(D48:D53)</f>
        <v>40</v>
      </c>
      <c r="E54" s="255">
        <f t="shared" si="2"/>
        <v>21</v>
      </c>
      <c r="F54" s="252">
        <f t="shared" si="2"/>
        <v>156</v>
      </c>
      <c r="G54" s="252">
        <f t="shared" si="2"/>
        <v>502</v>
      </c>
      <c r="H54" s="252">
        <f t="shared" si="2"/>
        <v>53</v>
      </c>
      <c r="I54" s="253">
        <f>SUM(F54:H54)</f>
        <v>711</v>
      </c>
    </row>
    <row r="55" spans="1:9" x14ac:dyDescent="0.4">
      <c r="A55" s="229">
        <v>5</v>
      </c>
      <c r="B55" s="230" t="s">
        <v>415</v>
      </c>
      <c r="C55" s="243">
        <v>36</v>
      </c>
      <c r="D55" s="243">
        <v>21</v>
      </c>
      <c r="E55" s="243">
        <v>21</v>
      </c>
      <c r="F55" s="244">
        <f>SUM(C55:E55)</f>
        <v>78</v>
      </c>
      <c r="G55" s="244">
        <v>150</v>
      </c>
      <c r="H55" s="244">
        <v>0</v>
      </c>
      <c r="I55" s="244">
        <v>228</v>
      </c>
    </row>
    <row r="56" spans="1:9" x14ac:dyDescent="0.4">
      <c r="A56" s="242"/>
      <c r="B56" s="230" t="s">
        <v>416</v>
      </c>
      <c r="C56" s="243">
        <v>10</v>
      </c>
      <c r="D56" s="243">
        <v>3</v>
      </c>
      <c r="E56" s="243">
        <v>3</v>
      </c>
      <c r="F56" s="243">
        <f t="shared" ref="F56:F60" si="3">SUM(C56:E56)</f>
        <v>16</v>
      </c>
      <c r="G56" s="243">
        <v>50</v>
      </c>
      <c r="H56" s="243">
        <v>0</v>
      </c>
      <c r="I56" s="244">
        <v>66</v>
      </c>
    </row>
    <row r="57" spans="1:9" x14ac:dyDescent="0.4">
      <c r="A57" s="242"/>
      <c r="B57" s="230" t="s">
        <v>417</v>
      </c>
      <c r="C57" s="243">
        <v>0</v>
      </c>
      <c r="D57" s="243">
        <v>0</v>
      </c>
      <c r="E57" s="243">
        <v>0</v>
      </c>
      <c r="F57" s="243">
        <f t="shared" si="3"/>
        <v>0</v>
      </c>
      <c r="G57" s="243">
        <v>102</v>
      </c>
      <c r="H57" s="244">
        <v>0</v>
      </c>
      <c r="I57" s="244">
        <f t="shared" ref="I57:I60" si="4">SUM(F57:H57)</f>
        <v>102</v>
      </c>
    </row>
    <row r="58" spans="1:9" x14ac:dyDescent="0.4">
      <c r="A58" s="242"/>
      <c r="B58" s="230" t="s">
        <v>418</v>
      </c>
      <c r="C58" s="243">
        <v>14</v>
      </c>
      <c r="D58" s="243">
        <v>11</v>
      </c>
      <c r="E58" s="243">
        <v>7</v>
      </c>
      <c r="F58" s="243">
        <f t="shared" si="3"/>
        <v>32</v>
      </c>
      <c r="G58" s="243">
        <v>110</v>
      </c>
      <c r="H58" s="244">
        <v>16</v>
      </c>
      <c r="I58" s="244">
        <f t="shared" si="4"/>
        <v>158</v>
      </c>
    </row>
    <row r="59" spans="1:9" x14ac:dyDescent="0.4">
      <c r="A59" s="242"/>
      <c r="B59" s="230" t="s">
        <v>419</v>
      </c>
      <c r="C59" s="243">
        <v>0</v>
      </c>
      <c r="D59" s="243">
        <v>0</v>
      </c>
      <c r="E59" s="243">
        <v>0</v>
      </c>
      <c r="F59" s="243">
        <f t="shared" si="3"/>
        <v>0</v>
      </c>
      <c r="G59" s="243">
        <v>0</v>
      </c>
      <c r="H59" s="244">
        <v>38</v>
      </c>
      <c r="I59" s="244">
        <f t="shared" si="4"/>
        <v>38</v>
      </c>
    </row>
    <row r="60" spans="1:9" x14ac:dyDescent="0.4">
      <c r="A60" s="242"/>
      <c r="B60" s="230" t="s">
        <v>422</v>
      </c>
      <c r="C60" s="248">
        <v>14</v>
      </c>
      <c r="D60" s="243">
        <v>0</v>
      </c>
      <c r="E60" s="243">
        <v>0</v>
      </c>
      <c r="F60" s="248">
        <f t="shared" si="3"/>
        <v>14</v>
      </c>
      <c r="G60" s="243">
        <v>0</v>
      </c>
      <c r="H60" s="243">
        <v>0</v>
      </c>
      <c r="I60" s="244">
        <f t="shared" si="4"/>
        <v>14</v>
      </c>
    </row>
    <row r="61" spans="1:9" x14ac:dyDescent="0.4">
      <c r="A61" s="251"/>
      <c r="B61" s="237" t="s">
        <v>375</v>
      </c>
      <c r="C61" s="254">
        <f>SUM(C55:C60)</f>
        <v>74</v>
      </c>
      <c r="D61" s="255">
        <f t="shared" ref="D61:H61" si="5">SUM(D55:D60)</f>
        <v>35</v>
      </c>
      <c r="E61" s="255">
        <f t="shared" si="5"/>
        <v>31</v>
      </c>
      <c r="F61" s="252">
        <f t="shared" si="5"/>
        <v>140</v>
      </c>
      <c r="G61" s="252">
        <f t="shared" si="5"/>
        <v>412</v>
      </c>
      <c r="H61" s="252">
        <f t="shared" si="5"/>
        <v>54</v>
      </c>
      <c r="I61" s="253">
        <f>SUM(F61:H61)</f>
        <v>606</v>
      </c>
    </row>
    <row r="62" spans="1:9" x14ac:dyDescent="0.4">
      <c r="A62" s="229">
        <v>6</v>
      </c>
      <c r="B62" s="230" t="s">
        <v>415</v>
      </c>
      <c r="C62" s="243">
        <v>61</v>
      </c>
      <c r="D62" s="243">
        <v>25</v>
      </c>
      <c r="E62" s="243">
        <v>32</v>
      </c>
      <c r="F62" s="244">
        <f>SUM(C62:E62)</f>
        <v>118</v>
      </c>
      <c r="G62" s="244">
        <v>250</v>
      </c>
      <c r="H62" s="256" t="s">
        <v>335</v>
      </c>
      <c r="I62" s="244">
        <f>F62+G62</f>
        <v>368</v>
      </c>
    </row>
    <row r="63" spans="1:9" x14ac:dyDescent="0.4">
      <c r="A63" s="242"/>
      <c r="B63" s="230" t="s">
        <v>416</v>
      </c>
      <c r="C63" s="243">
        <v>18</v>
      </c>
      <c r="D63" s="243">
        <v>1</v>
      </c>
      <c r="E63" s="243">
        <v>5</v>
      </c>
      <c r="F63" s="243">
        <f>SUM(C63:E63)</f>
        <v>24</v>
      </c>
      <c r="G63" s="243">
        <v>64</v>
      </c>
      <c r="H63" s="250" t="s">
        <v>335</v>
      </c>
      <c r="I63" s="244">
        <f>F63+G63</f>
        <v>88</v>
      </c>
    </row>
    <row r="64" spans="1:9" x14ac:dyDescent="0.4">
      <c r="A64" s="242"/>
      <c r="B64" s="230" t="s">
        <v>417</v>
      </c>
      <c r="C64" s="243">
        <v>0</v>
      </c>
      <c r="D64" s="243">
        <v>0</v>
      </c>
      <c r="E64" s="243">
        <v>0</v>
      </c>
      <c r="F64" s="243">
        <f>SUM(C64:E64)</f>
        <v>0</v>
      </c>
      <c r="G64" s="243">
        <v>101</v>
      </c>
      <c r="H64" s="244">
        <v>0</v>
      </c>
      <c r="I64" s="244">
        <f>G64</f>
        <v>101</v>
      </c>
    </row>
    <row r="65" spans="1:9" x14ac:dyDescent="0.4">
      <c r="A65" s="242"/>
      <c r="B65" s="230" t="s">
        <v>418</v>
      </c>
      <c r="C65" s="243">
        <v>16</v>
      </c>
      <c r="D65" s="243">
        <v>15</v>
      </c>
      <c r="E65" s="243">
        <v>6</v>
      </c>
      <c r="F65" s="243">
        <f>SUM(C65:E65)</f>
        <v>37</v>
      </c>
      <c r="G65" s="243">
        <v>97</v>
      </c>
      <c r="H65" s="244">
        <v>19</v>
      </c>
      <c r="I65" s="244">
        <f>F65+G65+H65</f>
        <v>153</v>
      </c>
    </row>
    <row r="66" spans="1:9" x14ac:dyDescent="0.4">
      <c r="A66" s="242"/>
      <c r="B66" s="230" t="s">
        <v>419</v>
      </c>
      <c r="C66" s="243">
        <v>0</v>
      </c>
      <c r="D66" s="243">
        <v>0</v>
      </c>
      <c r="E66" s="243">
        <v>0</v>
      </c>
      <c r="F66" s="243">
        <v>0</v>
      </c>
      <c r="G66" s="243">
        <v>0</v>
      </c>
      <c r="H66" s="244">
        <v>26</v>
      </c>
      <c r="I66" s="244">
        <f>H66</f>
        <v>26</v>
      </c>
    </row>
    <row r="67" spans="1:9" x14ac:dyDescent="0.4">
      <c r="A67" s="242"/>
      <c r="B67" s="230" t="s">
        <v>422</v>
      </c>
      <c r="C67" s="248">
        <v>14</v>
      </c>
      <c r="D67" s="250" t="s">
        <v>335</v>
      </c>
      <c r="E67" s="250" t="s">
        <v>335</v>
      </c>
      <c r="F67" s="250">
        <f>C67</f>
        <v>14</v>
      </c>
      <c r="G67" s="250" t="s">
        <v>335</v>
      </c>
      <c r="H67" s="250" t="s">
        <v>335</v>
      </c>
      <c r="I67" s="244">
        <f>C67</f>
        <v>14</v>
      </c>
    </row>
    <row r="68" spans="1:9" ht="19.5" thickBot="1" x14ac:dyDescent="0.45">
      <c r="A68" s="246"/>
      <c r="B68" s="247" t="s">
        <v>375</v>
      </c>
      <c r="C68" s="249">
        <f>SUM(C62:C67)</f>
        <v>109</v>
      </c>
      <c r="D68" s="249">
        <f t="shared" ref="D68:I68" si="6">SUM(D62:D67)</f>
        <v>41</v>
      </c>
      <c r="E68" s="249">
        <f t="shared" si="6"/>
        <v>43</v>
      </c>
      <c r="F68" s="249">
        <f t="shared" si="6"/>
        <v>193</v>
      </c>
      <c r="G68" s="249">
        <f t="shared" si="6"/>
        <v>512</v>
      </c>
      <c r="H68" s="249">
        <f t="shared" si="6"/>
        <v>45</v>
      </c>
      <c r="I68" s="249">
        <f t="shared" si="6"/>
        <v>750</v>
      </c>
    </row>
  </sheetData>
  <mergeCells count="4">
    <mergeCell ref="C3:F3"/>
    <mergeCell ref="C35:I40"/>
    <mergeCell ref="C42:I42"/>
    <mergeCell ref="C46:I46"/>
  </mergeCells>
  <phoneticPr fontId="10"/>
  <pageMargins left="0.7" right="0.7" top="0.75" bottom="0.7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AMJ15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2" width="12.375" style="1" customWidth="1"/>
    <col min="3" max="9" width="18.625" style="1" customWidth="1"/>
    <col min="10" max="1024" width="9" style="1"/>
  </cols>
  <sheetData>
    <row r="1" spans="1:10" ht="14.25" thickBot="1" x14ac:dyDescent="0.2">
      <c r="A1" s="1" t="s">
        <v>215</v>
      </c>
    </row>
    <row r="2" spans="1:10" ht="27" x14ac:dyDescent="0.15">
      <c r="A2" s="13" t="s">
        <v>2</v>
      </c>
      <c r="B2" s="133" t="s">
        <v>29</v>
      </c>
      <c r="C2" s="77" t="s">
        <v>216</v>
      </c>
      <c r="D2" s="133" t="s">
        <v>217</v>
      </c>
      <c r="E2" s="77" t="s">
        <v>218</v>
      </c>
      <c r="F2" s="133" t="s">
        <v>219</v>
      </c>
      <c r="G2" s="77" t="s">
        <v>220</v>
      </c>
      <c r="H2" s="133" t="s">
        <v>221</v>
      </c>
      <c r="I2" s="48" t="s">
        <v>222</v>
      </c>
    </row>
    <row r="3" spans="1:10" x14ac:dyDescent="0.15">
      <c r="A3" s="7" t="s">
        <v>404</v>
      </c>
      <c r="B3" s="8">
        <v>51647</v>
      </c>
      <c r="C3" s="8">
        <v>16606</v>
      </c>
      <c r="D3" s="8">
        <v>23132</v>
      </c>
      <c r="E3" s="8">
        <v>3593</v>
      </c>
      <c r="F3" s="8">
        <v>7702</v>
      </c>
      <c r="G3" s="8">
        <v>0</v>
      </c>
      <c r="H3" s="8">
        <v>32</v>
      </c>
      <c r="I3" s="9">
        <v>582</v>
      </c>
    </row>
    <row r="4" spans="1:10" x14ac:dyDescent="0.15">
      <c r="A4" s="7">
        <v>28</v>
      </c>
      <c r="B4" s="8">
        <v>51654</v>
      </c>
      <c r="C4" s="8">
        <v>16294</v>
      </c>
      <c r="D4" s="8">
        <v>23181</v>
      </c>
      <c r="E4" s="8">
        <v>3672</v>
      </c>
      <c r="F4" s="8">
        <v>7920</v>
      </c>
      <c r="G4" s="8">
        <v>0</v>
      </c>
      <c r="H4" s="8">
        <v>30</v>
      </c>
      <c r="I4" s="9">
        <v>557</v>
      </c>
    </row>
    <row r="5" spans="1:10" x14ac:dyDescent="0.15">
      <c r="A5" s="7">
        <v>29</v>
      </c>
      <c r="B5" s="8">
        <v>51171</v>
      </c>
      <c r="C5" s="8">
        <v>15871</v>
      </c>
      <c r="D5" s="8">
        <v>22856</v>
      </c>
      <c r="E5" s="8">
        <v>3826</v>
      </c>
      <c r="F5" s="8">
        <v>8077</v>
      </c>
      <c r="G5" s="8">
        <v>0</v>
      </c>
      <c r="H5" s="8">
        <v>24</v>
      </c>
      <c r="I5" s="9">
        <v>517</v>
      </c>
    </row>
    <row r="6" spans="1:10" x14ac:dyDescent="0.15">
      <c r="A6" s="7">
        <v>30</v>
      </c>
      <c r="B6" s="8">
        <v>52380</v>
      </c>
      <c r="C6" s="8">
        <v>15921</v>
      </c>
      <c r="D6" s="8">
        <v>23549</v>
      </c>
      <c r="E6" s="8">
        <v>4026</v>
      </c>
      <c r="F6" s="8">
        <v>8306</v>
      </c>
      <c r="G6" s="8">
        <v>67</v>
      </c>
      <c r="H6" s="8">
        <v>18</v>
      </c>
      <c r="I6" s="9">
        <v>493</v>
      </c>
    </row>
    <row r="7" spans="1:10" x14ac:dyDescent="0.15">
      <c r="A7" s="7" t="s">
        <v>405</v>
      </c>
      <c r="B7" s="8">
        <v>51980</v>
      </c>
      <c r="C7" s="8">
        <v>15577</v>
      </c>
      <c r="D7" s="8">
        <v>23473</v>
      </c>
      <c r="E7" s="8">
        <v>4122</v>
      </c>
      <c r="F7" s="8">
        <v>8278</v>
      </c>
      <c r="G7" s="8">
        <v>60</v>
      </c>
      <c r="H7" s="8">
        <v>12</v>
      </c>
      <c r="I7" s="9">
        <v>458</v>
      </c>
    </row>
    <row r="8" spans="1:10" x14ac:dyDescent="0.15">
      <c r="A8" s="7">
        <v>2</v>
      </c>
      <c r="B8" s="8">
        <v>52601</v>
      </c>
      <c r="C8" s="8">
        <v>15578</v>
      </c>
      <c r="D8" s="8">
        <v>23685</v>
      </c>
      <c r="E8" s="8">
        <v>4307</v>
      </c>
      <c r="F8" s="8">
        <v>8541</v>
      </c>
      <c r="G8" s="8">
        <v>48</v>
      </c>
      <c r="H8" s="8">
        <v>7</v>
      </c>
      <c r="I8" s="9">
        <v>435</v>
      </c>
    </row>
    <row r="9" spans="1:10" x14ac:dyDescent="0.15">
      <c r="A9" s="200">
        <v>3</v>
      </c>
      <c r="B9" s="41">
        <v>48794</v>
      </c>
      <c r="C9" s="41">
        <v>13653</v>
      </c>
      <c r="D9" s="41">
        <v>22054</v>
      </c>
      <c r="E9" s="41">
        <v>4237</v>
      </c>
      <c r="F9" s="41">
        <v>8466</v>
      </c>
      <c r="G9" s="41">
        <v>32</v>
      </c>
      <c r="H9" s="41">
        <v>3</v>
      </c>
      <c r="I9" s="41">
        <v>349</v>
      </c>
      <c r="J9" s="61"/>
    </row>
    <row r="10" spans="1:10" x14ac:dyDescent="0.15">
      <c r="A10" s="200">
        <v>4</v>
      </c>
      <c r="B10" s="41">
        <v>49984</v>
      </c>
      <c r="C10" s="41">
        <v>13772</v>
      </c>
      <c r="D10" s="41">
        <v>22533</v>
      </c>
      <c r="E10" s="41">
        <v>4584</v>
      </c>
      <c r="F10" s="41">
        <v>8728</v>
      </c>
      <c r="G10" s="41">
        <v>31</v>
      </c>
      <c r="H10" s="41">
        <v>2</v>
      </c>
      <c r="I10" s="41">
        <v>334</v>
      </c>
      <c r="J10" s="61"/>
    </row>
    <row r="11" spans="1:10" x14ac:dyDescent="0.15">
      <c r="A11" s="200">
        <v>5</v>
      </c>
      <c r="B11" s="41">
        <v>50755</v>
      </c>
      <c r="C11" s="41">
        <v>13818</v>
      </c>
      <c r="D11" s="41">
        <v>22726</v>
      </c>
      <c r="E11" s="41">
        <v>4902</v>
      </c>
      <c r="F11" s="41">
        <v>8969</v>
      </c>
      <c r="G11" s="41">
        <v>25</v>
      </c>
      <c r="H11" s="41">
        <v>1</v>
      </c>
      <c r="I11" s="41">
        <v>314</v>
      </c>
      <c r="J11" s="61"/>
    </row>
    <row r="12" spans="1:10" ht="14.25" thickBot="1" x14ac:dyDescent="0.2">
      <c r="A12" s="202">
        <v>6</v>
      </c>
      <c r="B12" s="139">
        <v>50718</v>
      </c>
      <c r="C12" s="139">
        <v>13719</v>
      </c>
      <c r="D12" s="139">
        <v>22311</v>
      </c>
      <c r="E12" s="139">
        <v>5236</v>
      </c>
      <c r="F12" s="139">
        <v>9135</v>
      </c>
      <c r="G12" s="139">
        <v>27</v>
      </c>
      <c r="H12" s="139">
        <v>1</v>
      </c>
      <c r="I12" s="140">
        <v>289</v>
      </c>
      <c r="J12" s="61"/>
    </row>
    <row r="13" spans="1:10" x14ac:dyDescent="0.15">
      <c r="A13" s="61"/>
      <c r="B13" s="61"/>
      <c r="C13" s="61"/>
      <c r="D13" s="61"/>
      <c r="E13" s="61"/>
      <c r="F13" s="61"/>
      <c r="G13" s="61"/>
      <c r="H13" s="61"/>
      <c r="I13" s="61"/>
      <c r="J13" s="61"/>
    </row>
    <row r="15" spans="1:10" x14ac:dyDescent="0.15">
      <c r="C15" s="79"/>
    </row>
  </sheetData>
  <phoneticPr fontId="10"/>
  <pageMargins left="0.7" right="0.7" top="0.75" bottom="0.75" header="0.511811023622047" footer="0.511811023622047"/>
  <pageSetup paperSize="9" scale="88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AMJ28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61"/>
    <col min="2" max="4" width="19.5" style="61" customWidth="1"/>
    <col min="5" max="1024" width="9" style="61"/>
    <col min="1025" max="16384" width="9" style="257"/>
  </cols>
  <sheetData>
    <row r="1" spans="1:4" x14ac:dyDescent="0.15">
      <c r="A1" s="61" t="s">
        <v>223</v>
      </c>
    </row>
    <row r="2" spans="1:4" ht="14.25" thickBot="1" x14ac:dyDescent="0.2">
      <c r="A2" s="61" t="s">
        <v>224</v>
      </c>
    </row>
    <row r="3" spans="1:4" x14ac:dyDescent="0.15">
      <c r="A3" s="171" t="s">
        <v>2</v>
      </c>
      <c r="B3" s="172" t="s">
        <v>225</v>
      </c>
      <c r="C3" s="172" t="s">
        <v>226</v>
      </c>
      <c r="D3" s="173" t="s">
        <v>227</v>
      </c>
    </row>
    <row r="4" spans="1:4" x14ac:dyDescent="0.15">
      <c r="A4" s="44"/>
      <c r="B4" s="19" t="s">
        <v>228</v>
      </c>
      <c r="C4" s="19" t="s">
        <v>82</v>
      </c>
      <c r="D4" s="20" t="s">
        <v>68</v>
      </c>
    </row>
    <row r="5" spans="1:4" x14ac:dyDescent="0.15">
      <c r="A5" s="164" t="s">
        <v>404</v>
      </c>
      <c r="B5" s="165">
        <v>14090</v>
      </c>
      <c r="C5" s="165">
        <v>546068</v>
      </c>
      <c r="D5" s="166">
        <v>396564574</v>
      </c>
    </row>
    <row r="6" spans="1:4" x14ac:dyDescent="0.15">
      <c r="A6" s="164">
        <v>28</v>
      </c>
      <c r="B6" s="165">
        <v>13799</v>
      </c>
      <c r="C6" s="165">
        <v>518428</v>
      </c>
      <c r="D6" s="166">
        <v>377024502</v>
      </c>
    </row>
    <row r="7" spans="1:4" x14ac:dyDescent="0.15">
      <c r="A7" s="164">
        <v>29</v>
      </c>
      <c r="B7" s="165">
        <v>13271</v>
      </c>
      <c r="C7" s="165">
        <v>477228</v>
      </c>
      <c r="D7" s="166">
        <v>357887593</v>
      </c>
    </row>
    <row r="8" spans="1:4" x14ac:dyDescent="0.15">
      <c r="A8" s="164">
        <v>30</v>
      </c>
      <c r="B8" s="165">
        <v>12245</v>
      </c>
      <c r="C8" s="165">
        <v>436164</v>
      </c>
      <c r="D8" s="166">
        <v>318162584</v>
      </c>
    </row>
    <row r="9" spans="1:4" x14ac:dyDescent="0.15">
      <c r="A9" s="164" t="s">
        <v>405</v>
      </c>
      <c r="B9" s="165">
        <v>12029</v>
      </c>
      <c r="C9" s="165">
        <v>397557</v>
      </c>
      <c r="D9" s="166">
        <v>291580272</v>
      </c>
    </row>
    <row r="10" spans="1:4" x14ac:dyDescent="0.15">
      <c r="A10" s="164">
        <v>2</v>
      </c>
      <c r="B10" s="165">
        <v>11808</v>
      </c>
      <c r="C10" s="165">
        <v>332823</v>
      </c>
      <c r="D10" s="166">
        <v>244251496</v>
      </c>
    </row>
    <row r="11" spans="1:4" x14ac:dyDescent="0.15">
      <c r="A11" s="164">
        <v>3</v>
      </c>
      <c r="B11" s="165">
        <v>11530</v>
      </c>
      <c r="C11" s="165">
        <v>349582</v>
      </c>
      <c r="D11" s="166">
        <v>256390490</v>
      </c>
    </row>
    <row r="12" spans="1:4" x14ac:dyDescent="0.15">
      <c r="A12" s="164">
        <v>4</v>
      </c>
      <c r="B12" s="165">
        <v>11197</v>
      </c>
      <c r="C12" s="165">
        <v>325020</v>
      </c>
      <c r="D12" s="166">
        <v>239067500</v>
      </c>
    </row>
    <row r="13" spans="1:4" x14ac:dyDescent="0.15">
      <c r="A13" s="164">
        <v>5</v>
      </c>
      <c r="B13" s="165">
        <v>11445</v>
      </c>
      <c r="C13" s="165">
        <v>306232</v>
      </c>
      <c r="D13" s="166">
        <v>248446710</v>
      </c>
    </row>
    <row r="14" spans="1:4" ht="14.25" thickBot="1" x14ac:dyDescent="0.2">
      <c r="A14" s="258">
        <v>6</v>
      </c>
      <c r="B14" s="259">
        <v>11374</v>
      </c>
      <c r="C14" s="259">
        <v>303982</v>
      </c>
      <c r="D14" s="260">
        <v>419274870</v>
      </c>
    </row>
    <row r="15" spans="1:4" x14ac:dyDescent="0.15">
      <c r="A15" s="216"/>
      <c r="B15" s="218"/>
      <c r="C15" s="218"/>
      <c r="D15" s="218"/>
    </row>
    <row r="16" spans="1:4" ht="14.25" thickBot="1" x14ac:dyDescent="0.2">
      <c r="A16" s="61" t="s">
        <v>229</v>
      </c>
    </row>
    <row r="17" spans="1:4" x14ac:dyDescent="0.15">
      <c r="A17" s="171" t="s">
        <v>2</v>
      </c>
      <c r="B17" s="172" t="s">
        <v>225</v>
      </c>
      <c r="C17" s="172" t="s">
        <v>226</v>
      </c>
      <c r="D17" s="173" t="s">
        <v>227</v>
      </c>
    </row>
    <row r="18" spans="1:4" x14ac:dyDescent="0.15">
      <c r="A18" s="44"/>
      <c r="B18" s="19" t="s">
        <v>228</v>
      </c>
      <c r="C18" s="19" t="s">
        <v>82</v>
      </c>
      <c r="D18" s="20" t="s">
        <v>68</v>
      </c>
    </row>
    <row r="19" spans="1:4" x14ac:dyDescent="0.15">
      <c r="A19" s="164" t="s">
        <v>404</v>
      </c>
      <c r="B19" s="165">
        <v>3680</v>
      </c>
      <c r="C19" s="165">
        <v>37013</v>
      </c>
      <c r="D19" s="166">
        <v>81991960</v>
      </c>
    </row>
    <row r="20" spans="1:4" x14ac:dyDescent="0.15">
      <c r="A20" s="164">
        <v>28</v>
      </c>
      <c r="B20" s="165">
        <v>3598</v>
      </c>
      <c r="C20" s="165">
        <v>35247</v>
      </c>
      <c r="D20" s="166">
        <v>78333047</v>
      </c>
    </row>
    <row r="21" spans="1:4" x14ac:dyDescent="0.15">
      <c r="A21" s="164">
        <v>29</v>
      </c>
      <c r="B21" s="165">
        <v>3769</v>
      </c>
      <c r="C21" s="165">
        <v>33738</v>
      </c>
      <c r="D21" s="166">
        <v>69729117</v>
      </c>
    </row>
    <row r="22" spans="1:4" x14ac:dyDescent="0.15">
      <c r="A22" s="164">
        <v>30</v>
      </c>
      <c r="B22" s="165">
        <v>3673</v>
      </c>
      <c r="C22" s="165">
        <v>36728</v>
      </c>
      <c r="D22" s="166">
        <v>81683072</v>
      </c>
    </row>
    <row r="23" spans="1:4" x14ac:dyDescent="0.15">
      <c r="A23" s="164" t="s">
        <v>405</v>
      </c>
      <c r="B23" s="165">
        <v>3649</v>
      </c>
      <c r="C23" s="165">
        <v>33950</v>
      </c>
      <c r="D23" s="166">
        <v>75102928</v>
      </c>
    </row>
    <row r="24" spans="1:4" x14ac:dyDescent="0.15">
      <c r="A24" s="164">
        <v>2</v>
      </c>
      <c r="B24" s="165">
        <v>3612</v>
      </c>
      <c r="C24" s="165">
        <v>27002</v>
      </c>
      <c r="D24" s="166">
        <v>59762048</v>
      </c>
    </row>
    <row r="25" spans="1:4" x14ac:dyDescent="0.15">
      <c r="A25" s="164">
        <v>3</v>
      </c>
      <c r="B25" s="165">
        <v>3491</v>
      </c>
      <c r="C25" s="165">
        <v>27777</v>
      </c>
      <c r="D25" s="166">
        <v>61776048</v>
      </c>
    </row>
    <row r="26" spans="1:4" x14ac:dyDescent="0.15">
      <c r="A26" s="164">
        <v>4</v>
      </c>
      <c r="B26" s="165">
        <v>3387</v>
      </c>
      <c r="C26" s="165">
        <v>26511</v>
      </c>
      <c r="D26" s="166">
        <v>58822964</v>
      </c>
    </row>
    <row r="27" spans="1:4" x14ac:dyDescent="0.15">
      <c r="A27" s="102">
        <v>5</v>
      </c>
      <c r="B27" s="103">
        <v>3591</v>
      </c>
      <c r="C27" s="103">
        <v>25998</v>
      </c>
      <c r="D27" s="104">
        <v>65925958</v>
      </c>
    </row>
    <row r="28" spans="1:4" ht="14.25" thickBot="1" x14ac:dyDescent="0.2">
      <c r="A28" s="258">
        <v>6</v>
      </c>
      <c r="B28" s="259">
        <v>3372</v>
      </c>
      <c r="C28" s="259">
        <v>23939</v>
      </c>
      <c r="D28" s="260">
        <v>144958002</v>
      </c>
    </row>
  </sheetData>
  <phoneticPr fontId="10"/>
  <pageMargins left="0.7" right="0.7" top="0.75" bottom="0.75" header="0.511811023622047" footer="0.511811023622047"/>
  <pageSetup paperSize="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  <pageSetUpPr fitToPage="1"/>
  </sheetPr>
  <dimension ref="A1:AMJ13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8" width="17.25" style="1" customWidth="1"/>
    <col min="9" max="1024" width="9" style="1"/>
  </cols>
  <sheetData>
    <row r="1" spans="1:1024" x14ac:dyDescent="0.15">
      <c r="A1" s="1" t="s">
        <v>230</v>
      </c>
    </row>
    <row r="2" spans="1:1024" ht="14.25" thickBot="1" x14ac:dyDescent="0.2">
      <c r="H2" s="10" t="s">
        <v>15</v>
      </c>
    </row>
    <row r="3" spans="1:1024" x14ac:dyDescent="0.15">
      <c r="A3" s="13" t="s">
        <v>2</v>
      </c>
      <c r="B3" s="113" t="s">
        <v>29</v>
      </c>
      <c r="C3" s="113" t="s">
        <v>231</v>
      </c>
      <c r="D3" s="113" t="s">
        <v>232</v>
      </c>
      <c r="E3" s="113" t="s">
        <v>233</v>
      </c>
      <c r="F3" s="113" t="s">
        <v>234</v>
      </c>
      <c r="G3" s="113" t="s">
        <v>235</v>
      </c>
      <c r="H3" s="114" t="s">
        <v>25</v>
      </c>
    </row>
    <row r="4" spans="1:1024" x14ac:dyDescent="0.15">
      <c r="A4" s="7" t="s">
        <v>404</v>
      </c>
      <c r="B4" s="8">
        <v>8135</v>
      </c>
      <c r="C4" s="8">
        <v>3005</v>
      </c>
      <c r="D4" s="8">
        <v>2926</v>
      </c>
      <c r="E4" s="8">
        <v>14</v>
      </c>
      <c r="F4" s="8">
        <v>4</v>
      </c>
      <c r="G4" s="8">
        <v>95</v>
      </c>
      <c r="H4" s="9">
        <v>2091</v>
      </c>
    </row>
    <row r="5" spans="1:1024" x14ac:dyDescent="0.15">
      <c r="A5" s="7">
        <v>28</v>
      </c>
      <c r="B5" s="8">
        <v>7691</v>
      </c>
      <c r="C5" s="8">
        <v>2674</v>
      </c>
      <c r="D5" s="8">
        <v>2878</v>
      </c>
      <c r="E5" s="8">
        <v>1</v>
      </c>
      <c r="F5" s="8">
        <v>6</v>
      </c>
      <c r="G5" s="8">
        <v>84</v>
      </c>
      <c r="H5" s="9">
        <v>2048</v>
      </c>
    </row>
    <row r="6" spans="1:1024" x14ac:dyDescent="0.15">
      <c r="A6" s="7">
        <v>29</v>
      </c>
      <c r="B6" s="8">
        <v>7891</v>
      </c>
      <c r="C6" s="8">
        <v>2722</v>
      </c>
      <c r="D6" s="8">
        <v>2838</v>
      </c>
      <c r="E6" s="8">
        <v>1</v>
      </c>
      <c r="F6" s="8">
        <v>5</v>
      </c>
      <c r="G6" s="8">
        <v>98</v>
      </c>
      <c r="H6" s="9">
        <v>2227</v>
      </c>
    </row>
    <row r="7" spans="1:1024" x14ac:dyDescent="0.15">
      <c r="A7" s="7">
        <v>30</v>
      </c>
      <c r="B7" s="8">
        <v>7949</v>
      </c>
      <c r="C7" s="8">
        <v>2591</v>
      </c>
      <c r="D7" s="8">
        <v>2928</v>
      </c>
      <c r="E7" s="8">
        <v>1</v>
      </c>
      <c r="F7" s="8">
        <v>0</v>
      </c>
      <c r="G7" s="8">
        <v>90</v>
      </c>
      <c r="H7" s="9">
        <v>2339</v>
      </c>
    </row>
    <row r="8" spans="1:1024" x14ac:dyDescent="0.15">
      <c r="A8" s="7" t="s">
        <v>405</v>
      </c>
      <c r="B8" s="8">
        <v>7508</v>
      </c>
      <c r="C8" s="8">
        <v>2709</v>
      </c>
      <c r="D8" s="8">
        <v>2640</v>
      </c>
      <c r="E8" s="8">
        <v>0</v>
      </c>
      <c r="F8" s="8">
        <v>0</v>
      </c>
      <c r="G8" s="8">
        <v>69</v>
      </c>
      <c r="H8" s="9">
        <v>2090</v>
      </c>
    </row>
    <row r="9" spans="1:1024" x14ac:dyDescent="0.15">
      <c r="A9" s="7">
        <v>2</v>
      </c>
      <c r="B9" s="8">
        <v>5810</v>
      </c>
      <c r="C9" s="8">
        <v>2610</v>
      </c>
      <c r="D9" s="8">
        <v>1996</v>
      </c>
      <c r="E9" s="8">
        <v>0</v>
      </c>
      <c r="F9" s="8">
        <v>0</v>
      </c>
      <c r="G9" s="8">
        <v>35</v>
      </c>
      <c r="H9" s="9">
        <v>1169</v>
      </c>
    </row>
    <row r="10" spans="1:1024" x14ac:dyDescent="0.15">
      <c r="A10" s="7">
        <v>3</v>
      </c>
      <c r="B10" s="8">
        <v>6187</v>
      </c>
      <c r="C10" s="8">
        <v>2516</v>
      </c>
      <c r="D10" s="8">
        <v>2157</v>
      </c>
      <c r="E10" s="8">
        <v>2</v>
      </c>
      <c r="F10" s="8">
        <v>0</v>
      </c>
      <c r="G10" s="8">
        <v>73</v>
      </c>
      <c r="H10" s="9">
        <v>1439</v>
      </c>
    </row>
    <row r="11" spans="1:1024" x14ac:dyDescent="0.15">
      <c r="A11" s="7">
        <v>4</v>
      </c>
      <c r="B11" s="8">
        <v>6496</v>
      </c>
      <c r="C11" s="8">
        <v>2438</v>
      </c>
      <c r="D11" s="8">
        <v>2200</v>
      </c>
      <c r="E11" s="8">
        <v>4</v>
      </c>
      <c r="F11" s="8">
        <v>0</v>
      </c>
      <c r="G11" s="8">
        <v>80</v>
      </c>
      <c r="H11" s="9">
        <v>1774</v>
      </c>
    </row>
    <row r="12" spans="1:1024" x14ac:dyDescent="0.15">
      <c r="A12" s="7">
        <v>5</v>
      </c>
      <c r="B12" s="8">
        <v>7084</v>
      </c>
      <c r="C12" s="8">
        <v>2599</v>
      </c>
      <c r="D12" s="8">
        <v>2306</v>
      </c>
      <c r="E12" s="8">
        <v>0</v>
      </c>
      <c r="F12" s="8">
        <v>0</v>
      </c>
      <c r="G12" s="8">
        <v>64</v>
      </c>
      <c r="H12" s="9">
        <v>2115</v>
      </c>
    </row>
    <row r="13" spans="1:1024" s="123" customFormat="1" ht="14.25" thickBot="1" x14ac:dyDescent="0.2">
      <c r="A13" s="202">
        <v>6</v>
      </c>
      <c r="B13" s="139">
        <v>6882</v>
      </c>
      <c r="C13" s="139">
        <v>2504</v>
      </c>
      <c r="D13" s="139">
        <v>2123</v>
      </c>
      <c r="E13" s="139">
        <v>0</v>
      </c>
      <c r="F13" s="139">
        <v>0</v>
      </c>
      <c r="G13" s="139">
        <v>59</v>
      </c>
      <c r="H13" s="140">
        <v>2196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  <c r="ALQ13" s="61"/>
      <c r="ALR13" s="61"/>
      <c r="ALS13" s="61"/>
      <c r="ALT13" s="61"/>
      <c r="ALU13" s="61"/>
      <c r="ALV13" s="61"/>
      <c r="ALW13" s="61"/>
      <c r="ALX13" s="61"/>
      <c r="ALY13" s="61"/>
      <c r="ALZ13" s="61"/>
      <c r="AMA13" s="61"/>
      <c r="AMB13" s="61"/>
      <c r="AMC13" s="61"/>
      <c r="AMD13" s="61"/>
      <c r="AME13" s="61"/>
      <c r="AMF13" s="61"/>
      <c r="AMG13" s="61"/>
      <c r="AMH13" s="61"/>
      <c r="AMI13" s="61"/>
      <c r="AMJ13" s="61"/>
    </row>
  </sheetData>
  <phoneticPr fontId="10"/>
  <pageMargins left="0.7" right="0.7" top="0.75" bottom="0.75" header="0.511811023622047" footer="0.511811023622047"/>
  <pageSetup paperSize="9" orientation="landscape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AMJ28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4" width="17" style="1" customWidth="1"/>
    <col min="5" max="8" width="9" style="1"/>
    <col min="9" max="9" width="15.125" style="1" customWidth="1"/>
    <col min="10" max="1024" width="9" style="1"/>
  </cols>
  <sheetData>
    <row r="1" spans="1:1024" ht="14.25" thickBot="1" x14ac:dyDescent="0.2">
      <c r="A1" s="1" t="s">
        <v>236</v>
      </c>
    </row>
    <row r="2" spans="1:1024" x14ac:dyDescent="0.15">
      <c r="A2" s="13" t="s">
        <v>2</v>
      </c>
      <c r="B2" s="113" t="s">
        <v>237</v>
      </c>
      <c r="C2" s="113" t="s">
        <v>197</v>
      </c>
      <c r="D2" s="114" t="s">
        <v>198</v>
      </c>
    </row>
    <row r="3" spans="1:1024" x14ac:dyDescent="0.15">
      <c r="A3" s="16"/>
      <c r="B3" s="17" t="s">
        <v>68</v>
      </c>
      <c r="C3" s="17" t="s">
        <v>41</v>
      </c>
      <c r="D3" s="18" t="s">
        <v>68</v>
      </c>
    </row>
    <row r="4" spans="1:1024" x14ac:dyDescent="0.15">
      <c r="A4" s="7" t="s">
        <v>404</v>
      </c>
      <c r="B4" s="80">
        <v>100000</v>
      </c>
      <c r="C4" s="80">
        <v>20</v>
      </c>
      <c r="D4" s="81">
        <v>2000000</v>
      </c>
    </row>
    <row r="5" spans="1:1024" x14ac:dyDescent="0.15">
      <c r="A5" s="7">
        <v>28</v>
      </c>
      <c r="B5" s="80">
        <v>100000</v>
      </c>
      <c r="C5" s="80">
        <v>24</v>
      </c>
      <c r="D5" s="81">
        <v>2400000</v>
      </c>
    </row>
    <row r="6" spans="1:1024" x14ac:dyDescent="0.15">
      <c r="A6" s="7">
        <v>29</v>
      </c>
      <c r="B6" s="8">
        <v>100000</v>
      </c>
      <c r="C6" s="8">
        <v>25</v>
      </c>
      <c r="D6" s="9">
        <v>2500000</v>
      </c>
    </row>
    <row r="7" spans="1:1024" x14ac:dyDescent="0.15">
      <c r="A7" s="7">
        <v>30</v>
      </c>
      <c r="B7" s="8">
        <v>100000</v>
      </c>
      <c r="C7" s="8">
        <v>19</v>
      </c>
      <c r="D7" s="9">
        <v>1900000</v>
      </c>
    </row>
    <row r="8" spans="1:1024" x14ac:dyDescent="0.15">
      <c r="A8" s="7" t="s">
        <v>405</v>
      </c>
      <c r="B8" s="8">
        <v>100000</v>
      </c>
      <c r="C8" s="8">
        <v>19</v>
      </c>
      <c r="D8" s="9">
        <v>1900000</v>
      </c>
    </row>
    <row r="9" spans="1:1024" x14ac:dyDescent="0.15">
      <c r="A9" s="7">
        <v>2</v>
      </c>
      <c r="B9" s="8">
        <v>100000</v>
      </c>
      <c r="C9" s="8">
        <v>14</v>
      </c>
      <c r="D9" s="9">
        <v>1400000</v>
      </c>
    </row>
    <row r="10" spans="1:1024" x14ac:dyDescent="0.15">
      <c r="A10" s="7">
        <v>3</v>
      </c>
      <c r="B10" s="8">
        <v>100000</v>
      </c>
      <c r="C10" s="8">
        <v>24</v>
      </c>
      <c r="D10" s="9">
        <v>2400000</v>
      </c>
    </row>
    <row r="11" spans="1:1024" x14ac:dyDescent="0.15">
      <c r="A11" s="78">
        <v>4</v>
      </c>
      <c r="B11" s="8">
        <v>100000</v>
      </c>
      <c r="C11" s="8">
        <v>14</v>
      </c>
      <c r="D11" s="79">
        <v>1400000</v>
      </c>
    </row>
    <row r="12" spans="1:1024" x14ac:dyDescent="0.15">
      <c r="A12" s="78">
        <v>5</v>
      </c>
      <c r="B12" s="8">
        <v>100000</v>
      </c>
      <c r="C12" s="8">
        <v>17</v>
      </c>
      <c r="D12" s="79">
        <v>1700000</v>
      </c>
    </row>
    <row r="13" spans="1:1024" s="123" customFormat="1" ht="14.25" thickBot="1" x14ac:dyDescent="0.2">
      <c r="A13" s="202">
        <v>6</v>
      </c>
      <c r="B13" s="139">
        <v>100000</v>
      </c>
      <c r="C13" s="139">
        <v>16</v>
      </c>
      <c r="D13" s="261">
        <v>1600000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  <c r="ALQ13" s="61"/>
      <c r="ALR13" s="61"/>
      <c r="ALS13" s="61"/>
      <c r="ALT13" s="61"/>
      <c r="ALU13" s="61"/>
      <c r="ALV13" s="61"/>
      <c r="ALW13" s="61"/>
      <c r="ALX13" s="61"/>
      <c r="ALY13" s="61"/>
      <c r="ALZ13" s="61"/>
      <c r="AMA13" s="61"/>
      <c r="AMB13" s="61"/>
      <c r="AMC13" s="61"/>
      <c r="AMD13" s="61"/>
      <c r="AME13" s="61"/>
      <c r="AMF13" s="61"/>
      <c r="AMG13" s="61"/>
      <c r="AMH13" s="61"/>
      <c r="AMI13" s="61"/>
      <c r="AMJ13" s="61"/>
    </row>
    <row r="17" spans="1:4" x14ac:dyDescent="0.15">
      <c r="A17" s="130"/>
      <c r="B17" s="130"/>
      <c r="C17" s="130"/>
      <c r="D17" s="130"/>
    </row>
    <row r="18" spans="1:4" x14ac:dyDescent="0.15">
      <c r="B18" s="10"/>
      <c r="C18" s="10"/>
      <c r="D18" s="10"/>
    </row>
    <row r="19" spans="1:4" x14ac:dyDescent="0.15">
      <c r="A19" s="131"/>
      <c r="B19" s="132"/>
      <c r="C19" s="132"/>
      <c r="D19" s="132"/>
    </row>
    <row r="20" spans="1:4" x14ac:dyDescent="0.15">
      <c r="A20" s="131"/>
      <c r="B20" s="132"/>
      <c r="C20" s="132"/>
      <c r="D20" s="132"/>
    </row>
    <row r="21" spans="1:4" x14ac:dyDescent="0.15">
      <c r="A21" s="78"/>
      <c r="B21" s="79"/>
      <c r="C21" s="79"/>
      <c r="D21" s="79"/>
    </row>
    <row r="22" spans="1:4" x14ac:dyDescent="0.15">
      <c r="A22" s="78"/>
      <c r="B22" s="79"/>
      <c r="C22" s="79"/>
      <c r="D22" s="79"/>
    </row>
    <row r="23" spans="1:4" x14ac:dyDescent="0.15">
      <c r="A23" s="78"/>
      <c r="B23" s="79"/>
      <c r="C23" s="79"/>
      <c r="D23" s="79"/>
    </row>
    <row r="24" spans="1:4" x14ac:dyDescent="0.15">
      <c r="A24" s="78"/>
      <c r="B24" s="79"/>
      <c r="C24" s="79"/>
      <c r="D24" s="79"/>
    </row>
    <row r="25" spans="1:4" x14ac:dyDescent="0.15">
      <c r="A25" s="78"/>
      <c r="B25" s="79"/>
      <c r="C25" s="79"/>
      <c r="D25" s="79"/>
    </row>
    <row r="26" spans="1:4" x14ac:dyDescent="0.15">
      <c r="A26" s="78"/>
      <c r="B26" s="79"/>
      <c r="C26" s="79"/>
      <c r="D26" s="79"/>
    </row>
    <row r="27" spans="1:4" x14ac:dyDescent="0.15">
      <c r="A27" s="78"/>
      <c r="B27" s="79"/>
      <c r="C27" s="79"/>
      <c r="D27" s="79"/>
    </row>
    <row r="28" spans="1:4" x14ac:dyDescent="0.15">
      <c r="A28" s="78"/>
      <c r="B28" s="79"/>
      <c r="C28" s="79"/>
      <c r="D28" s="79"/>
    </row>
  </sheetData>
  <phoneticPr fontId="10"/>
  <pageMargins left="0.7" right="0.7" top="0.75" bottom="0.75" header="0.511811023622047" footer="0.511811023622047"/>
  <pageSetup paperSize="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AMJ13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4" width="17.625" style="1" customWidth="1"/>
    <col min="5" max="1024" width="9" style="1"/>
  </cols>
  <sheetData>
    <row r="1" spans="1:1024" ht="14.25" thickBot="1" x14ac:dyDescent="0.2">
      <c r="A1" s="1" t="s">
        <v>238</v>
      </c>
    </row>
    <row r="2" spans="1:1024" x14ac:dyDescent="0.15">
      <c r="A2" s="13" t="s">
        <v>2</v>
      </c>
      <c r="B2" s="113" t="s">
        <v>239</v>
      </c>
      <c r="C2" s="113" t="s">
        <v>197</v>
      </c>
      <c r="D2" s="114" t="s">
        <v>198</v>
      </c>
    </row>
    <row r="3" spans="1:1024" x14ac:dyDescent="0.15">
      <c r="A3" s="16"/>
      <c r="B3" s="17" t="s">
        <v>68</v>
      </c>
      <c r="C3" s="17" t="s">
        <v>41</v>
      </c>
      <c r="D3" s="18" t="s">
        <v>68</v>
      </c>
    </row>
    <row r="4" spans="1:1024" x14ac:dyDescent="0.15">
      <c r="A4" s="12" t="s">
        <v>404</v>
      </c>
      <c r="B4" s="80">
        <v>100000</v>
      </c>
      <c r="C4" s="80">
        <v>76</v>
      </c>
      <c r="D4" s="81">
        <v>6846596</v>
      </c>
    </row>
    <row r="5" spans="1:1024" x14ac:dyDescent="0.15">
      <c r="A5" s="12">
        <v>28</v>
      </c>
      <c r="B5" s="80">
        <v>100000</v>
      </c>
      <c r="C5" s="80">
        <v>69</v>
      </c>
      <c r="D5" s="81">
        <v>6048488</v>
      </c>
    </row>
    <row r="6" spans="1:1024" x14ac:dyDescent="0.15">
      <c r="A6" s="7">
        <v>29</v>
      </c>
      <c r="B6" s="8">
        <v>100000</v>
      </c>
      <c r="C6" s="8">
        <v>73</v>
      </c>
      <c r="D6" s="9">
        <v>6589804</v>
      </c>
    </row>
    <row r="7" spans="1:1024" x14ac:dyDescent="0.15">
      <c r="A7" s="7">
        <v>30</v>
      </c>
      <c r="B7" s="8">
        <v>100000</v>
      </c>
      <c r="C7" s="8">
        <v>67</v>
      </c>
      <c r="D7" s="9">
        <v>6329237</v>
      </c>
    </row>
    <row r="8" spans="1:1024" x14ac:dyDescent="0.15">
      <c r="A8" s="7" t="s">
        <v>405</v>
      </c>
      <c r="B8" s="8">
        <v>100000</v>
      </c>
      <c r="C8" s="8">
        <v>65</v>
      </c>
      <c r="D8" s="9">
        <v>6258230</v>
      </c>
    </row>
    <row r="9" spans="1:1024" x14ac:dyDescent="0.15">
      <c r="A9" s="7">
        <v>2</v>
      </c>
      <c r="B9" s="8">
        <v>100000</v>
      </c>
      <c r="C9" s="8">
        <v>54</v>
      </c>
      <c r="D9" s="9">
        <v>6258230</v>
      </c>
    </row>
    <row r="10" spans="1:1024" ht="12.75" customHeight="1" x14ac:dyDescent="0.15">
      <c r="A10" s="7">
        <v>3</v>
      </c>
      <c r="B10" s="8">
        <v>100000</v>
      </c>
      <c r="C10" s="8">
        <v>61</v>
      </c>
      <c r="D10" s="9">
        <v>5727600</v>
      </c>
    </row>
    <row r="11" spans="1:1024" ht="12.75" customHeight="1" x14ac:dyDescent="0.15">
      <c r="A11" s="7">
        <v>4</v>
      </c>
      <c r="B11" s="8">
        <v>100000</v>
      </c>
      <c r="C11" s="8">
        <v>45</v>
      </c>
      <c r="D11" s="9">
        <v>4326585</v>
      </c>
    </row>
    <row r="12" spans="1:1024" x14ac:dyDescent="0.15">
      <c r="A12" s="7">
        <v>5</v>
      </c>
      <c r="B12" s="8">
        <v>100000</v>
      </c>
      <c r="C12" s="8">
        <v>48</v>
      </c>
      <c r="D12" s="9">
        <v>4442070</v>
      </c>
    </row>
    <row r="13" spans="1:1024" s="123" customFormat="1" ht="14.25" thickBot="1" x14ac:dyDescent="0.2">
      <c r="A13" s="202">
        <v>6</v>
      </c>
      <c r="B13" s="139">
        <v>100000</v>
      </c>
      <c r="C13" s="139">
        <v>52</v>
      </c>
      <c r="D13" s="140">
        <v>4876930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  <c r="ALQ13" s="61"/>
      <c r="ALR13" s="61"/>
      <c r="ALS13" s="61"/>
      <c r="ALT13" s="61"/>
      <c r="ALU13" s="61"/>
      <c r="ALV13" s="61"/>
      <c r="ALW13" s="61"/>
      <c r="ALX13" s="61"/>
      <c r="ALY13" s="61"/>
      <c r="ALZ13" s="61"/>
      <c r="AMA13" s="61"/>
      <c r="AMB13" s="61"/>
      <c r="AMC13" s="61"/>
      <c r="AMD13" s="61"/>
      <c r="AME13" s="61"/>
      <c r="AMF13" s="61"/>
      <c r="AMG13" s="61"/>
      <c r="AMH13" s="61"/>
      <c r="AMI13" s="61"/>
      <c r="AMJ13" s="61"/>
    </row>
  </sheetData>
  <phoneticPr fontId="10"/>
  <pageMargins left="0.7" right="0.7" top="0.75" bottom="0.75" header="0.511811023622047" footer="0.511811023622047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AMJ15"/>
  <sheetViews>
    <sheetView view="pageBreakPreview" zoomScaleNormal="78" zoomScaleSheetLayoutView="100" workbookViewId="0"/>
  </sheetViews>
  <sheetFormatPr defaultColWidth="9" defaultRowHeight="13.5" x14ac:dyDescent="0.15"/>
  <cols>
    <col min="1" max="1" width="9" style="1"/>
    <col min="2" max="9" width="14.25" style="1" customWidth="1"/>
    <col min="10" max="1024" width="9" style="1"/>
  </cols>
  <sheetData>
    <row r="1" spans="1:1024" x14ac:dyDescent="0.15">
      <c r="A1" s="1" t="s">
        <v>240</v>
      </c>
    </row>
    <row r="2" spans="1:1024" ht="14.25" thickBot="1" x14ac:dyDescent="0.2"/>
    <row r="3" spans="1:1024" ht="13.5" customHeight="1" thickBot="1" x14ac:dyDescent="0.2">
      <c r="A3" s="2" t="s">
        <v>2</v>
      </c>
      <c r="B3" s="323" t="s">
        <v>241</v>
      </c>
      <c r="C3" s="323"/>
      <c r="D3" s="323"/>
      <c r="E3" s="323"/>
      <c r="F3" s="323"/>
      <c r="G3" s="323"/>
      <c r="H3" s="324" t="s">
        <v>242</v>
      </c>
      <c r="I3" s="325" t="s">
        <v>243</v>
      </c>
    </row>
    <row r="4" spans="1:1024" x14ac:dyDescent="0.15">
      <c r="A4" s="3"/>
      <c r="B4" s="5" t="s">
        <v>244</v>
      </c>
      <c r="C4" s="5" t="s">
        <v>243</v>
      </c>
      <c r="D4" s="5" t="s">
        <v>245</v>
      </c>
      <c r="E4" s="5" t="s">
        <v>243</v>
      </c>
      <c r="F4" s="5" t="s">
        <v>246</v>
      </c>
      <c r="G4" s="5" t="s">
        <v>243</v>
      </c>
      <c r="H4" s="324"/>
      <c r="I4" s="325"/>
    </row>
    <row r="5" spans="1:1024" x14ac:dyDescent="0.15">
      <c r="A5" s="16"/>
      <c r="B5" s="17" t="s">
        <v>247</v>
      </c>
      <c r="C5" s="17" t="s">
        <v>247</v>
      </c>
      <c r="D5" s="17" t="s">
        <v>248</v>
      </c>
      <c r="E5" s="17" t="s">
        <v>248</v>
      </c>
      <c r="F5" s="17" t="s">
        <v>249</v>
      </c>
      <c r="G5" s="17" t="s">
        <v>249</v>
      </c>
      <c r="H5" s="17" t="s">
        <v>248</v>
      </c>
      <c r="I5" s="18" t="s">
        <v>248</v>
      </c>
    </row>
    <row r="6" spans="1:1024" x14ac:dyDescent="0.15">
      <c r="A6" s="7" t="s">
        <v>404</v>
      </c>
      <c r="B6" s="82">
        <v>843</v>
      </c>
      <c r="C6" s="82" t="s">
        <v>250</v>
      </c>
      <c r="D6" s="82">
        <v>67</v>
      </c>
      <c r="E6" s="82">
        <v>26</v>
      </c>
      <c r="F6" s="83">
        <v>12.5820895522388</v>
      </c>
      <c r="G6" s="83">
        <v>17.5</v>
      </c>
      <c r="H6" s="82">
        <v>13</v>
      </c>
      <c r="I6" s="84">
        <v>3</v>
      </c>
    </row>
    <row r="7" spans="1:1024" x14ac:dyDescent="0.15">
      <c r="A7" s="7">
        <v>28</v>
      </c>
      <c r="B7" s="82">
        <v>851</v>
      </c>
      <c r="C7" s="82">
        <v>448</v>
      </c>
      <c r="D7" s="82">
        <v>104</v>
      </c>
      <c r="E7" s="82">
        <v>38</v>
      </c>
      <c r="F7" s="83">
        <v>8.1999999999999993</v>
      </c>
      <c r="G7" s="83">
        <v>11.8</v>
      </c>
      <c r="H7" s="82">
        <v>18</v>
      </c>
      <c r="I7" s="84">
        <v>4</v>
      </c>
    </row>
    <row r="8" spans="1:1024" x14ac:dyDescent="0.15">
      <c r="A8" s="7">
        <v>29</v>
      </c>
      <c r="B8" s="82">
        <v>663</v>
      </c>
      <c r="C8" s="82" t="s">
        <v>251</v>
      </c>
      <c r="D8" s="82">
        <v>116</v>
      </c>
      <c r="E8" s="82" t="s">
        <v>252</v>
      </c>
      <c r="F8" s="83">
        <v>5.7</v>
      </c>
      <c r="G8" s="83">
        <v>8</v>
      </c>
      <c r="H8" s="82">
        <v>17</v>
      </c>
      <c r="I8" s="84" t="s">
        <v>253</v>
      </c>
    </row>
    <row r="9" spans="1:1024" x14ac:dyDescent="0.15">
      <c r="A9" s="7">
        <v>30</v>
      </c>
      <c r="B9" s="82">
        <v>692</v>
      </c>
      <c r="C9" s="82" t="s">
        <v>254</v>
      </c>
      <c r="D9" s="82">
        <v>88</v>
      </c>
      <c r="E9" s="82" t="s">
        <v>255</v>
      </c>
      <c r="F9" s="83">
        <v>7.9</v>
      </c>
      <c r="G9" s="83">
        <v>9.8000000000000007</v>
      </c>
      <c r="H9" s="82">
        <v>25</v>
      </c>
      <c r="I9" s="84" t="s">
        <v>253</v>
      </c>
    </row>
    <row r="10" spans="1:1024" x14ac:dyDescent="0.15">
      <c r="A10" s="7" t="s">
        <v>405</v>
      </c>
      <c r="B10" s="82">
        <v>710</v>
      </c>
      <c r="C10" s="82" t="s">
        <v>256</v>
      </c>
      <c r="D10" s="82">
        <v>100</v>
      </c>
      <c r="E10" s="82" t="s">
        <v>255</v>
      </c>
      <c r="F10" s="83">
        <v>7.1</v>
      </c>
      <c r="G10" s="83">
        <v>10.3</v>
      </c>
      <c r="H10" s="82">
        <v>20</v>
      </c>
      <c r="I10" s="84" t="s">
        <v>257</v>
      </c>
    </row>
    <row r="11" spans="1:1024" x14ac:dyDescent="0.15">
      <c r="A11" s="7">
        <v>2</v>
      </c>
      <c r="B11" s="82">
        <v>804</v>
      </c>
      <c r="C11" s="82" t="s">
        <v>258</v>
      </c>
      <c r="D11" s="82">
        <v>84</v>
      </c>
      <c r="E11" s="82" t="s">
        <v>259</v>
      </c>
      <c r="F11" s="83">
        <v>9.6</v>
      </c>
      <c r="G11" s="83">
        <v>12.2</v>
      </c>
      <c r="H11" s="82">
        <v>25</v>
      </c>
      <c r="I11" s="84" t="s">
        <v>260</v>
      </c>
    </row>
    <row r="12" spans="1:1024" x14ac:dyDescent="0.15">
      <c r="A12" s="7">
        <v>3</v>
      </c>
      <c r="B12" s="82">
        <v>738</v>
      </c>
      <c r="C12" s="82">
        <v>520</v>
      </c>
      <c r="D12" s="82">
        <v>86</v>
      </c>
      <c r="E12" s="82">
        <v>50</v>
      </c>
      <c r="F12" s="83">
        <v>8.6</v>
      </c>
      <c r="G12" s="83">
        <v>10.4</v>
      </c>
      <c r="H12" s="82">
        <v>42</v>
      </c>
      <c r="I12" s="84">
        <v>4</v>
      </c>
    </row>
    <row r="13" spans="1:1024" x14ac:dyDescent="0.15">
      <c r="A13" s="7">
        <v>4</v>
      </c>
      <c r="B13" s="82">
        <v>662</v>
      </c>
      <c r="C13" s="82">
        <v>442</v>
      </c>
      <c r="D13" s="82">
        <v>128</v>
      </c>
      <c r="E13" s="82">
        <v>47</v>
      </c>
      <c r="F13" s="83">
        <v>5.2</v>
      </c>
      <c r="G13" s="83">
        <v>9.4</v>
      </c>
      <c r="H13" s="82">
        <v>34</v>
      </c>
      <c r="I13" s="84">
        <v>4</v>
      </c>
    </row>
    <row r="14" spans="1:1024" x14ac:dyDescent="0.15">
      <c r="A14" s="7">
        <v>5</v>
      </c>
      <c r="B14" s="82">
        <v>599</v>
      </c>
      <c r="C14" s="82">
        <v>446</v>
      </c>
      <c r="D14" s="82">
        <v>120</v>
      </c>
      <c r="E14" s="82">
        <v>49</v>
      </c>
      <c r="F14" s="83">
        <v>5</v>
      </c>
      <c r="G14" s="83">
        <v>9.1</v>
      </c>
      <c r="H14" s="82">
        <v>33</v>
      </c>
      <c r="I14" s="84">
        <v>4</v>
      </c>
    </row>
    <row r="15" spans="1:1024" s="123" customFormat="1" ht="14.25" thickBot="1" x14ac:dyDescent="0.2">
      <c r="A15" s="202">
        <v>6</v>
      </c>
      <c r="B15" s="139">
        <v>610</v>
      </c>
      <c r="C15" s="262">
        <v>443</v>
      </c>
      <c r="D15" s="139">
        <v>127</v>
      </c>
      <c r="E15" s="262">
        <v>41</v>
      </c>
      <c r="F15" s="263">
        <v>4.8</v>
      </c>
      <c r="G15" s="263">
        <v>10.8</v>
      </c>
      <c r="H15" s="139">
        <v>35</v>
      </c>
      <c r="I15" s="264">
        <v>1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  <c r="JU15" s="61"/>
      <c r="JV15" s="61"/>
      <c r="JW15" s="61"/>
      <c r="JX15" s="61"/>
      <c r="JY15" s="61"/>
      <c r="JZ15" s="61"/>
      <c r="KA15" s="61"/>
      <c r="KB15" s="61"/>
      <c r="KC15" s="61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1"/>
      <c r="KR15" s="61"/>
      <c r="KS15" s="61"/>
      <c r="KT15" s="61"/>
      <c r="KU15" s="61"/>
      <c r="KV15" s="61"/>
      <c r="KW15" s="61"/>
      <c r="KX15" s="61"/>
      <c r="KY15" s="61"/>
      <c r="KZ15" s="61"/>
      <c r="LA15" s="61"/>
      <c r="LB15" s="61"/>
      <c r="LC15" s="61"/>
      <c r="LD15" s="61"/>
      <c r="LE15" s="61"/>
      <c r="LF15" s="61"/>
      <c r="LG15" s="61"/>
      <c r="LH15" s="61"/>
      <c r="LI15" s="61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1"/>
      <c r="LX15" s="61"/>
      <c r="LY15" s="61"/>
      <c r="LZ15" s="61"/>
      <c r="MA15" s="61"/>
      <c r="MB15" s="61"/>
      <c r="MC15" s="61"/>
      <c r="MD15" s="61"/>
      <c r="ME15" s="61"/>
      <c r="MF15" s="61"/>
      <c r="MG15" s="61"/>
      <c r="MH15" s="61"/>
      <c r="MI15" s="61"/>
      <c r="MJ15" s="61"/>
      <c r="MK15" s="61"/>
      <c r="ML15" s="61"/>
      <c r="MM15" s="61"/>
      <c r="MN15" s="61"/>
      <c r="MO15" s="61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1"/>
      <c r="ND15" s="61"/>
      <c r="NE15" s="61"/>
      <c r="NF15" s="61"/>
      <c r="NG15" s="61"/>
      <c r="NH15" s="61"/>
      <c r="NI15" s="61"/>
      <c r="NJ15" s="61"/>
      <c r="NK15" s="61"/>
      <c r="NL15" s="61"/>
      <c r="NM15" s="61"/>
      <c r="NN15" s="61"/>
      <c r="NO15" s="61"/>
      <c r="NP15" s="61"/>
      <c r="NQ15" s="61"/>
      <c r="NR15" s="61"/>
      <c r="NS15" s="61"/>
      <c r="NT15" s="61"/>
      <c r="NU15" s="61"/>
      <c r="NV15" s="61"/>
      <c r="NW15" s="61"/>
      <c r="NX15" s="61"/>
      <c r="NY15" s="61"/>
      <c r="NZ15" s="61"/>
      <c r="OA15" s="61"/>
      <c r="OB15" s="61"/>
      <c r="OC15" s="61"/>
      <c r="OD15" s="61"/>
      <c r="OE15" s="61"/>
      <c r="OF15" s="61"/>
      <c r="OG15" s="61"/>
      <c r="OH15" s="61"/>
      <c r="OI15" s="61"/>
      <c r="OJ15" s="61"/>
      <c r="OK15" s="61"/>
      <c r="OL15" s="61"/>
      <c r="OM15" s="61"/>
      <c r="ON15" s="61"/>
      <c r="OO15" s="61"/>
      <c r="OP15" s="61"/>
      <c r="OQ15" s="61"/>
      <c r="OR15" s="61"/>
      <c r="OS15" s="61"/>
      <c r="OT15" s="61"/>
      <c r="OU15" s="61"/>
      <c r="OV15" s="61"/>
      <c r="OW15" s="61"/>
      <c r="OX15" s="61"/>
      <c r="OY15" s="61"/>
      <c r="OZ15" s="61"/>
      <c r="PA15" s="61"/>
      <c r="PB15" s="61"/>
      <c r="PC15" s="61"/>
      <c r="PD15" s="61"/>
      <c r="PE15" s="61"/>
      <c r="PF15" s="61"/>
      <c r="PG15" s="61"/>
      <c r="PH15" s="61"/>
      <c r="PI15" s="61"/>
      <c r="PJ15" s="61"/>
      <c r="PK15" s="61"/>
      <c r="PL15" s="61"/>
      <c r="PM15" s="61"/>
      <c r="PN15" s="61"/>
      <c r="PO15" s="61"/>
      <c r="PP15" s="61"/>
      <c r="PQ15" s="61"/>
      <c r="PR15" s="61"/>
      <c r="PS15" s="61"/>
      <c r="PT15" s="61"/>
      <c r="PU15" s="61"/>
      <c r="PV15" s="61"/>
      <c r="PW15" s="61"/>
      <c r="PX15" s="61"/>
      <c r="PY15" s="61"/>
      <c r="PZ15" s="61"/>
      <c r="QA15" s="61"/>
      <c r="QB15" s="61"/>
      <c r="QC15" s="61"/>
      <c r="QD15" s="61"/>
      <c r="QE15" s="61"/>
      <c r="QF15" s="61"/>
      <c r="QG15" s="61"/>
      <c r="QH15" s="61"/>
      <c r="QI15" s="61"/>
      <c r="QJ15" s="61"/>
      <c r="QK15" s="61"/>
      <c r="QL15" s="61"/>
      <c r="QM15" s="61"/>
      <c r="QN15" s="61"/>
      <c r="QO15" s="61"/>
      <c r="QP15" s="61"/>
      <c r="QQ15" s="61"/>
      <c r="QR15" s="61"/>
      <c r="QS15" s="61"/>
      <c r="QT15" s="61"/>
      <c r="QU15" s="61"/>
      <c r="QV15" s="61"/>
      <c r="QW15" s="61"/>
      <c r="QX15" s="61"/>
      <c r="QY15" s="61"/>
      <c r="QZ15" s="61"/>
      <c r="RA15" s="61"/>
      <c r="RB15" s="61"/>
      <c r="RC15" s="61"/>
      <c r="RD15" s="61"/>
      <c r="RE15" s="61"/>
      <c r="RF15" s="61"/>
      <c r="RG15" s="61"/>
      <c r="RH15" s="61"/>
      <c r="RI15" s="61"/>
      <c r="RJ15" s="61"/>
      <c r="RK15" s="61"/>
      <c r="RL15" s="61"/>
      <c r="RM15" s="61"/>
      <c r="RN15" s="61"/>
      <c r="RO15" s="61"/>
      <c r="RP15" s="61"/>
      <c r="RQ15" s="61"/>
      <c r="RR15" s="61"/>
      <c r="RS15" s="61"/>
      <c r="RT15" s="61"/>
      <c r="RU15" s="61"/>
      <c r="RV15" s="61"/>
      <c r="RW15" s="61"/>
      <c r="RX15" s="61"/>
      <c r="RY15" s="61"/>
      <c r="RZ15" s="61"/>
      <c r="SA15" s="61"/>
      <c r="SB15" s="61"/>
      <c r="SC15" s="61"/>
      <c r="SD15" s="61"/>
      <c r="SE15" s="61"/>
      <c r="SF15" s="61"/>
      <c r="SG15" s="61"/>
      <c r="SH15" s="61"/>
      <c r="SI15" s="61"/>
      <c r="SJ15" s="61"/>
      <c r="SK15" s="61"/>
      <c r="SL15" s="61"/>
      <c r="SM15" s="61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1"/>
      <c r="TB15" s="61"/>
      <c r="TC15" s="61"/>
      <c r="TD15" s="61"/>
      <c r="TE15" s="61"/>
      <c r="TF15" s="61"/>
      <c r="TG15" s="61"/>
      <c r="TH15" s="61"/>
      <c r="TI15" s="61"/>
      <c r="TJ15" s="61"/>
      <c r="TK15" s="61"/>
      <c r="TL15" s="61"/>
      <c r="TM15" s="61"/>
      <c r="TN15" s="61"/>
      <c r="TO15" s="61"/>
      <c r="TP15" s="61"/>
      <c r="TQ15" s="61"/>
      <c r="TR15" s="61"/>
      <c r="TS15" s="61"/>
      <c r="TT15" s="61"/>
      <c r="TU15" s="61"/>
      <c r="TV15" s="61"/>
      <c r="TW15" s="61"/>
      <c r="TX15" s="61"/>
      <c r="TY15" s="61"/>
      <c r="TZ15" s="61"/>
      <c r="UA15" s="61"/>
      <c r="UB15" s="61"/>
      <c r="UC15" s="61"/>
      <c r="UD15" s="61"/>
      <c r="UE15" s="61"/>
      <c r="UF15" s="61"/>
      <c r="UG15" s="61"/>
      <c r="UH15" s="61"/>
      <c r="UI15" s="61"/>
      <c r="UJ15" s="61"/>
      <c r="UK15" s="61"/>
      <c r="UL15" s="61"/>
      <c r="UM15" s="61"/>
      <c r="UN15" s="61"/>
      <c r="UO15" s="61"/>
      <c r="UP15" s="61"/>
      <c r="UQ15" s="61"/>
      <c r="UR15" s="61"/>
      <c r="US15" s="61"/>
      <c r="UT15" s="61"/>
      <c r="UU15" s="61"/>
      <c r="UV15" s="61"/>
      <c r="UW15" s="61"/>
      <c r="UX15" s="61"/>
      <c r="UY15" s="61"/>
      <c r="UZ15" s="61"/>
      <c r="VA15" s="61"/>
      <c r="VB15" s="61"/>
      <c r="VC15" s="61"/>
      <c r="VD15" s="61"/>
      <c r="VE15" s="61"/>
      <c r="VF15" s="61"/>
      <c r="VG15" s="61"/>
      <c r="VH15" s="61"/>
      <c r="VI15" s="61"/>
      <c r="VJ15" s="61"/>
      <c r="VK15" s="61"/>
      <c r="VL15" s="61"/>
      <c r="VM15" s="61"/>
      <c r="VN15" s="61"/>
      <c r="VO15" s="61"/>
      <c r="VP15" s="61"/>
      <c r="VQ15" s="61"/>
      <c r="VR15" s="61"/>
      <c r="VS15" s="61"/>
      <c r="VT15" s="61"/>
      <c r="VU15" s="61"/>
      <c r="VV15" s="61"/>
      <c r="VW15" s="61"/>
      <c r="VX15" s="61"/>
      <c r="VY15" s="61"/>
      <c r="VZ15" s="61"/>
      <c r="WA15" s="61"/>
      <c r="WB15" s="61"/>
      <c r="WC15" s="61"/>
      <c r="WD15" s="61"/>
      <c r="WE15" s="61"/>
      <c r="WF15" s="61"/>
      <c r="WG15" s="61"/>
      <c r="WH15" s="61"/>
      <c r="WI15" s="61"/>
      <c r="WJ15" s="61"/>
      <c r="WK15" s="61"/>
      <c r="WL15" s="61"/>
      <c r="WM15" s="61"/>
      <c r="WN15" s="61"/>
      <c r="WO15" s="61"/>
      <c r="WP15" s="61"/>
      <c r="WQ15" s="61"/>
      <c r="WR15" s="61"/>
      <c r="WS15" s="61"/>
      <c r="WT15" s="61"/>
      <c r="WU15" s="61"/>
      <c r="WV15" s="61"/>
      <c r="WW15" s="61"/>
      <c r="WX15" s="61"/>
      <c r="WY15" s="61"/>
      <c r="WZ15" s="61"/>
      <c r="XA15" s="61"/>
      <c r="XB15" s="61"/>
      <c r="XC15" s="61"/>
      <c r="XD15" s="61"/>
      <c r="XE15" s="61"/>
      <c r="XF15" s="61"/>
      <c r="XG15" s="61"/>
      <c r="XH15" s="61"/>
      <c r="XI15" s="61"/>
      <c r="XJ15" s="61"/>
      <c r="XK15" s="61"/>
      <c r="XL15" s="61"/>
      <c r="XM15" s="61"/>
      <c r="XN15" s="61"/>
      <c r="XO15" s="61"/>
      <c r="XP15" s="61"/>
      <c r="XQ15" s="61"/>
      <c r="XR15" s="61"/>
      <c r="XS15" s="61"/>
      <c r="XT15" s="61"/>
      <c r="XU15" s="61"/>
      <c r="XV15" s="61"/>
      <c r="XW15" s="61"/>
      <c r="XX15" s="61"/>
      <c r="XY15" s="61"/>
      <c r="XZ15" s="61"/>
      <c r="YA15" s="61"/>
      <c r="YB15" s="61"/>
      <c r="YC15" s="61"/>
      <c r="YD15" s="61"/>
      <c r="YE15" s="61"/>
      <c r="YF15" s="61"/>
      <c r="YG15" s="61"/>
      <c r="YH15" s="61"/>
      <c r="YI15" s="61"/>
      <c r="YJ15" s="61"/>
      <c r="YK15" s="61"/>
      <c r="YL15" s="61"/>
      <c r="YM15" s="61"/>
      <c r="YN15" s="61"/>
      <c r="YO15" s="61"/>
      <c r="YP15" s="61"/>
      <c r="YQ15" s="61"/>
      <c r="YR15" s="61"/>
      <c r="YS15" s="61"/>
      <c r="YT15" s="61"/>
      <c r="YU15" s="61"/>
      <c r="YV15" s="61"/>
      <c r="YW15" s="61"/>
      <c r="YX15" s="61"/>
      <c r="YY15" s="61"/>
      <c r="YZ15" s="61"/>
      <c r="ZA15" s="61"/>
      <c r="ZB15" s="61"/>
      <c r="ZC15" s="61"/>
      <c r="ZD15" s="61"/>
      <c r="ZE15" s="61"/>
      <c r="ZF15" s="61"/>
      <c r="ZG15" s="61"/>
      <c r="ZH15" s="61"/>
      <c r="ZI15" s="61"/>
      <c r="ZJ15" s="61"/>
      <c r="ZK15" s="61"/>
      <c r="ZL15" s="61"/>
      <c r="ZM15" s="61"/>
      <c r="ZN15" s="61"/>
      <c r="ZO15" s="61"/>
      <c r="ZP15" s="61"/>
      <c r="ZQ15" s="61"/>
      <c r="ZR15" s="61"/>
      <c r="ZS15" s="61"/>
      <c r="ZT15" s="61"/>
      <c r="ZU15" s="61"/>
      <c r="ZV15" s="61"/>
      <c r="ZW15" s="61"/>
      <c r="ZX15" s="61"/>
      <c r="ZY15" s="61"/>
      <c r="ZZ15" s="61"/>
      <c r="AAA15" s="61"/>
      <c r="AAB15" s="61"/>
      <c r="AAC15" s="61"/>
      <c r="AAD15" s="61"/>
      <c r="AAE15" s="61"/>
      <c r="AAF15" s="61"/>
      <c r="AAG15" s="61"/>
      <c r="AAH15" s="61"/>
      <c r="AAI15" s="61"/>
      <c r="AAJ15" s="61"/>
      <c r="AAK15" s="61"/>
      <c r="AAL15" s="61"/>
      <c r="AAM15" s="61"/>
      <c r="AAN15" s="61"/>
      <c r="AAO15" s="61"/>
      <c r="AAP15" s="61"/>
      <c r="AAQ15" s="61"/>
      <c r="AAR15" s="61"/>
      <c r="AAS15" s="61"/>
      <c r="AAT15" s="61"/>
      <c r="AAU15" s="61"/>
      <c r="AAV15" s="61"/>
      <c r="AAW15" s="61"/>
      <c r="AAX15" s="61"/>
      <c r="AAY15" s="61"/>
      <c r="AAZ15" s="61"/>
      <c r="ABA15" s="61"/>
      <c r="ABB15" s="61"/>
      <c r="ABC15" s="61"/>
      <c r="ABD15" s="61"/>
      <c r="ABE15" s="61"/>
      <c r="ABF15" s="61"/>
      <c r="ABG15" s="61"/>
      <c r="ABH15" s="61"/>
      <c r="ABI15" s="61"/>
      <c r="ABJ15" s="61"/>
      <c r="ABK15" s="61"/>
      <c r="ABL15" s="61"/>
      <c r="ABM15" s="61"/>
      <c r="ABN15" s="61"/>
      <c r="ABO15" s="61"/>
      <c r="ABP15" s="61"/>
      <c r="ABQ15" s="61"/>
      <c r="ABR15" s="61"/>
      <c r="ABS15" s="61"/>
      <c r="ABT15" s="61"/>
      <c r="ABU15" s="61"/>
      <c r="ABV15" s="61"/>
      <c r="ABW15" s="61"/>
      <c r="ABX15" s="61"/>
      <c r="ABY15" s="61"/>
      <c r="ABZ15" s="61"/>
      <c r="ACA15" s="61"/>
      <c r="ACB15" s="61"/>
      <c r="ACC15" s="61"/>
      <c r="ACD15" s="61"/>
      <c r="ACE15" s="61"/>
      <c r="ACF15" s="61"/>
      <c r="ACG15" s="61"/>
      <c r="ACH15" s="61"/>
      <c r="ACI15" s="61"/>
      <c r="ACJ15" s="61"/>
      <c r="ACK15" s="61"/>
      <c r="ACL15" s="61"/>
      <c r="ACM15" s="61"/>
      <c r="ACN15" s="61"/>
      <c r="ACO15" s="61"/>
      <c r="ACP15" s="61"/>
      <c r="ACQ15" s="61"/>
      <c r="ACR15" s="61"/>
      <c r="ACS15" s="61"/>
      <c r="ACT15" s="61"/>
      <c r="ACU15" s="61"/>
      <c r="ACV15" s="61"/>
      <c r="ACW15" s="61"/>
      <c r="ACX15" s="61"/>
      <c r="ACY15" s="61"/>
      <c r="ACZ15" s="61"/>
      <c r="ADA15" s="61"/>
      <c r="ADB15" s="61"/>
      <c r="ADC15" s="61"/>
      <c r="ADD15" s="61"/>
      <c r="ADE15" s="61"/>
      <c r="ADF15" s="61"/>
      <c r="ADG15" s="61"/>
      <c r="ADH15" s="61"/>
      <c r="ADI15" s="61"/>
      <c r="ADJ15" s="61"/>
      <c r="ADK15" s="61"/>
      <c r="ADL15" s="61"/>
      <c r="ADM15" s="61"/>
      <c r="ADN15" s="61"/>
      <c r="ADO15" s="61"/>
      <c r="ADP15" s="61"/>
      <c r="ADQ15" s="61"/>
      <c r="ADR15" s="61"/>
      <c r="ADS15" s="61"/>
      <c r="ADT15" s="61"/>
      <c r="ADU15" s="61"/>
      <c r="ADV15" s="61"/>
      <c r="ADW15" s="61"/>
      <c r="ADX15" s="61"/>
      <c r="ADY15" s="61"/>
      <c r="ADZ15" s="61"/>
      <c r="AEA15" s="61"/>
      <c r="AEB15" s="61"/>
      <c r="AEC15" s="61"/>
      <c r="AED15" s="61"/>
      <c r="AEE15" s="61"/>
      <c r="AEF15" s="61"/>
      <c r="AEG15" s="61"/>
      <c r="AEH15" s="61"/>
      <c r="AEI15" s="61"/>
      <c r="AEJ15" s="61"/>
      <c r="AEK15" s="61"/>
      <c r="AEL15" s="61"/>
      <c r="AEM15" s="61"/>
      <c r="AEN15" s="61"/>
      <c r="AEO15" s="61"/>
      <c r="AEP15" s="61"/>
      <c r="AEQ15" s="61"/>
      <c r="AER15" s="61"/>
      <c r="AES15" s="61"/>
      <c r="AET15" s="61"/>
      <c r="AEU15" s="61"/>
      <c r="AEV15" s="61"/>
      <c r="AEW15" s="61"/>
      <c r="AEX15" s="61"/>
      <c r="AEY15" s="61"/>
      <c r="AEZ15" s="61"/>
      <c r="AFA15" s="61"/>
      <c r="AFB15" s="61"/>
      <c r="AFC15" s="61"/>
      <c r="AFD15" s="61"/>
      <c r="AFE15" s="61"/>
      <c r="AFF15" s="61"/>
      <c r="AFG15" s="61"/>
      <c r="AFH15" s="61"/>
      <c r="AFI15" s="61"/>
      <c r="AFJ15" s="61"/>
      <c r="AFK15" s="61"/>
      <c r="AFL15" s="61"/>
      <c r="AFM15" s="61"/>
      <c r="AFN15" s="61"/>
      <c r="AFO15" s="61"/>
      <c r="AFP15" s="61"/>
      <c r="AFQ15" s="61"/>
      <c r="AFR15" s="61"/>
      <c r="AFS15" s="61"/>
      <c r="AFT15" s="61"/>
      <c r="AFU15" s="61"/>
      <c r="AFV15" s="61"/>
      <c r="AFW15" s="61"/>
      <c r="AFX15" s="61"/>
      <c r="AFY15" s="61"/>
      <c r="AFZ15" s="61"/>
      <c r="AGA15" s="61"/>
      <c r="AGB15" s="61"/>
      <c r="AGC15" s="61"/>
      <c r="AGD15" s="61"/>
      <c r="AGE15" s="61"/>
      <c r="AGF15" s="61"/>
      <c r="AGG15" s="61"/>
      <c r="AGH15" s="61"/>
      <c r="AGI15" s="61"/>
      <c r="AGJ15" s="61"/>
      <c r="AGK15" s="61"/>
      <c r="AGL15" s="61"/>
      <c r="AGM15" s="61"/>
      <c r="AGN15" s="61"/>
      <c r="AGO15" s="61"/>
      <c r="AGP15" s="61"/>
      <c r="AGQ15" s="61"/>
      <c r="AGR15" s="61"/>
      <c r="AGS15" s="61"/>
      <c r="AGT15" s="61"/>
      <c r="AGU15" s="61"/>
      <c r="AGV15" s="61"/>
      <c r="AGW15" s="61"/>
      <c r="AGX15" s="61"/>
      <c r="AGY15" s="61"/>
      <c r="AGZ15" s="61"/>
      <c r="AHA15" s="61"/>
      <c r="AHB15" s="61"/>
      <c r="AHC15" s="61"/>
      <c r="AHD15" s="61"/>
      <c r="AHE15" s="61"/>
      <c r="AHF15" s="61"/>
      <c r="AHG15" s="61"/>
      <c r="AHH15" s="61"/>
      <c r="AHI15" s="61"/>
      <c r="AHJ15" s="61"/>
      <c r="AHK15" s="61"/>
      <c r="AHL15" s="61"/>
      <c r="AHM15" s="61"/>
      <c r="AHN15" s="61"/>
      <c r="AHO15" s="61"/>
      <c r="AHP15" s="61"/>
      <c r="AHQ15" s="61"/>
      <c r="AHR15" s="61"/>
      <c r="AHS15" s="61"/>
      <c r="AHT15" s="61"/>
      <c r="AHU15" s="61"/>
      <c r="AHV15" s="61"/>
      <c r="AHW15" s="61"/>
      <c r="AHX15" s="61"/>
      <c r="AHY15" s="61"/>
      <c r="AHZ15" s="61"/>
      <c r="AIA15" s="61"/>
      <c r="AIB15" s="61"/>
      <c r="AIC15" s="61"/>
      <c r="AID15" s="61"/>
      <c r="AIE15" s="61"/>
      <c r="AIF15" s="61"/>
      <c r="AIG15" s="61"/>
      <c r="AIH15" s="61"/>
      <c r="AII15" s="61"/>
      <c r="AIJ15" s="61"/>
      <c r="AIK15" s="61"/>
      <c r="AIL15" s="61"/>
      <c r="AIM15" s="61"/>
      <c r="AIN15" s="61"/>
      <c r="AIO15" s="61"/>
      <c r="AIP15" s="61"/>
      <c r="AIQ15" s="61"/>
      <c r="AIR15" s="61"/>
      <c r="AIS15" s="61"/>
      <c r="AIT15" s="61"/>
      <c r="AIU15" s="61"/>
      <c r="AIV15" s="61"/>
      <c r="AIW15" s="61"/>
      <c r="AIX15" s="61"/>
      <c r="AIY15" s="61"/>
      <c r="AIZ15" s="61"/>
      <c r="AJA15" s="61"/>
      <c r="AJB15" s="61"/>
      <c r="AJC15" s="61"/>
      <c r="AJD15" s="61"/>
      <c r="AJE15" s="61"/>
      <c r="AJF15" s="61"/>
      <c r="AJG15" s="61"/>
      <c r="AJH15" s="61"/>
      <c r="AJI15" s="61"/>
      <c r="AJJ15" s="61"/>
      <c r="AJK15" s="61"/>
      <c r="AJL15" s="61"/>
      <c r="AJM15" s="61"/>
      <c r="AJN15" s="61"/>
      <c r="AJO15" s="61"/>
      <c r="AJP15" s="61"/>
      <c r="AJQ15" s="61"/>
      <c r="AJR15" s="61"/>
      <c r="AJS15" s="61"/>
      <c r="AJT15" s="61"/>
      <c r="AJU15" s="61"/>
      <c r="AJV15" s="61"/>
      <c r="AJW15" s="61"/>
      <c r="AJX15" s="61"/>
      <c r="AJY15" s="61"/>
      <c r="AJZ15" s="61"/>
      <c r="AKA15" s="61"/>
      <c r="AKB15" s="61"/>
      <c r="AKC15" s="61"/>
      <c r="AKD15" s="61"/>
      <c r="AKE15" s="61"/>
      <c r="AKF15" s="61"/>
      <c r="AKG15" s="61"/>
      <c r="AKH15" s="61"/>
      <c r="AKI15" s="61"/>
      <c r="AKJ15" s="61"/>
      <c r="AKK15" s="61"/>
      <c r="AKL15" s="61"/>
      <c r="AKM15" s="61"/>
      <c r="AKN15" s="61"/>
      <c r="AKO15" s="61"/>
      <c r="AKP15" s="61"/>
      <c r="AKQ15" s="61"/>
      <c r="AKR15" s="61"/>
      <c r="AKS15" s="61"/>
      <c r="AKT15" s="61"/>
      <c r="AKU15" s="61"/>
      <c r="AKV15" s="61"/>
      <c r="AKW15" s="61"/>
      <c r="AKX15" s="61"/>
      <c r="AKY15" s="61"/>
      <c r="AKZ15" s="61"/>
      <c r="ALA15" s="61"/>
      <c r="ALB15" s="61"/>
      <c r="ALC15" s="61"/>
      <c r="ALD15" s="61"/>
      <c r="ALE15" s="61"/>
      <c r="ALF15" s="61"/>
      <c r="ALG15" s="61"/>
      <c r="ALH15" s="61"/>
      <c r="ALI15" s="61"/>
      <c r="ALJ15" s="61"/>
      <c r="ALK15" s="61"/>
      <c r="ALL15" s="61"/>
      <c r="ALM15" s="61"/>
      <c r="ALN15" s="61"/>
      <c r="ALO15" s="61"/>
      <c r="ALP15" s="61"/>
      <c r="ALQ15" s="61"/>
      <c r="ALR15" s="61"/>
      <c r="ALS15" s="61"/>
      <c r="ALT15" s="61"/>
      <c r="ALU15" s="61"/>
      <c r="ALV15" s="61"/>
      <c r="ALW15" s="61"/>
      <c r="ALX15" s="61"/>
      <c r="ALY15" s="61"/>
      <c r="ALZ15" s="61"/>
      <c r="AMA15" s="61"/>
      <c r="AMB15" s="61"/>
      <c r="AMC15" s="61"/>
      <c r="AMD15" s="61"/>
      <c r="AME15" s="61"/>
      <c r="AMF15" s="61"/>
      <c r="AMG15" s="61"/>
      <c r="AMH15" s="61"/>
      <c r="AMI15" s="61"/>
      <c r="AMJ15" s="61"/>
    </row>
  </sheetData>
  <mergeCells count="3">
    <mergeCell ref="B3:G3"/>
    <mergeCell ref="H3:H4"/>
    <mergeCell ref="I3:I4"/>
  </mergeCells>
  <phoneticPr fontId="10"/>
  <pageMargins left="0.7" right="0.7" top="0.75" bottom="0.75" header="0.511811023622047" footer="0.511811023622047"/>
  <pageSetup paperSize="9" scale="72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AMJ12"/>
  <sheetViews>
    <sheetView view="pageBreakPreview" zoomScaleNormal="100" zoomScaleSheetLayoutView="100" workbookViewId="0"/>
  </sheetViews>
  <sheetFormatPr defaultColWidth="9" defaultRowHeight="13.5" x14ac:dyDescent="0.15"/>
  <cols>
    <col min="1" max="18" width="8" style="96" customWidth="1"/>
    <col min="19" max="1024" width="9" style="96"/>
    <col min="1025" max="16384" width="9" style="97"/>
  </cols>
  <sheetData>
    <row r="1" spans="1:1024" x14ac:dyDescent="0.15">
      <c r="A1" s="96" t="s">
        <v>261</v>
      </c>
    </row>
    <row r="2" spans="1:1024" ht="14.25" thickBot="1" x14ac:dyDescent="0.2">
      <c r="R2" s="98" t="s">
        <v>262</v>
      </c>
    </row>
    <row r="3" spans="1:1024" x14ac:dyDescent="0.15">
      <c r="A3" s="99" t="s">
        <v>2</v>
      </c>
      <c r="B3" s="100" t="s">
        <v>29</v>
      </c>
      <c r="C3" s="100" t="s">
        <v>263</v>
      </c>
      <c r="D3" s="100" t="s">
        <v>264</v>
      </c>
      <c r="E3" s="100" t="s">
        <v>265</v>
      </c>
      <c r="F3" s="100" t="s">
        <v>266</v>
      </c>
      <c r="G3" s="100" t="s">
        <v>267</v>
      </c>
      <c r="H3" s="100" t="s">
        <v>268</v>
      </c>
      <c r="I3" s="100" t="s">
        <v>269</v>
      </c>
      <c r="J3" s="100" t="s">
        <v>270</v>
      </c>
      <c r="K3" s="100" t="s">
        <v>271</v>
      </c>
      <c r="L3" s="100" t="s">
        <v>272</v>
      </c>
      <c r="M3" s="100" t="s">
        <v>273</v>
      </c>
      <c r="N3" s="100" t="s">
        <v>274</v>
      </c>
      <c r="O3" s="100" t="s">
        <v>275</v>
      </c>
      <c r="P3" s="100" t="s">
        <v>276</v>
      </c>
      <c r="Q3" s="100" t="s">
        <v>277</v>
      </c>
      <c r="R3" s="101" t="s">
        <v>278</v>
      </c>
    </row>
    <row r="4" spans="1:1024" x14ac:dyDescent="0.15">
      <c r="A4" s="102" t="s">
        <v>423</v>
      </c>
      <c r="B4" s="103">
        <v>1288</v>
      </c>
      <c r="C4" s="103">
        <v>97</v>
      </c>
      <c r="D4" s="103">
        <v>36</v>
      </c>
      <c r="E4" s="103">
        <v>120</v>
      </c>
      <c r="F4" s="103">
        <v>54</v>
      </c>
      <c r="G4" s="103">
        <v>84</v>
      </c>
      <c r="H4" s="103">
        <v>35</v>
      </c>
      <c r="I4" s="103">
        <v>76</v>
      </c>
      <c r="J4" s="103">
        <v>61</v>
      </c>
      <c r="K4" s="103">
        <v>27</v>
      </c>
      <c r="L4" s="103">
        <v>122</v>
      </c>
      <c r="M4" s="103">
        <v>117</v>
      </c>
      <c r="N4" s="103">
        <v>75</v>
      </c>
      <c r="O4" s="103">
        <v>96</v>
      </c>
      <c r="P4" s="103">
        <v>122</v>
      </c>
      <c r="Q4" s="103">
        <v>80</v>
      </c>
      <c r="R4" s="104">
        <v>86</v>
      </c>
    </row>
    <row r="5" spans="1:1024" x14ac:dyDescent="0.15">
      <c r="A5" s="102">
        <v>29</v>
      </c>
      <c r="B5" s="103">
        <v>1303</v>
      </c>
      <c r="C5" s="103">
        <v>96</v>
      </c>
      <c r="D5" s="103">
        <v>40</v>
      </c>
      <c r="E5" s="103">
        <v>122</v>
      </c>
      <c r="F5" s="103">
        <v>55</v>
      </c>
      <c r="G5" s="103">
        <v>80</v>
      </c>
      <c r="H5" s="103">
        <v>37</v>
      </c>
      <c r="I5" s="103">
        <v>73</v>
      </c>
      <c r="J5" s="103">
        <v>65</v>
      </c>
      <c r="K5" s="103">
        <v>29</v>
      </c>
      <c r="L5" s="103">
        <v>128</v>
      </c>
      <c r="M5" s="103">
        <v>115</v>
      </c>
      <c r="N5" s="103">
        <v>75</v>
      </c>
      <c r="O5" s="103">
        <v>97</v>
      </c>
      <c r="P5" s="103">
        <v>120</v>
      </c>
      <c r="Q5" s="103">
        <v>83</v>
      </c>
      <c r="R5" s="104">
        <v>88</v>
      </c>
    </row>
    <row r="6" spans="1:1024" x14ac:dyDescent="0.15">
      <c r="A6" s="102">
        <v>30</v>
      </c>
      <c r="B6" s="103">
        <v>1325</v>
      </c>
      <c r="C6" s="103">
        <v>98</v>
      </c>
      <c r="D6" s="103">
        <v>38</v>
      </c>
      <c r="E6" s="103">
        <v>118</v>
      </c>
      <c r="F6" s="103">
        <v>61</v>
      </c>
      <c r="G6" s="103">
        <v>85</v>
      </c>
      <c r="H6" s="103">
        <v>39</v>
      </c>
      <c r="I6" s="103">
        <v>77</v>
      </c>
      <c r="J6" s="103">
        <v>60</v>
      </c>
      <c r="K6" s="103">
        <v>31</v>
      </c>
      <c r="L6" s="103">
        <v>127</v>
      </c>
      <c r="M6" s="103">
        <v>116</v>
      </c>
      <c r="N6" s="103">
        <v>74</v>
      </c>
      <c r="O6" s="103">
        <v>99</v>
      </c>
      <c r="P6" s="103">
        <v>135</v>
      </c>
      <c r="Q6" s="103">
        <v>82</v>
      </c>
      <c r="R6" s="104">
        <v>85</v>
      </c>
    </row>
    <row r="7" spans="1:1024" x14ac:dyDescent="0.15">
      <c r="A7" s="102" t="s">
        <v>368</v>
      </c>
      <c r="B7" s="103">
        <v>1350</v>
      </c>
      <c r="C7" s="103">
        <v>101</v>
      </c>
      <c r="D7" s="103">
        <v>40</v>
      </c>
      <c r="E7" s="103">
        <v>117</v>
      </c>
      <c r="F7" s="103">
        <v>58</v>
      </c>
      <c r="G7" s="103">
        <v>87</v>
      </c>
      <c r="H7" s="103">
        <v>42</v>
      </c>
      <c r="I7" s="103">
        <v>81</v>
      </c>
      <c r="J7" s="103">
        <v>62</v>
      </c>
      <c r="K7" s="103">
        <v>33</v>
      </c>
      <c r="L7" s="103">
        <v>125</v>
      </c>
      <c r="M7" s="103">
        <v>117</v>
      </c>
      <c r="N7" s="103">
        <v>78</v>
      </c>
      <c r="O7" s="103">
        <v>98</v>
      </c>
      <c r="P7" s="103">
        <v>142</v>
      </c>
      <c r="Q7" s="103">
        <v>83</v>
      </c>
      <c r="R7" s="104">
        <v>86</v>
      </c>
    </row>
    <row r="8" spans="1:1024" x14ac:dyDescent="0.15">
      <c r="A8" s="102">
        <v>2</v>
      </c>
      <c r="B8" s="103">
        <v>1394</v>
      </c>
      <c r="C8" s="103">
        <v>102</v>
      </c>
      <c r="D8" s="103">
        <v>40</v>
      </c>
      <c r="E8" s="103">
        <v>125</v>
      </c>
      <c r="F8" s="103">
        <v>60</v>
      </c>
      <c r="G8" s="103">
        <v>93</v>
      </c>
      <c r="H8" s="103">
        <v>42</v>
      </c>
      <c r="I8" s="103">
        <v>88</v>
      </c>
      <c r="J8" s="103">
        <v>63</v>
      </c>
      <c r="K8" s="103">
        <v>35</v>
      </c>
      <c r="L8" s="103">
        <v>125</v>
      </c>
      <c r="M8" s="103">
        <v>122</v>
      </c>
      <c r="N8" s="103">
        <v>75</v>
      </c>
      <c r="O8" s="103">
        <v>99</v>
      </c>
      <c r="P8" s="103">
        <v>145</v>
      </c>
      <c r="Q8" s="103">
        <v>89</v>
      </c>
      <c r="R8" s="104">
        <v>91</v>
      </c>
    </row>
    <row r="9" spans="1:1024" x14ac:dyDescent="0.15">
      <c r="A9" s="102">
        <v>3</v>
      </c>
      <c r="B9" s="103">
        <v>1420</v>
      </c>
      <c r="C9" s="103">
        <v>102</v>
      </c>
      <c r="D9" s="103">
        <v>40</v>
      </c>
      <c r="E9" s="103">
        <v>126</v>
      </c>
      <c r="F9" s="103">
        <v>59</v>
      </c>
      <c r="G9" s="103">
        <v>95</v>
      </c>
      <c r="H9" s="103">
        <v>44</v>
      </c>
      <c r="I9" s="103">
        <v>93</v>
      </c>
      <c r="J9" s="103">
        <v>64</v>
      </c>
      <c r="K9" s="103">
        <v>33</v>
      </c>
      <c r="L9" s="103">
        <v>118</v>
      </c>
      <c r="M9" s="103">
        <v>124</v>
      </c>
      <c r="N9" s="103">
        <v>81</v>
      </c>
      <c r="O9" s="103">
        <v>105</v>
      </c>
      <c r="P9" s="103">
        <v>147</v>
      </c>
      <c r="Q9" s="103">
        <v>92</v>
      </c>
      <c r="R9" s="104">
        <v>97</v>
      </c>
    </row>
    <row r="10" spans="1:1024" x14ac:dyDescent="0.15">
      <c r="A10" s="102">
        <v>4</v>
      </c>
      <c r="B10" s="105">
        <v>1432</v>
      </c>
      <c r="C10" s="105">
        <v>107</v>
      </c>
      <c r="D10" s="105">
        <v>40</v>
      </c>
      <c r="E10" s="105">
        <v>124</v>
      </c>
      <c r="F10" s="105">
        <v>67</v>
      </c>
      <c r="G10" s="105">
        <v>98</v>
      </c>
      <c r="H10" s="105">
        <v>46</v>
      </c>
      <c r="I10" s="105">
        <v>93</v>
      </c>
      <c r="J10" s="105">
        <v>62</v>
      </c>
      <c r="K10" s="105">
        <v>35</v>
      </c>
      <c r="L10" s="105">
        <v>121</v>
      </c>
      <c r="M10" s="105">
        <v>121</v>
      </c>
      <c r="N10" s="105">
        <v>79</v>
      </c>
      <c r="O10" s="105">
        <v>96</v>
      </c>
      <c r="P10" s="105">
        <v>152</v>
      </c>
      <c r="Q10" s="105">
        <v>98</v>
      </c>
      <c r="R10" s="106">
        <v>93</v>
      </c>
    </row>
    <row r="11" spans="1:1024" x14ac:dyDescent="0.15">
      <c r="A11" s="102">
        <v>5</v>
      </c>
      <c r="B11" s="105">
        <v>1470</v>
      </c>
      <c r="C11" s="105">
        <v>109</v>
      </c>
      <c r="D11" s="105">
        <v>39</v>
      </c>
      <c r="E11" s="105">
        <v>127</v>
      </c>
      <c r="F11" s="105">
        <v>79</v>
      </c>
      <c r="G11" s="105">
        <v>105</v>
      </c>
      <c r="H11" s="105">
        <v>47</v>
      </c>
      <c r="I11" s="105">
        <v>90</v>
      </c>
      <c r="J11" s="105">
        <v>62</v>
      </c>
      <c r="K11" s="105">
        <v>35</v>
      </c>
      <c r="L11" s="105">
        <v>133</v>
      </c>
      <c r="M11" s="105">
        <v>121</v>
      </c>
      <c r="N11" s="105">
        <v>85</v>
      </c>
      <c r="O11" s="105">
        <v>94</v>
      </c>
      <c r="P11" s="105">
        <v>154</v>
      </c>
      <c r="Q11" s="105">
        <v>95</v>
      </c>
      <c r="R11" s="106">
        <v>95</v>
      </c>
    </row>
    <row r="12" spans="1:1024" ht="14.25" thickBot="1" x14ac:dyDescent="0.2">
      <c r="A12" s="258">
        <v>6</v>
      </c>
      <c r="B12" s="259">
        <v>1502</v>
      </c>
      <c r="C12" s="259">
        <v>105</v>
      </c>
      <c r="D12" s="259">
        <v>42</v>
      </c>
      <c r="E12" s="259">
        <v>134</v>
      </c>
      <c r="F12" s="259">
        <v>84</v>
      </c>
      <c r="G12" s="259">
        <v>102</v>
      </c>
      <c r="H12" s="259">
        <v>47</v>
      </c>
      <c r="I12" s="259">
        <v>94</v>
      </c>
      <c r="J12" s="259">
        <v>63</v>
      </c>
      <c r="K12" s="259">
        <v>37</v>
      </c>
      <c r="L12" s="259">
        <v>135</v>
      </c>
      <c r="M12" s="259">
        <v>123</v>
      </c>
      <c r="N12" s="259">
        <v>87</v>
      </c>
      <c r="O12" s="259">
        <v>93</v>
      </c>
      <c r="P12" s="259">
        <v>156</v>
      </c>
      <c r="Q12" s="259">
        <v>101</v>
      </c>
      <c r="R12" s="260">
        <v>99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  <c r="EO12" s="194"/>
      <c r="EP12" s="194"/>
      <c r="EQ12" s="194"/>
      <c r="ER12" s="194"/>
      <c r="ES12" s="194"/>
      <c r="ET12" s="194"/>
      <c r="EU12" s="194"/>
      <c r="EV12" s="194"/>
      <c r="EW12" s="194"/>
      <c r="EX12" s="194"/>
      <c r="EY12" s="194"/>
      <c r="EZ12" s="194"/>
      <c r="FA12" s="194"/>
      <c r="FB12" s="194"/>
      <c r="FC12" s="194"/>
      <c r="FD12" s="194"/>
      <c r="FE12" s="194"/>
      <c r="FF12" s="194"/>
      <c r="FG12" s="194"/>
      <c r="FH12" s="194"/>
      <c r="FI12" s="194"/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  <c r="FV12" s="194"/>
      <c r="FW12" s="194"/>
      <c r="FX12" s="194"/>
      <c r="FY12" s="194"/>
      <c r="FZ12" s="194"/>
      <c r="GA12" s="194"/>
      <c r="GB12" s="194"/>
      <c r="GC12" s="194"/>
      <c r="GD12" s="194"/>
      <c r="GE12" s="194"/>
      <c r="GF12" s="194"/>
      <c r="GG12" s="194"/>
      <c r="GH12" s="194"/>
      <c r="GI12" s="194"/>
      <c r="GJ12" s="194"/>
      <c r="GK12" s="194"/>
      <c r="GL12" s="194"/>
      <c r="GM12" s="194"/>
      <c r="GN12" s="194"/>
      <c r="GO12" s="194"/>
      <c r="GP12" s="194"/>
      <c r="GQ12" s="194"/>
      <c r="GR12" s="194"/>
      <c r="GS12" s="194"/>
      <c r="GT12" s="194"/>
      <c r="GU12" s="194"/>
      <c r="GV12" s="194"/>
      <c r="GW12" s="194"/>
      <c r="GX12" s="194"/>
      <c r="GY12" s="194"/>
      <c r="GZ12" s="194"/>
      <c r="HA12" s="194"/>
      <c r="HB12" s="194"/>
      <c r="HC12" s="194"/>
      <c r="HD12" s="194"/>
      <c r="HE12" s="194"/>
      <c r="HF12" s="194"/>
      <c r="HG12" s="194"/>
      <c r="HH12" s="194"/>
      <c r="HI12" s="194"/>
      <c r="HJ12" s="194"/>
      <c r="HK12" s="194"/>
      <c r="HL12" s="194"/>
      <c r="HM12" s="194"/>
      <c r="HN12" s="194"/>
      <c r="HO12" s="194"/>
      <c r="HP12" s="194"/>
      <c r="HQ12" s="194"/>
      <c r="HR12" s="194"/>
      <c r="HS12" s="194"/>
      <c r="HT12" s="194"/>
      <c r="HU12" s="194"/>
      <c r="HV12" s="194"/>
      <c r="HW12" s="194"/>
      <c r="HX12" s="194"/>
      <c r="HY12" s="194"/>
      <c r="HZ12" s="194"/>
      <c r="IA12" s="194"/>
      <c r="IB12" s="194"/>
      <c r="IC12" s="194"/>
      <c r="ID12" s="194"/>
      <c r="IE12" s="194"/>
      <c r="IF12" s="194"/>
      <c r="IG12" s="194"/>
      <c r="IH12" s="194"/>
      <c r="II12" s="194"/>
      <c r="IJ12" s="194"/>
      <c r="IK12" s="194"/>
      <c r="IL12" s="194"/>
      <c r="IM12" s="194"/>
      <c r="IN12" s="194"/>
      <c r="IO12" s="194"/>
      <c r="IP12" s="194"/>
      <c r="IQ12" s="194"/>
      <c r="IR12" s="194"/>
      <c r="IS12" s="194"/>
      <c r="IT12" s="194"/>
      <c r="IU12" s="194"/>
      <c r="IV12" s="194"/>
      <c r="IW12" s="194"/>
      <c r="IX12" s="194"/>
      <c r="IY12" s="194"/>
      <c r="IZ12" s="194"/>
      <c r="JA12" s="194"/>
      <c r="JB12" s="194"/>
      <c r="JC12" s="194"/>
      <c r="JD12" s="194"/>
      <c r="JE12" s="194"/>
      <c r="JF12" s="194"/>
      <c r="JG12" s="194"/>
      <c r="JH12" s="194"/>
      <c r="JI12" s="194"/>
      <c r="JJ12" s="194"/>
      <c r="JK12" s="194"/>
      <c r="JL12" s="194"/>
      <c r="JM12" s="194"/>
      <c r="JN12" s="194"/>
      <c r="JO12" s="194"/>
      <c r="JP12" s="194"/>
      <c r="JQ12" s="194"/>
      <c r="JR12" s="194"/>
      <c r="JS12" s="194"/>
      <c r="JT12" s="194"/>
      <c r="JU12" s="194"/>
      <c r="JV12" s="194"/>
      <c r="JW12" s="194"/>
      <c r="JX12" s="194"/>
      <c r="JY12" s="194"/>
      <c r="JZ12" s="194"/>
      <c r="KA12" s="194"/>
      <c r="KB12" s="194"/>
      <c r="KC12" s="194"/>
      <c r="KD12" s="194"/>
      <c r="KE12" s="194"/>
      <c r="KF12" s="194"/>
      <c r="KG12" s="194"/>
      <c r="KH12" s="194"/>
      <c r="KI12" s="194"/>
      <c r="KJ12" s="194"/>
      <c r="KK12" s="194"/>
      <c r="KL12" s="194"/>
      <c r="KM12" s="194"/>
      <c r="KN12" s="194"/>
      <c r="KO12" s="194"/>
      <c r="KP12" s="194"/>
      <c r="KQ12" s="194"/>
      <c r="KR12" s="194"/>
      <c r="KS12" s="194"/>
      <c r="KT12" s="194"/>
      <c r="KU12" s="194"/>
      <c r="KV12" s="194"/>
      <c r="KW12" s="194"/>
      <c r="KX12" s="194"/>
      <c r="KY12" s="194"/>
      <c r="KZ12" s="194"/>
      <c r="LA12" s="194"/>
      <c r="LB12" s="194"/>
      <c r="LC12" s="194"/>
      <c r="LD12" s="194"/>
      <c r="LE12" s="194"/>
      <c r="LF12" s="194"/>
      <c r="LG12" s="194"/>
      <c r="LH12" s="194"/>
      <c r="LI12" s="194"/>
      <c r="LJ12" s="194"/>
      <c r="LK12" s="194"/>
      <c r="LL12" s="194"/>
      <c r="LM12" s="194"/>
      <c r="LN12" s="194"/>
      <c r="LO12" s="194"/>
      <c r="LP12" s="194"/>
      <c r="LQ12" s="194"/>
      <c r="LR12" s="194"/>
      <c r="LS12" s="194"/>
      <c r="LT12" s="194"/>
      <c r="LU12" s="194"/>
      <c r="LV12" s="194"/>
      <c r="LW12" s="194"/>
      <c r="LX12" s="194"/>
      <c r="LY12" s="194"/>
      <c r="LZ12" s="194"/>
      <c r="MA12" s="194"/>
      <c r="MB12" s="194"/>
      <c r="MC12" s="194"/>
      <c r="MD12" s="194"/>
      <c r="ME12" s="194"/>
      <c r="MF12" s="194"/>
      <c r="MG12" s="194"/>
      <c r="MH12" s="194"/>
      <c r="MI12" s="194"/>
      <c r="MJ12" s="194"/>
      <c r="MK12" s="194"/>
      <c r="ML12" s="194"/>
      <c r="MM12" s="194"/>
      <c r="MN12" s="194"/>
      <c r="MO12" s="194"/>
      <c r="MP12" s="194"/>
      <c r="MQ12" s="194"/>
      <c r="MR12" s="194"/>
      <c r="MS12" s="194"/>
      <c r="MT12" s="194"/>
      <c r="MU12" s="194"/>
      <c r="MV12" s="194"/>
      <c r="MW12" s="194"/>
      <c r="MX12" s="194"/>
      <c r="MY12" s="194"/>
      <c r="MZ12" s="194"/>
      <c r="NA12" s="194"/>
      <c r="NB12" s="194"/>
      <c r="NC12" s="194"/>
      <c r="ND12" s="194"/>
      <c r="NE12" s="194"/>
      <c r="NF12" s="194"/>
      <c r="NG12" s="194"/>
      <c r="NH12" s="194"/>
      <c r="NI12" s="194"/>
      <c r="NJ12" s="194"/>
      <c r="NK12" s="194"/>
      <c r="NL12" s="194"/>
      <c r="NM12" s="194"/>
      <c r="NN12" s="194"/>
      <c r="NO12" s="194"/>
      <c r="NP12" s="194"/>
      <c r="NQ12" s="194"/>
      <c r="NR12" s="194"/>
      <c r="NS12" s="194"/>
      <c r="NT12" s="194"/>
      <c r="NU12" s="194"/>
      <c r="NV12" s="194"/>
      <c r="NW12" s="194"/>
      <c r="NX12" s="194"/>
      <c r="NY12" s="194"/>
      <c r="NZ12" s="194"/>
      <c r="OA12" s="194"/>
      <c r="OB12" s="194"/>
      <c r="OC12" s="194"/>
      <c r="OD12" s="194"/>
      <c r="OE12" s="194"/>
      <c r="OF12" s="194"/>
      <c r="OG12" s="194"/>
      <c r="OH12" s="194"/>
      <c r="OI12" s="194"/>
      <c r="OJ12" s="194"/>
      <c r="OK12" s="194"/>
      <c r="OL12" s="194"/>
      <c r="OM12" s="194"/>
      <c r="ON12" s="194"/>
      <c r="OO12" s="194"/>
      <c r="OP12" s="194"/>
      <c r="OQ12" s="194"/>
      <c r="OR12" s="194"/>
      <c r="OS12" s="194"/>
      <c r="OT12" s="194"/>
      <c r="OU12" s="194"/>
      <c r="OV12" s="194"/>
      <c r="OW12" s="194"/>
      <c r="OX12" s="194"/>
      <c r="OY12" s="194"/>
      <c r="OZ12" s="194"/>
      <c r="PA12" s="194"/>
      <c r="PB12" s="194"/>
      <c r="PC12" s="194"/>
      <c r="PD12" s="194"/>
      <c r="PE12" s="194"/>
      <c r="PF12" s="194"/>
      <c r="PG12" s="194"/>
      <c r="PH12" s="194"/>
      <c r="PI12" s="194"/>
      <c r="PJ12" s="194"/>
      <c r="PK12" s="194"/>
      <c r="PL12" s="194"/>
      <c r="PM12" s="194"/>
      <c r="PN12" s="194"/>
      <c r="PO12" s="194"/>
      <c r="PP12" s="194"/>
      <c r="PQ12" s="194"/>
      <c r="PR12" s="194"/>
      <c r="PS12" s="194"/>
      <c r="PT12" s="194"/>
      <c r="PU12" s="194"/>
      <c r="PV12" s="194"/>
      <c r="PW12" s="194"/>
      <c r="PX12" s="194"/>
      <c r="PY12" s="194"/>
      <c r="PZ12" s="194"/>
      <c r="QA12" s="194"/>
      <c r="QB12" s="194"/>
      <c r="QC12" s="194"/>
      <c r="QD12" s="194"/>
      <c r="QE12" s="194"/>
      <c r="QF12" s="194"/>
      <c r="QG12" s="194"/>
      <c r="QH12" s="194"/>
      <c r="QI12" s="194"/>
      <c r="QJ12" s="194"/>
      <c r="QK12" s="194"/>
      <c r="QL12" s="194"/>
      <c r="QM12" s="194"/>
      <c r="QN12" s="194"/>
      <c r="QO12" s="194"/>
      <c r="QP12" s="194"/>
      <c r="QQ12" s="194"/>
      <c r="QR12" s="194"/>
      <c r="QS12" s="194"/>
      <c r="QT12" s="194"/>
      <c r="QU12" s="194"/>
      <c r="QV12" s="194"/>
      <c r="QW12" s="194"/>
      <c r="QX12" s="194"/>
      <c r="QY12" s="194"/>
      <c r="QZ12" s="194"/>
      <c r="RA12" s="194"/>
      <c r="RB12" s="194"/>
      <c r="RC12" s="194"/>
      <c r="RD12" s="194"/>
      <c r="RE12" s="194"/>
      <c r="RF12" s="194"/>
      <c r="RG12" s="194"/>
      <c r="RH12" s="194"/>
      <c r="RI12" s="194"/>
      <c r="RJ12" s="194"/>
      <c r="RK12" s="194"/>
      <c r="RL12" s="194"/>
      <c r="RM12" s="194"/>
      <c r="RN12" s="194"/>
      <c r="RO12" s="194"/>
      <c r="RP12" s="194"/>
      <c r="RQ12" s="194"/>
      <c r="RR12" s="194"/>
      <c r="RS12" s="194"/>
      <c r="RT12" s="194"/>
      <c r="RU12" s="194"/>
      <c r="RV12" s="194"/>
      <c r="RW12" s="194"/>
      <c r="RX12" s="194"/>
      <c r="RY12" s="194"/>
      <c r="RZ12" s="194"/>
      <c r="SA12" s="194"/>
      <c r="SB12" s="194"/>
      <c r="SC12" s="194"/>
      <c r="SD12" s="194"/>
      <c r="SE12" s="194"/>
      <c r="SF12" s="194"/>
      <c r="SG12" s="194"/>
      <c r="SH12" s="194"/>
      <c r="SI12" s="194"/>
      <c r="SJ12" s="194"/>
      <c r="SK12" s="194"/>
      <c r="SL12" s="194"/>
      <c r="SM12" s="194"/>
      <c r="SN12" s="194"/>
      <c r="SO12" s="194"/>
      <c r="SP12" s="194"/>
      <c r="SQ12" s="194"/>
      <c r="SR12" s="194"/>
      <c r="SS12" s="194"/>
      <c r="ST12" s="194"/>
      <c r="SU12" s="194"/>
      <c r="SV12" s="194"/>
      <c r="SW12" s="194"/>
      <c r="SX12" s="194"/>
      <c r="SY12" s="194"/>
      <c r="SZ12" s="194"/>
      <c r="TA12" s="194"/>
      <c r="TB12" s="194"/>
      <c r="TC12" s="194"/>
      <c r="TD12" s="194"/>
      <c r="TE12" s="194"/>
      <c r="TF12" s="194"/>
      <c r="TG12" s="194"/>
      <c r="TH12" s="194"/>
      <c r="TI12" s="194"/>
      <c r="TJ12" s="194"/>
      <c r="TK12" s="194"/>
      <c r="TL12" s="194"/>
      <c r="TM12" s="194"/>
      <c r="TN12" s="194"/>
      <c r="TO12" s="194"/>
      <c r="TP12" s="194"/>
      <c r="TQ12" s="194"/>
      <c r="TR12" s="194"/>
      <c r="TS12" s="194"/>
      <c r="TT12" s="194"/>
      <c r="TU12" s="194"/>
      <c r="TV12" s="194"/>
      <c r="TW12" s="194"/>
      <c r="TX12" s="194"/>
      <c r="TY12" s="194"/>
      <c r="TZ12" s="194"/>
      <c r="UA12" s="194"/>
      <c r="UB12" s="194"/>
      <c r="UC12" s="194"/>
      <c r="UD12" s="194"/>
      <c r="UE12" s="194"/>
      <c r="UF12" s="194"/>
      <c r="UG12" s="194"/>
      <c r="UH12" s="194"/>
      <c r="UI12" s="194"/>
      <c r="UJ12" s="194"/>
      <c r="UK12" s="194"/>
      <c r="UL12" s="194"/>
      <c r="UM12" s="194"/>
      <c r="UN12" s="194"/>
      <c r="UO12" s="194"/>
      <c r="UP12" s="194"/>
      <c r="UQ12" s="194"/>
      <c r="UR12" s="194"/>
      <c r="US12" s="194"/>
      <c r="UT12" s="194"/>
      <c r="UU12" s="194"/>
      <c r="UV12" s="194"/>
      <c r="UW12" s="194"/>
      <c r="UX12" s="194"/>
      <c r="UY12" s="194"/>
      <c r="UZ12" s="194"/>
      <c r="VA12" s="194"/>
      <c r="VB12" s="194"/>
      <c r="VC12" s="194"/>
      <c r="VD12" s="194"/>
      <c r="VE12" s="194"/>
      <c r="VF12" s="194"/>
      <c r="VG12" s="194"/>
      <c r="VH12" s="194"/>
      <c r="VI12" s="194"/>
      <c r="VJ12" s="194"/>
      <c r="VK12" s="194"/>
      <c r="VL12" s="194"/>
      <c r="VM12" s="194"/>
      <c r="VN12" s="194"/>
      <c r="VO12" s="194"/>
      <c r="VP12" s="194"/>
      <c r="VQ12" s="194"/>
      <c r="VR12" s="194"/>
      <c r="VS12" s="194"/>
      <c r="VT12" s="194"/>
      <c r="VU12" s="194"/>
      <c r="VV12" s="194"/>
      <c r="VW12" s="194"/>
      <c r="VX12" s="194"/>
      <c r="VY12" s="194"/>
      <c r="VZ12" s="194"/>
      <c r="WA12" s="194"/>
      <c r="WB12" s="194"/>
      <c r="WC12" s="194"/>
      <c r="WD12" s="194"/>
      <c r="WE12" s="194"/>
      <c r="WF12" s="194"/>
      <c r="WG12" s="194"/>
      <c r="WH12" s="194"/>
      <c r="WI12" s="194"/>
      <c r="WJ12" s="194"/>
      <c r="WK12" s="194"/>
      <c r="WL12" s="194"/>
      <c r="WM12" s="194"/>
      <c r="WN12" s="194"/>
      <c r="WO12" s="194"/>
      <c r="WP12" s="194"/>
      <c r="WQ12" s="194"/>
      <c r="WR12" s="194"/>
      <c r="WS12" s="194"/>
      <c r="WT12" s="194"/>
      <c r="WU12" s="194"/>
      <c r="WV12" s="194"/>
      <c r="WW12" s="194"/>
      <c r="WX12" s="194"/>
      <c r="WY12" s="194"/>
      <c r="WZ12" s="194"/>
      <c r="XA12" s="194"/>
      <c r="XB12" s="194"/>
      <c r="XC12" s="194"/>
      <c r="XD12" s="194"/>
      <c r="XE12" s="194"/>
      <c r="XF12" s="194"/>
      <c r="XG12" s="194"/>
      <c r="XH12" s="194"/>
      <c r="XI12" s="194"/>
      <c r="XJ12" s="194"/>
      <c r="XK12" s="194"/>
      <c r="XL12" s="194"/>
      <c r="XM12" s="194"/>
      <c r="XN12" s="194"/>
      <c r="XO12" s="194"/>
      <c r="XP12" s="194"/>
      <c r="XQ12" s="194"/>
      <c r="XR12" s="194"/>
      <c r="XS12" s="194"/>
      <c r="XT12" s="194"/>
      <c r="XU12" s="194"/>
      <c r="XV12" s="194"/>
      <c r="XW12" s="194"/>
      <c r="XX12" s="194"/>
      <c r="XY12" s="194"/>
      <c r="XZ12" s="194"/>
      <c r="YA12" s="194"/>
      <c r="YB12" s="194"/>
      <c r="YC12" s="194"/>
      <c r="YD12" s="194"/>
      <c r="YE12" s="194"/>
      <c r="YF12" s="194"/>
      <c r="YG12" s="194"/>
      <c r="YH12" s="194"/>
      <c r="YI12" s="194"/>
      <c r="YJ12" s="194"/>
      <c r="YK12" s="194"/>
      <c r="YL12" s="194"/>
      <c r="YM12" s="194"/>
      <c r="YN12" s="194"/>
      <c r="YO12" s="194"/>
      <c r="YP12" s="194"/>
      <c r="YQ12" s="194"/>
      <c r="YR12" s="194"/>
      <c r="YS12" s="194"/>
      <c r="YT12" s="194"/>
      <c r="YU12" s="194"/>
      <c r="YV12" s="194"/>
      <c r="YW12" s="194"/>
      <c r="YX12" s="194"/>
      <c r="YY12" s="194"/>
      <c r="YZ12" s="194"/>
      <c r="ZA12" s="194"/>
      <c r="ZB12" s="194"/>
      <c r="ZC12" s="194"/>
      <c r="ZD12" s="194"/>
      <c r="ZE12" s="194"/>
      <c r="ZF12" s="194"/>
      <c r="ZG12" s="194"/>
      <c r="ZH12" s="194"/>
      <c r="ZI12" s="194"/>
      <c r="ZJ12" s="194"/>
      <c r="ZK12" s="194"/>
      <c r="ZL12" s="194"/>
      <c r="ZM12" s="194"/>
      <c r="ZN12" s="194"/>
      <c r="ZO12" s="194"/>
      <c r="ZP12" s="194"/>
      <c r="ZQ12" s="194"/>
      <c r="ZR12" s="194"/>
      <c r="ZS12" s="194"/>
      <c r="ZT12" s="194"/>
      <c r="ZU12" s="194"/>
      <c r="ZV12" s="194"/>
      <c r="ZW12" s="194"/>
      <c r="ZX12" s="194"/>
      <c r="ZY12" s="194"/>
      <c r="ZZ12" s="194"/>
      <c r="AAA12" s="194"/>
      <c r="AAB12" s="194"/>
      <c r="AAC12" s="194"/>
      <c r="AAD12" s="194"/>
      <c r="AAE12" s="194"/>
      <c r="AAF12" s="194"/>
      <c r="AAG12" s="194"/>
      <c r="AAH12" s="194"/>
      <c r="AAI12" s="194"/>
      <c r="AAJ12" s="194"/>
      <c r="AAK12" s="194"/>
      <c r="AAL12" s="194"/>
      <c r="AAM12" s="194"/>
      <c r="AAN12" s="194"/>
      <c r="AAO12" s="194"/>
      <c r="AAP12" s="194"/>
      <c r="AAQ12" s="194"/>
      <c r="AAR12" s="194"/>
      <c r="AAS12" s="194"/>
      <c r="AAT12" s="194"/>
      <c r="AAU12" s="194"/>
      <c r="AAV12" s="194"/>
      <c r="AAW12" s="194"/>
      <c r="AAX12" s="194"/>
      <c r="AAY12" s="194"/>
      <c r="AAZ12" s="194"/>
      <c r="ABA12" s="194"/>
      <c r="ABB12" s="194"/>
      <c r="ABC12" s="194"/>
      <c r="ABD12" s="194"/>
      <c r="ABE12" s="194"/>
      <c r="ABF12" s="194"/>
      <c r="ABG12" s="194"/>
      <c r="ABH12" s="194"/>
      <c r="ABI12" s="194"/>
      <c r="ABJ12" s="194"/>
      <c r="ABK12" s="194"/>
      <c r="ABL12" s="194"/>
      <c r="ABM12" s="194"/>
      <c r="ABN12" s="194"/>
      <c r="ABO12" s="194"/>
      <c r="ABP12" s="194"/>
      <c r="ABQ12" s="194"/>
      <c r="ABR12" s="194"/>
      <c r="ABS12" s="194"/>
      <c r="ABT12" s="194"/>
      <c r="ABU12" s="194"/>
      <c r="ABV12" s="194"/>
      <c r="ABW12" s="194"/>
      <c r="ABX12" s="194"/>
      <c r="ABY12" s="194"/>
      <c r="ABZ12" s="194"/>
      <c r="ACA12" s="194"/>
      <c r="ACB12" s="194"/>
      <c r="ACC12" s="194"/>
      <c r="ACD12" s="194"/>
      <c r="ACE12" s="194"/>
      <c r="ACF12" s="194"/>
      <c r="ACG12" s="194"/>
      <c r="ACH12" s="194"/>
      <c r="ACI12" s="194"/>
      <c r="ACJ12" s="194"/>
      <c r="ACK12" s="194"/>
      <c r="ACL12" s="194"/>
      <c r="ACM12" s="194"/>
      <c r="ACN12" s="194"/>
      <c r="ACO12" s="194"/>
      <c r="ACP12" s="194"/>
      <c r="ACQ12" s="194"/>
      <c r="ACR12" s="194"/>
      <c r="ACS12" s="194"/>
      <c r="ACT12" s="194"/>
      <c r="ACU12" s="194"/>
      <c r="ACV12" s="194"/>
      <c r="ACW12" s="194"/>
      <c r="ACX12" s="194"/>
      <c r="ACY12" s="194"/>
      <c r="ACZ12" s="194"/>
      <c r="ADA12" s="194"/>
      <c r="ADB12" s="194"/>
      <c r="ADC12" s="194"/>
      <c r="ADD12" s="194"/>
      <c r="ADE12" s="194"/>
      <c r="ADF12" s="194"/>
      <c r="ADG12" s="194"/>
      <c r="ADH12" s="194"/>
      <c r="ADI12" s="194"/>
      <c r="ADJ12" s="194"/>
      <c r="ADK12" s="194"/>
      <c r="ADL12" s="194"/>
      <c r="ADM12" s="194"/>
      <c r="ADN12" s="194"/>
      <c r="ADO12" s="194"/>
      <c r="ADP12" s="194"/>
      <c r="ADQ12" s="194"/>
      <c r="ADR12" s="194"/>
      <c r="ADS12" s="194"/>
      <c r="ADT12" s="194"/>
      <c r="ADU12" s="194"/>
      <c r="ADV12" s="194"/>
      <c r="ADW12" s="194"/>
      <c r="ADX12" s="194"/>
      <c r="ADY12" s="194"/>
      <c r="ADZ12" s="194"/>
      <c r="AEA12" s="194"/>
      <c r="AEB12" s="194"/>
      <c r="AEC12" s="194"/>
      <c r="AED12" s="194"/>
      <c r="AEE12" s="194"/>
      <c r="AEF12" s="194"/>
      <c r="AEG12" s="194"/>
      <c r="AEH12" s="194"/>
      <c r="AEI12" s="194"/>
      <c r="AEJ12" s="194"/>
      <c r="AEK12" s="194"/>
      <c r="AEL12" s="194"/>
      <c r="AEM12" s="194"/>
      <c r="AEN12" s="194"/>
      <c r="AEO12" s="194"/>
      <c r="AEP12" s="194"/>
      <c r="AEQ12" s="194"/>
      <c r="AER12" s="194"/>
      <c r="AES12" s="194"/>
      <c r="AET12" s="194"/>
      <c r="AEU12" s="194"/>
      <c r="AEV12" s="194"/>
      <c r="AEW12" s="194"/>
      <c r="AEX12" s="194"/>
      <c r="AEY12" s="194"/>
      <c r="AEZ12" s="194"/>
      <c r="AFA12" s="194"/>
      <c r="AFB12" s="194"/>
      <c r="AFC12" s="194"/>
      <c r="AFD12" s="194"/>
      <c r="AFE12" s="194"/>
      <c r="AFF12" s="194"/>
      <c r="AFG12" s="194"/>
      <c r="AFH12" s="194"/>
      <c r="AFI12" s="194"/>
      <c r="AFJ12" s="194"/>
      <c r="AFK12" s="194"/>
      <c r="AFL12" s="194"/>
      <c r="AFM12" s="194"/>
      <c r="AFN12" s="194"/>
      <c r="AFO12" s="194"/>
      <c r="AFP12" s="194"/>
      <c r="AFQ12" s="194"/>
      <c r="AFR12" s="194"/>
      <c r="AFS12" s="194"/>
      <c r="AFT12" s="194"/>
      <c r="AFU12" s="194"/>
      <c r="AFV12" s="194"/>
      <c r="AFW12" s="194"/>
      <c r="AFX12" s="194"/>
      <c r="AFY12" s="194"/>
      <c r="AFZ12" s="194"/>
      <c r="AGA12" s="194"/>
      <c r="AGB12" s="194"/>
      <c r="AGC12" s="194"/>
      <c r="AGD12" s="194"/>
      <c r="AGE12" s="194"/>
      <c r="AGF12" s="194"/>
      <c r="AGG12" s="194"/>
      <c r="AGH12" s="194"/>
      <c r="AGI12" s="194"/>
      <c r="AGJ12" s="194"/>
      <c r="AGK12" s="194"/>
      <c r="AGL12" s="194"/>
      <c r="AGM12" s="194"/>
      <c r="AGN12" s="194"/>
      <c r="AGO12" s="194"/>
      <c r="AGP12" s="194"/>
      <c r="AGQ12" s="194"/>
      <c r="AGR12" s="194"/>
      <c r="AGS12" s="194"/>
      <c r="AGT12" s="194"/>
      <c r="AGU12" s="194"/>
      <c r="AGV12" s="194"/>
      <c r="AGW12" s="194"/>
      <c r="AGX12" s="194"/>
      <c r="AGY12" s="194"/>
      <c r="AGZ12" s="194"/>
      <c r="AHA12" s="194"/>
      <c r="AHB12" s="194"/>
      <c r="AHC12" s="194"/>
      <c r="AHD12" s="194"/>
      <c r="AHE12" s="194"/>
      <c r="AHF12" s="194"/>
      <c r="AHG12" s="194"/>
      <c r="AHH12" s="194"/>
      <c r="AHI12" s="194"/>
      <c r="AHJ12" s="194"/>
      <c r="AHK12" s="194"/>
      <c r="AHL12" s="194"/>
      <c r="AHM12" s="194"/>
      <c r="AHN12" s="194"/>
      <c r="AHO12" s="194"/>
      <c r="AHP12" s="194"/>
      <c r="AHQ12" s="194"/>
      <c r="AHR12" s="194"/>
      <c r="AHS12" s="194"/>
      <c r="AHT12" s="194"/>
      <c r="AHU12" s="194"/>
      <c r="AHV12" s="194"/>
      <c r="AHW12" s="194"/>
      <c r="AHX12" s="194"/>
      <c r="AHY12" s="194"/>
      <c r="AHZ12" s="194"/>
      <c r="AIA12" s="194"/>
      <c r="AIB12" s="194"/>
      <c r="AIC12" s="194"/>
      <c r="AID12" s="194"/>
      <c r="AIE12" s="194"/>
      <c r="AIF12" s="194"/>
      <c r="AIG12" s="194"/>
      <c r="AIH12" s="194"/>
      <c r="AII12" s="194"/>
      <c r="AIJ12" s="194"/>
      <c r="AIK12" s="194"/>
      <c r="AIL12" s="194"/>
      <c r="AIM12" s="194"/>
      <c r="AIN12" s="194"/>
      <c r="AIO12" s="194"/>
      <c r="AIP12" s="194"/>
      <c r="AIQ12" s="194"/>
      <c r="AIR12" s="194"/>
      <c r="AIS12" s="194"/>
      <c r="AIT12" s="194"/>
      <c r="AIU12" s="194"/>
      <c r="AIV12" s="194"/>
      <c r="AIW12" s="194"/>
      <c r="AIX12" s="194"/>
      <c r="AIY12" s="194"/>
      <c r="AIZ12" s="194"/>
      <c r="AJA12" s="194"/>
      <c r="AJB12" s="194"/>
      <c r="AJC12" s="194"/>
      <c r="AJD12" s="194"/>
      <c r="AJE12" s="194"/>
      <c r="AJF12" s="194"/>
      <c r="AJG12" s="194"/>
      <c r="AJH12" s="194"/>
      <c r="AJI12" s="194"/>
      <c r="AJJ12" s="194"/>
      <c r="AJK12" s="194"/>
      <c r="AJL12" s="194"/>
      <c r="AJM12" s="194"/>
      <c r="AJN12" s="194"/>
      <c r="AJO12" s="194"/>
      <c r="AJP12" s="194"/>
      <c r="AJQ12" s="194"/>
      <c r="AJR12" s="194"/>
      <c r="AJS12" s="194"/>
      <c r="AJT12" s="194"/>
      <c r="AJU12" s="194"/>
      <c r="AJV12" s="194"/>
      <c r="AJW12" s="194"/>
      <c r="AJX12" s="194"/>
      <c r="AJY12" s="194"/>
      <c r="AJZ12" s="194"/>
      <c r="AKA12" s="194"/>
      <c r="AKB12" s="194"/>
      <c r="AKC12" s="194"/>
      <c r="AKD12" s="194"/>
      <c r="AKE12" s="194"/>
      <c r="AKF12" s="194"/>
      <c r="AKG12" s="194"/>
      <c r="AKH12" s="194"/>
      <c r="AKI12" s="194"/>
      <c r="AKJ12" s="194"/>
      <c r="AKK12" s="194"/>
      <c r="AKL12" s="194"/>
      <c r="AKM12" s="194"/>
      <c r="AKN12" s="194"/>
      <c r="AKO12" s="194"/>
      <c r="AKP12" s="194"/>
      <c r="AKQ12" s="194"/>
      <c r="AKR12" s="194"/>
      <c r="AKS12" s="194"/>
      <c r="AKT12" s="194"/>
      <c r="AKU12" s="194"/>
      <c r="AKV12" s="194"/>
      <c r="AKW12" s="194"/>
      <c r="AKX12" s="194"/>
      <c r="AKY12" s="194"/>
      <c r="AKZ12" s="194"/>
      <c r="ALA12" s="194"/>
      <c r="ALB12" s="194"/>
      <c r="ALC12" s="194"/>
      <c r="ALD12" s="194"/>
      <c r="ALE12" s="194"/>
      <c r="ALF12" s="194"/>
      <c r="ALG12" s="194"/>
      <c r="ALH12" s="194"/>
      <c r="ALI12" s="194"/>
      <c r="ALJ12" s="194"/>
      <c r="ALK12" s="194"/>
      <c r="ALL12" s="194"/>
      <c r="ALM12" s="194"/>
      <c r="ALN12" s="194"/>
      <c r="ALO12" s="194"/>
      <c r="ALP12" s="194"/>
      <c r="ALQ12" s="194"/>
      <c r="ALR12" s="194"/>
      <c r="ALS12" s="194"/>
      <c r="ALT12" s="194"/>
      <c r="ALU12" s="194"/>
      <c r="ALV12" s="194"/>
      <c r="ALW12" s="194"/>
      <c r="ALX12" s="194"/>
      <c r="ALY12" s="194"/>
      <c r="ALZ12" s="194"/>
      <c r="AMA12" s="194"/>
      <c r="AMB12" s="194"/>
      <c r="AMC12" s="194"/>
      <c r="AMD12" s="194"/>
      <c r="AME12" s="194"/>
      <c r="AMF12" s="194"/>
      <c r="AMG12" s="194"/>
      <c r="AMH12" s="194"/>
      <c r="AMI12" s="194"/>
      <c r="AMJ12" s="194"/>
    </row>
  </sheetData>
  <phoneticPr fontId="10"/>
  <pageMargins left="0.7" right="0.7" top="0.75" bottom="0.75" header="0.511811023622047" footer="0.511811023622047"/>
  <pageSetup paperSize="9" scale="93" orientation="landscape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  <pageSetUpPr fitToPage="1"/>
  </sheetPr>
  <dimension ref="A1:AMJ188"/>
  <sheetViews>
    <sheetView view="pageBreakPreview" zoomScale="90" zoomScaleNormal="90" zoomScaleSheetLayoutView="90" workbookViewId="0"/>
  </sheetViews>
  <sheetFormatPr defaultColWidth="9" defaultRowHeight="13.5" x14ac:dyDescent="0.15"/>
  <cols>
    <col min="1" max="1" width="7.625" style="96" customWidth="1"/>
    <col min="2" max="11" width="15.25" style="96" customWidth="1"/>
    <col min="12" max="1024" width="9" style="96"/>
    <col min="1025" max="16384" width="9" style="97"/>
  </cols>
  <sheetData>
    <row r="1" spans="1:1024" x14ac:dyDescent="0.15">
      <c r="A1" s="96" t="s">
        <v>279</v>
      </c>
    </row>
    <row r="2" spans="1:1024" x14ac:dyDescent="0.15">
      <c r="A2" s="96" t="s">
        <v>280</v>
      </c>
    </row>
    <row r="3" spans="1:1024" ht="14.25" thickBot="1" x14ac:dyDescent="0.2">
      <c r="K3" s="98" t="s">
        <v>15</v>
      </c>
    </row>
    <row r="4" spans="1:1024" s="269" customFormat="1" x14ac:dyDescent="0.15">
      <c r="A4" s="266" t="s">
        <v>2</v>
      </c>
      <c r="B4" s="267" t="s">
        <v>29</v>
      </c>
      <c r="C4" s="267" t="s">
        <v>281</v>
      </c>
      <c r="D4" s="267" t="s">
        <v>282</v>
      </c>
      <c r="E4" s="267" t="s">
        <v>283</v>
      </c>
      <c r="F4" s="267" t="s">
        <v>284</v>
      </c>
      <c r="G4" s="267" t="s">
        <v>285</v>
      </c>
      <c r="H4" s="267" t="s">
        <v>286</v>
      </c>
      <c r="I4" s="267" t="s">
        <v>287</v>
      </c>
      <c r="J4" s="267" t="s">
        <v>288</v>
      </c>
      <c r="K4" s="268" t="s">
        <v>289</v>
      </c>
    </row>
    <row r="5" spans="1:1024" x14ac:dyDescent="0.15">
      <c r="A5" s="270" t="s">
        <v>404</v>
      </c>
      <c r="B5" s="103">
        <v>39474</v>
      </c>
      <c r="C5" s="103">
        <v>4990</v>
      </c>
      <c r="D5" s="103">
        <v>7937</v>
      </c>
      <c r="E5" s="103">
        <v>155</v>
      </c>
      <c r="F5" s="103">
        <v>4626</v>
      </c>
      <c r="G5" s="103">
        <v>18336</v>
      </c>
      <c r="H5" s="103">
        <v>604</v>
      </c>
      <c r="I5" s="103">
        <v>212</v>
      </c>
      <c r="J5" s="103">
        <v>210</v>
      </c>
      <c r="K5" s="104">
        <v>2121</v>
      </c>
    </row>
    <row r="6" spans="1:1024" x14ac:dyDescent="0.15">
      <c r="A6" s="270">
        <v>28</v>
      </c>
      <c r="B6" s="103">
        <v>38005</v>
      </c>
      <c r="C6" s="103">
        <v>5209</v>
      </c>
      <c r="D6" s="103">
        <v>7577</v>
      </c>
      <c r="E6" s="103">
        <v>118</v>
      </c>
      <c r="F6" s="103">
        <v>4686</v>
      </c>
      <c r="G6" s="103">
        <v>17419</v>
      </c>
      <c r="H6" s="103">
        <v>625</v>
      </c>
      <c r="I6" s="103">
        <v>211</v>
      </c>
      <c r="J6" s="103">
        <v>260</v>
      </c>
      <c r="K6" s="104">
        <v>1900</v>
      </c>
    </row>
    <row r="7" spans="1:1024" x14ac:dyDescent="0.15">
      <c r="A7" s="270">
        <v>29</v>
      </c>
      <c r="B7" s="103">
        <v>34462</v>
      </c>
      <c r="C7" s="103">
        <v>4777</v>
      </c>
      <c r="D7" s="103">
        <v>5584</v>
      </c>
      <c r="E7" s="103">
        <v>114</v>
      </c>
      <c r="F7" s="103">
        <v>4345</v>
      </c>
      <c r="G7" s="103">
        <v>16894</v>
      </c>
      <c r="H7" s="103">
        <v>661</v>
      </c>
      <c r="I7" s="103">
        <v>151</v>
      </c>
      <c r="J7" s="103">
        <v>243</v>
      </c>
      <c r="K7" s="104">
        <v>1693</v>
      </c>
    </row>
    <row r="8" spans="1:1024" x14ac:dyDescent="0.15">
      <c r="A8" s="270">
        <v>30</v>
      </c>
      <c r="B8" s="103">
        <v>33264</v>
      </c>
      <c r="C8" s="103">
        <v>4485</v>
      </c>
      <c r="D8" s="103">
        <v>5081</v>
      </c>
      <c r="E8" s="103">
        <v>423</v>
      </c>
      <c r="F8" s="103">
        <v>4037</v>
      </c>
      <c r="G8" s="103">
        <v>16610</v>
      </c>
      <c r="H8" s="103">
        <v>581</v>
      </c>
      <c r="I8" s="103">
        <v>128</v>
      </c>
      <c r="J8" s="103">
        <v>220</v>
      </c>
      <c r="K8" s="104">
        <v>1699</v>
      </c>
    </row>
    <row r="9" spans="1:1024" x14ac:dyDescent="0.15">
      <c r="A9" s="270" t="s">
        <v>405</v>
      </c>
      <c r="B9" s="103">
        <v>33234</v>
      </c>
      <c r="C9" s="103">
        <v>4330</v>
      </c>
      <c r="D9" s="103">
        <v>5840</v>
      </c>
      <c r="E9" s="103">
        <v>302</v>
      </c>
      <c r="F9" s="103">
        <v>3939</v>
      </c>
      <c r="G9" s="103">
        <v>16436</v>
      </c>
      <c r="H9" s="103">
        <v>466</v>
      </c>
      <c r="I9" s="103">
        <v>129</v>
      </c>
      <c r="J9" s="103">
        <v>223</v>
      </c>
      <c r="K9" s="104">
        <v>1569</v>
      </c>
    </row>
    <row r="10" spans="1:1024" x14ac:dyDescent="0.15">
      <c r="A10" s="102">
        <v>2</v>
      </c>
      <c r="B10" s="103">
        <v>31026</v>
      </c>
      <c r="C10" s="103">
        <v>3965</v>
      </c>
      <c r="D10" s="103">
        <v>5600</v>
      </c>
      <c r="E10" s="103">
        <v>293</v>
      </c>
      <c r="F10" s="103">
        <v>3248</v>
      </c>
      <c r="G10" s="103">
        <v>15779</v>
      </c>
      <c r="H10" s="103">
        <v>464</v>
      </c>
      <c r="I10" s="103">
        <v>106</v>
      </c>
      <c r="J10" s="103">
        <v>242</v>
      </c>
      <c r="K10" s="104">
        <v>1329</v>
      </c>
    </row>
    <row r="11" spans="1:1024" x14ac:dyDescent="0.15">
      <c r="A11" s="102">
        <v>3</v>
      </c>
      <c r="B11" s="103">
        <v>32453</v>
      </c>
      <c r="C11" s="103">
        <v>3552</v>
      </c>
      <c r="D11" s="103">
        <v>6673</v>
      </c>
      <c r="E11" s="103">
        <v>331</v>
      </c>
      <c r="F11" s="103">
        <v>2499</v>
      </c>
      <c r="G11" s="103">
        <v>17019</v>
      </c>
      <c r="H11" s="103">
        <v>517</v>
      </c>
      <c r="I11" s="103">
        <v>127</v>
      </c>
      <c r="J11" s="103">
        <v>212</v>
      </c>
      <c r="K11" s="104">
        <v>1523</v>
      </c>
    </row>
    <row r="12" spans="1:1024" x14ac:dyDescent="0.15">
      <c r="A12" s="102">
        <v>4</v>
      </c>
      <c r="B12" s="103">
        <v>31005</v>
      </c>
      <c r="C12" s="103">
        <v>1614</v>
      </c>
      <c r="D12" s="103">
        <v>7163</v>
      </c>
      <c r="E12" s="103">
        <v>319</v>
      </c>
      <c r="F12" s="103">
        <v>2920</v>
      </c>
      <c r="G12" s="103">
        <v>16871</v>
      </c>
      <c r="H12" s="103">
        <v>557</v>
      </c>
      <c r="I12" s="103">
        <v>150</v>
      </c>
      <c r="J12" s="103">
        <v>187</v>
      </c>
      <c r="K12" s="104">
        <v>1224</v>
      </c>
    </row>
    <row r="13" spans="1:1024" x14ac:dyDescent="0.15">
      <c r="A13" s="102">
        <v>5</v>
      </c>
      <c r="B13" s="103">
        <v>29973</v>
      </c>
      <c r="C13" s="103">
        <v>1461</v>
      </c>
      <c r="D13" s="103">
        <v>7095</v>
      </c>
      <c r="E13" s="103">
        <v>311</v>
      </c>
      <c r="F13" s="103">
        <v>3191</v>
      </c>
      <c r="G13" s="103">
        <v>16310</v>
      </c>
      <c r="H13" s="103">
        <v>218</v>
      </c>
      <c r="I13" s="103">
        <v>172</v>
      </c>
      <c r="J13" s="103">
        <v>183</v>
      </c>
      <c r="K13" s="104">
        <v>1032</v>
      </c>
    </row>
    <row r="14" spans="1:1024" ht="14.25" thickBot="1" x14ac:dyDescent="0.2">
      <c r="A14" s="258">
        <v>6</v>
      </c>
      <c r="B14" s="259">
        <f>SUM(C14:K14)</f>
        <v>28015</v>
      </c>
      <c r="C14" s="259">
        <v>1209</v>
      </c>
      <c r="D14" s="259">
        <v>6851</v>
      </c>
      <c r="E14" s="259">
        <v>312</v>
      </c>
      <c r="F14" s="259">
        <v>2947</v>
      </c>
      <c r="G14" s="259">
        <v>15727</v>
      </c>
      <c r="H14" s="259">
        <v>171</v>
      </c>
      <c r="I14" s="259">
        <v>152</v>
      </c>
      <c r="J14" s="259">
        <v>163</v>
      </c>
      <c r="K14" s="260">
        <v>483</v>
      </c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4"/>
      <c r="FA14" s="194"/>
      <c r="FB14" s="194"/>
      <c r="FC14" s="194"/>
      <c r="FD14" s="194"/>
      <c r="FE14" s="194"/>
      <c r="FF14" s="194"/>
      <c r="FG14" s="194"/>
      <c r="FH14" s="194"/>
      <c r="FI14" s="194"/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V14" s="194"/>
      <c r="FW14" s="194"/>
      <c r="FX14" s="194"/>
      <c r="FY14" s="194"/>
      <c r="FZ14" s="194"/>
      <c r="GA14" s="194"/>
      <c r="GB14" s="194"/>
      <c r="GC14" s="194"/>
      <c r="GD14" s="194"/>
      <c r="GE14" s="194"/>
      <c r="GF14" s="194"/>
      <c r="GG14" s="194"/>
      <c r="GH14" s="194"/>
      <c r="GI14" s="194"/>
      <c r="GJ14" s="194"/>
      <c r="GK14" s="194"/>
      <c r="GL14" s="194"/>
      <c r="GM14" s="194"/>
      <c r="GN14" s="194"/>
      <c r="GO14" s="194"/>
      <c r="GP14" s="194"/>
      <c r="GQ14" s="194"/>
      <c r="GR14" s="194"/>
      <c r="GS14" s="194"/>
      <c r="GT14" s="194"/>
      <c r="GU14" s="194"/>
      <c r="GV14" s="194"/>
      <c r="GW14" s="194"/>
      <c r="GX14" s="194"/>
      <c r="GY14" s="194"/>
      <c r="GZ14" s="194"/>
      <c r="HA14" s="194"/>
      <c r="HB14" s="194"/>
      <c r="HC14" s="194"/>
      <c r="HD14" s="194"/>
      <c r="HE14" s="194"/>
      <c r="HF14" s="194"/>
      <c r="HG14" s="194"/>
      <c r="HH14" s="194"/>
      <c r="HI14" s="194"/>
      <c r="HJ14" s="194"/>
      <c r="HK14" s="194"/>
      <c r="HL14" s="194"/>
      <c r="HM14" s="194"/>
      <c r="HN14" s="194"/>
      <c r="HO14" s="194"/>
      <c r="HP14" s="194"/>
      <c r="HQ14" s="194"/>
      <c r="HR14" s="194"/>
      <c r="HS14" s="194"/>
      <c r="HT14" s="194"/>
      <c r="HU14" s="194"/>
      <c r="HV14" s="194"/>
      <c r="HW14" s="194"/>
      <c r="HX14" s="194"/>
      <c r="HY14" s="194"/>
      <c r="HZ14" s="194"/>
      <c r="IA14" s="194"/>
      <c r="IB14" s="194"/>
      <c r="IC14" s="194"/>
      <c r="ID14" s="194"/>
      <c r="IE14" s="194"/>
      <c r="IF14" s="194"/>
      <c r="IG14" s="194"/>
      <c r="IH14" s="194"/>
      <c r="II14" s="194"/>
      <c r="IJ14" s="194"/>
      <c r="IK14" s="194"/>
      <c r="IL14" s="194"/>
      <c r="IM14" s="194"/>
      <c r="IN14" s="194"/>
      <c r="IO14" s="194"/>
      <c r="IP14" s="194"/>
      <c r="IQ14" s="194"/>
      <c r="IR14" s="194"/>
      <c r="IS14" s="194"/>
      <c r="IT14" s="194"/>
      <c r="IU14" s="194"/>
      <c r="IV14" s="194"/>
      <c r="IW14" s="194"/>
      <c r="IX14" s="194"/>
      <c r="IY14" s="194"/>
      <c r="IZ14" s="194"/>
      <c r="JA14" s="194"/>
      <c r="JB14" s="194"/>
      <c r="JC14" s="194"/>
      <c r="JD14" s="194"/>
      <c r="JE14" s="194"/>
      <c r="JF14" s="194"/>
      <c r="JG14" s="194"/>
      <c r="JH14" s="194"/>
      <c r="JI14" s="194"/>
      <c r="JJ14" s="194"/>
      <c r="JK14" s="194"/>
      <c r="JL14" s="194"/>
      <c r="JM14" s="194"/>
      <c r="JN14" s="194"/>
      <c r="JO14" s="194"/>
      <c r="JP14" s="194"/>
      <c r="JQ14" s="194"/>
      <c r="JR14" s="194"/>
      <c r="JS14" s="194"/>
      <c r="JT14" s="194"/>
      <c r="JU14" s="194"/>
      <c r="JV14" s="194"/>
      <c r="JW14" s="194"/>
      <c r="JX14" s="194"/>
      <c r="JY14" s="194"/>
      <c r="JZ14" s="194"/>
      <c r="KA14" s="194"/>
      <c r="KB14" s="194"/>
      <c r="KC14" s="194"/>
      <c r="KD14" s="194"/>
      <c r="KE14" s="194"/>
      <c r="KF14" s="194"/>
      <c r="KG14" s="194"/>
      <c r="KH14" s="194"/>
      <c r="KI14" s="194"/>
      <c r="KJ14" s="194"/>
      <c r="KK14" s="194"/>
      <c r="KL14" s="194"/>
      <c r="KM14" s="194"/>
      <c r="KN14" s="194"/>
      <c r="KO14" s="194"/>
      <c r="KP14" s="194"/>
      <c r="KQ14" s="194"/>
      <c r="KR14" s="194"/>
      <c r="KS14" s="194"/>
      <c r="KT14" s="194"/>
      <c r="KU14" s="194"/>
      <c r="KV14" s="194"/>
      <c r="KW14" s="194"/>
      <c r="KX14" s="194"/>
      <c r="KY14" s="194"/>
      <c r="KZ14" s="194"/>
      <c r="LA14" s="194"/>
      <c r="LB14" s="194"/>
      <c r="LC14" s="194"/>
      <c r="LD14" s="194"/>
      <c r="LE14" s="194"/>
      <c r="LF14" s="194"/>
      <c r="LG14" s="194"/>
      <c r="LH14" s="194"/>
      <c r="LI14" s="194"/>
      <c r="LJ14" s="194"/>
      <c r="LK14" s="194"/>
      <c r="LL14" s="194"/>
      <c r="LM14" s="194"/>
      <c r="LN14" s="194"/>
      <c r="LO14" s="194"/>
      <c r="LP14" s="194"/>
      <c r="LQ14" s="194"/>
      <c r="LR14" s="194"/>
      <c r="LS14" s="194"/>
      <c r="LT14" s="194"/>
      <c r="LU14" s="194"/>
      <c r="LV14" s="194"/>
      <c r="LW14" s="194"/>
      <c r="LX14" s="194"/>
      <c r="LY14" s="194"/>
      <c r="LZ14" s="194"/>
      <c r="MA14" s="194"/>
      <c r="MB14" s="194"/>
      <c r="MC14" s="194"/>
      <c r="MD14" s="194"/>
      <c r="ME14" s="194"/>
      <c r="MF14" s="194"/>
      <c r="MG14" s="194"/>
      <c r="MH14" s="194"/>
      <c r="MI14" s="194"/>
      <c r="MJ14" s="194"/>
      <c r="MK14" s="194"/>
      <c r="ML14" s="194"/>
      <c r="MM14" s="194"/>
      <c r="MN14" s="194"/>
      <c r="MO14" s="194"/>
      <c r="MP14" s="194"/>
      <c r="MQ14" s="194"/>
      <c r="MR14" s="194"/>
      <c r="MS14" s="194"/>
      <c r="MT14" s="194"/>
      <c r="MU14" s="194"/>
      <c r="MV14" s="194"/>
      <c r="MW14" s="194"/>
      <c r="MX14" s="194"/>
      <c r="MY14" s="194"/>
      <c r="MZ14" s="194"/>
      <c r="NA14" s="194"/>
      <c r="NB14" s="194"/>
      <c r="NC14" s="194"/>
      <c r="ND14" s="194"/>
      <c r="NE14" s="194"/>
      <c r="NF14" s="194"/>
      <c r="NG14" s="194"/>
      <c r="NH14" s="194"/>
      <c r="NI14" s="194"/>
      <c r="NJ14" s="194"/>
      <c r="NK14" s="194"/>
      <c r="NL14" s="194"/>
      <c r="NM14" s="194"/>
      <c r="NN14" s="194"/>
      <c r="NO14" s="194"/>
      <c r="NP14" s="194"/>
      <c r="NQ14" s="194"/>
      <c r="NR14" s="194"/>
      <c r="NS14" s="194"/>
      <c r="NT14" s="194"/>
      <c r="NU14" s="194"/>
      <c r="NV14" s="194"/>
      <c r="NW14" s="194"/>
      <c r="NX14" s="194"/>
      <c r="NY14" s="194"/>
      <c r="NZ14" s="194"/>
      <c r="OA14" s="194"/>
      <c r="OB14" s="194"/>
      <c r="OC14" s="194"/>
      <c r="OD14" s="194"/>
      <c r="OE14" s="194"/>
      <c r="OF14" s="194"/>
      <c r="OG14" s="194"/>
      <c r="OH14" s="194"/>
      <c r="OI14" s="194"/>
      <c r="OJ14" s="194"/>
      <c r="OK14" s="194"/>
      <c r="OL14" s="194"/>
      <c r="OM14" s="194"/>
      <c r="ON14" s="194"/>
      <c r="OO14" s="194"/>
      <c r="OP14" s="194"/>
      <c r="OQ14" s="194"/>
      <c r="OR14" s="194"/>
      <c r="OS14" s="194"/>
      <c r="OT14" s="194"/>
      <c r="OU14" s="194"/>
      <c r="OV14" s="194"/>
      <c r="OW14" s="194"/>
      <c r="OX14" s="194"/>
      <c r="OY14" s="194"/>
      <c r="OZ14" s="194"/>
      <c r="PA14" s="194"/>
      <c r="PB14" s="194"/>
      <c r="PC14" s="194"/>
      <c r="PD14" s="194"/>
      <c r="PE14" s="194"/>
      <c r="PF14" s="194"/>
      <c r="PG14" s="194"/>
      <c r="PH14" s="194"/>
      <c r="PI14" s="194"/>
      <c r="PJ14" s="194"/>
      <c r="PK14" s="194"/>
      <c r="PL14" s="194"/>
      <c r="PM14" s="194"/>
      <c r="PN14" s="194"/>
      <c r="PO14" s="194"/>
      <c r="PP14" s="194"/>
      <c r="PQ14" s="194"/>
      <c r="PR14" s="194"/>
      <c r="PS14" s="194"/>
      <c r="PT14" s="194"/>
      <c r="PU14" s="194"/>
      <c r="PV14" s="194"/>
      <c r="PW14" s="194"/>
      <c r="PX14" s="194"/>
      <c r="PY14" s="194"/>
      <c r="PZ14" s="194"/>
      <c r="QA14" s="194"/>
      <c r="QB14" s="194"/>
      <c r="QC14" s="194"/>
      <c r="QD14" s="194"/>
      <c r="QE14" s="194"/>
      <c r="QF14" s="194"/>
      <c r="QG14" s="194"/>
      <c r="QH14" s="194"/>
      <c r="QI14" s="194"/>
      <c r="QJ14" s="194"/>
      <c r="QK14" s="194"/>
      <c r="QL14" s="194"/>
      <c r="QM14" s="194"/>
      <c r="QN14" s="194"/>
      <c r="QO14" s="194"/>
      <c r="QP14" s="194"/>
      <c r="QQ14" s="194"/>
      <c r="QR14" s="194"/>
      <c r="QS14" s="194"/>
      <c r="QT14" s="194"/>
      <c r="QU14" s="194"/>
      <c r="QV14" s="194"/>
      <c r="QW14" s="194"/>
      <c r="QX14" s="194"/>
      <c r="QY14" s="194"/>
      <c r="QZ14" s="194"/>
      <c r="RA14" s="194"/>
      <c r="RB14" s="194"/>
      <c r="RC14" s="194"/>
      <c r="RD14" s="194"/>
      <c r="RE14" s="194"/>
      <c r="RF14" s="194"/>
      <c r="RG14" s="194"/>
      <c r="RH14" s="194"/>
      <c r="RI14" s="194"/>
      <c r="RJ14" s="194"/>
      <c r="RK14" s="194"/>
      <c r="RL14" s="194"/>
      <c r="RM14" s="194"/>
      <c r="RN14" s="194"/>
      <c r="RO14" s="194"/>
      <c r="RP14" s="194"/>
      <c r="RQ14" s="194"/>
      <c r="RR14" s="194"/>
      <c r="RS14" s="194"/>
      <c r="RT14" s="194"/>
      <c r="RU14" s="194"/>
      <c r="RV14" s="194"/>
      <c r="RW14" s="194"/>
      <c r="RX14" s="194"/>
      <c r="RY14" s="194"/>
      <c r="RZ14" s="194"/>
      <c r="SA14" s="194"/>
      <c r="SB14" s="194"/>
      <c r="SC14" s="194"/>
      <c r="SD14" s="194"/>
      <c r="SE14" s="194"/>
      <c r="SF14" s="194"/>
      <c r="SG14" s="194"/>
      <c r="SH14" s="194"/>
      <c r="SI14" s="194"/>
      <c r="SJ14" s="194"/>
      <c r="SK14" s="194"/>
      <c r="SL14" s="194"/>
      <c r="SM14" s="194"/>
      <c r="SN14" s="194"/>
      <c r="SO14" s="194"/>
      <c r="SP14" s="194"/>
      <c r="SQ14" s="194"/>
      <c r="SR14" s="194"/>
      <c r="SS14" s="194"/>
      <c r="ST14" s="194"/>
      <c r="SU14" s="194"/>
      <c r="SV14" s="194"/>
      <c r="SW14" s="194"/>
      <c r="SX14" s="194"/>
      <c r="SY14" s="194"/>
      <c r="SZ14" s="194"/>
      <c r="TA14" s="194"/>
      <c r="TB14" s="194"/>
      <c r="TC14" s="194"/>
      <c r="TD14" s="194"/>
      <c r="TE14" s="194"/>
      <c r="TF14" s="194"/>
      <c r="TG14" s="194"/>
      <c r="TH14" s="194"/>
      <c r="TI14" s="194"/>
      <c r="TJ14" s="194"/>
      <c r="TK14" s="194"/>
      <c r="TL14" s="194"/>
      <c r="TM14" s="194"/>
      <c r="TN14" s="194"/>
      <c r="TO14" s="194"/>
      <c r="TP14" s="194"/>
      <c r="TQ14" s="194"/>
      <c r="TR14" s="194"/>
      <c r="TS14" s="194"/>
      <c r="TT14" s="194"/>
      <c r="TU14" s="194"/>
      <c r="TV14" s="194"/>
      <c r="TW14" s="194"/>
      <c r="TX14" s="194"/>
      <c r="TY14" s="194"/>
      <c r="TZ14" s="194"/>
      <c r="UA14" s="194"/>
      <c r="UB14" s="194"/>
      <c r="UC14" s="194"/>
      <c r="UD14" s="194"/>
      <c r="UE14" s="194"/>
      <c r="UF14" s="194"/>
      <c r="UG14" s="194"/>
      <c r="UH14" s="194"/>
      <c r="UI14" s="194"/>
      <c r="UJ14" s="194"/>
      <c r="UK14" s="194"/>
      <c r="UL14" s="194"/>
      <c r="UM14" s="194"/>
      <c r="UN14" s="194"/>
      <c r="UO14" s="194"/>
      <c r="UP14" s="194"/>
      <c r="UQ14" s="194"/>
      <c r="UR14" s="194"/>
      <c r="US14" s="194"/>
      <c r="UT14" s="194"/>
      <c r="UU14" s="194"/>
      <c r="UV14" s="194"/>
      <c r="UW14" s="194"/>
      <c r="UX14" s="194"/>
      <c r="UY14" s="194"/>
      <c r="UZ14" s="194"/>
      <c r="VA14" s="194"/>
      <c r="VB14" s="194"/>
      <c r="VC14" s="194"/>
      <c r="VD14" s="194"/>
      <c r="VE14" s="194"/>
      <c r="VF14" s="194"/>
      <c r="VG14" s="194"/>
      <c r="VH14" s="194"/>
      <c r="VI14" s="194"/>
      <c r="VJ14" s="194"/>
      <c r="VK14" s="194"/>
      <c r="VL14" s="194"/>
      <c r="VM14" s="194"/>
      <c r="VN14" s="194"/>
      <c r="VO14" s="194"/>
      <c r="VP14" s="194"/>
      <c r="VQ14" s="194"/>
      <c r="VR14" s="194"/>
      <c r="VS14" s="194"/>
      <c r="VT14" s="194"/>
      <c r="VU14" s="194"/>
      <c r="VV14" s="194"/>
      <c r="VW14" s="194"/>
      <c r="VX14" s="194"/>
      <c r="VY14" s="194"/>
      <c r="VZ14" s="194"/>
      <c r="WA14" s="194"/>
      <c r="WB14" s="194"/>
      <c r="WC14" s="194"/>
      <c r="WD14" s="194"/>
      <c r="WE14" s="194"/>
      <c r="WF14" s="194"/>
      <c r="WG14" s="194"/>
      <c r="WH14" s="194"/>
      <c r="WI14" s="194"/>
      <c r="WJ14" s="194"/>
      <c r="WK14" s="194"/>
      <c r="WL14" s="194"/>
      <c r="WM14" s="194"/>
      <c r="WN14" s="194"/>
      <c r="WO14" s="194"/>
      <c r="WP14" s="194"/>
      <c r="WQ14" s="194"/>
      <c r="WR14" s="194"/>
      <c r="WS14" s="194"/>
      <c r="WT14" s="194"/>
      <c r="WU14" s="194"/>
      <c r="WV14" s="194"/>
      <c r="WW14" s="194"/>
      <c r="WX14" s="194"/>
      <c r="WY14" s="194"/>
      <c r="WZ14" s="194"/>
      <c r="XA14" s="194"/>
      <c r="XB14" s="194"/>
      <c r="XC14" s="194"/>
      <c r="XD14" s="194"/>
      <c r="XE14" s="194"/>
      <c r="XF14" s="194"/>
      <c r="XG14" s="194"/>
      <c r="XH14" s="194"/>
      <c r="XI14" s="194"/>
      <c r="XJ14" s="194"/>
      <c r="XK14" s="194"/>
      <c r="XL14" s="194"/>
      <c r="XM14" s="194"/>
      <c r="XN14" s="194"/>
      <c r="XO14" s="194"/>
      <c r="XP14" s="194"/>
      <c r="XQ14" s="194"/>
      <c r="XR14" s="194"/>
      <c r="XS14" s="194"/>
      <c r="XT14" s="194"/>
      <c r="XU14" s="194"/>
      <c r="XV14" s="194"/>
      <c r="XW14" s="194"/>
      <c r="XX14" s="194"/>
      <c r="XY14" s="194"/>
      <c r="XZ14" s="194"/>
      <c r="YA14" s="194"/>
      <c r="YB14" s="194"/>
      <c r="YC14" s="194"/>
      <c r="YD14" s="194"/>
      <c r="YE14" s="194"/>
      <c r="YF14" s="194"/>
      <c r="YG14" s="194"/>
      <c r="YH14" s="194"/>
      <c r="YI14" s="194"/>
      <c r="YJ14" s="194"/>
      <c r="YK14" s="194"/>
      <c r="YL14" s="194"/>
      <c r="YM14" s="194"/>
      <c r="YN14" s="194"/>
      <c r="YO14" s="194"/>
      <c r="YP14" s="194"/>
      <c r="YQ14" s="194"/>
      <c r="YR14" s="194"/>
      <c r="YS14" s="194"/>
      <c r="YT14" s="194"/>
      <c r="YU14" s="194"/>
      <c r="YV14" s="194"/>
      <c r="YW14" s="194"/>
      <c r="YX14" s="194"/>
      <c r="YY14" s="194"/>
      <c r="YZ14" s="194"/>
      <c r="ZA14" s="194"/>
      <c r="ZB14" s="194"/>
      <c r="ZC14" s="194"/>
      <c r="ZD14" s="194"/>
      <c r="ZE14" s="194"/>
      <c r="ZF14" s="194"/>
      <c r="ZG14" s="194"/>
      <c r="ZH14" s="194"/>
      <c r="ZI14" s="194"/>
      <c r="ZJ14" s="194"/>
      <c r="ZK14" s="194"/>
      <c r="ZL14" s="194"/>
      <c r="ZM14" s="194"/>
      <c r="ZN14" s="194"/>
      <c r="ZO14" s="194"/>
      <c r="ZP14" s="194"/>
      <c r="ZQ14" s="194"/>
      <c r="ZR14" s="194"/>
      <c r="ZS14" s="194"/>
      <c r="ZT14" s="194"/>
      <c r="ZU14" s="194"/>
      <c r="ZV14" s="194"/>
      <c r="ZW14" s="194"/>
      <c r="ZX14" s="194"/>
      <c r="ZY14" s="194"/>
      <c r="ZZ14" s="194"/>
      <c r="AAA14" s="194"/>
      <c r="AAB14" s="194"/>
      <c r="AAC14" s="194"/>
      <c r="AAD14" s="194"/>
      <c r="AAE14" s="194"/>
      <c r="AAF14" s="194"/>
      <c r="AAG14" s="194"/>
      <c r="AAH14" s="194"/>
      <c r="AAI14" s="194"/>
      <c r="AAJ14" s="194"/>
      <c r="AAK14" s="194"/>
      <c r="AAL14" s="194"/>
      <c r="AAM14" s="194"/>
      <c r="AAN14" s="194"/>
      <c r="AAO14" s="194"/>
      <c r="AAP14" s="194"/>
      <c r="AAQ14" s="194"/>
      <c r="AAR14" s="194"/>
      <c r="AAS14" s="194"/>
      <c r="AAT14" s="194"/>
      <c r="AAU14" s="194"/>
      <c r="AAV14" s="194"/>
      <c r="AAW14" s="194"/>
      <c r="AAX14" s="194"/>
      <c r="AAY14" s="194"/>
      <c r="AAZ14" s="194"/>
      <c r="ABA14" s="194"/>
      <c r="ABB14" s="194"/>
      <c r="ABC14" s="194"/>
      <c r="ABD14" s="194"/>
      <c r="ABE14" s="194"/>
      <c r="ABF14" s="194"/>
      <c r="ABG14" s="194"/>
      <c r="ABH14" s="194"/>
      <c r="ABI14" s="194"/>
      <c r="ABJ14" s="194"/>
      <c r="ABK14" s="194"/>
      <c r="ABL14" s="194"/>
      <c r="ABM14" s="194"/>
      <c r="ABN14" s="194"/>
      <c r="ABO14" s="194"/>
      <c r="ABP14" s="194"/>
      <c r="ABQ14" s="194"/>
      <c r="ABR14" s="194"/>
      <c r="ABS14" s="194"/>
      <c r="ABT14" s="194"/>
      <c r="ABU14" s="194"/>
      <c r="ABV14" s="194"/>
      <c r="ABW14" s="194"/>
      <c r="ABX14" s="194"/>
      <c r="ABY14" s="194"/>
      <c r="ABZ14" s="194"/>
      <c r="ACA14" s="194"/>
      <c r="ACB14" s="194"/>
      <c r="ACC14" s="194"/>
      <c r="ACD14" s="194"/>
      <c r="ACE14" s="194"/>
      <c r="ACF14" s="194"/>
      <c r="ACG14" s="194"/>
      <c r="ACH14" s="194"/>
      <c r="ACI14" s="194"/>
      <c r="ACJ14" s="194"/>
      <c r="ACK14" s="194"/>
      <c r="ACL14" s="194"/>
      <c r="ACM14" s="194"/>
      <c r="ACN14" s="194"/>
      <c r="ACO14" s="194"/>
      <c r="ACP14" s="194"/>
      <c r="ACQ14" s="194"/>
      <c r="ACR14" s="194"/>
      <c r="ACS14" s="194"/>
      <c r="ACT14" s="194"/>
      <c r="ACU14" s="194"/>
      <c r="ACV14" s="194"/>
      <c r="ACW14" s="194"/>
      <c r="ACX14" s="194"/>
      <c r="ACY14" s="194"/>
      <c r="ACZ14" s="194"/>
      <c r="ADA14" s="194"/>
      <c r="ADB14" s="194"/>
      <c r="ADC14" s="194"/>
      <c r="ADD14" s="194"/>
      <c r="ADE14" s="194"/>
      <c r="ADF14" s="194"/>
      <c r="ADG14" s="194"/>
      <c r="ADH14" s="194"/>
      <c r="ADI14" s="194"/>
      <c r="ADJ14" s="194"/>
      <c r="ADK14" s="194"/>
      <c r="ADL14" s="194"/>
      <c r="ADM14" s="194"/>
      <c r="ADN14" s="194"/>
      <c r="ADO14" s="194"/>
      <c r="ADP14" s="194"/>
      <c r="ADQ14" s="194"/>
      <c r="ADR14" s="194"/>
      <c r="ADS14" s="194"/>
      <c r="ADT14" s="194"/>
      <c r="ADU14" s="194"/>
      <c r="ADV14" s="194"/>
      <c r="ADW14" s="194"/>
      <c r="ADX14" s="194"/>
      <c r="ADY14" s="194"/>
      <c r="ADZ14" s="194"/>
      <c r="AEA14" s="194"/>
      <c r="AEB14" s="194"/>
      <c r="AEC14" s="194"/>
      <c r="AED14" s="194"/>
      <c r="AEE14" s="194"/>
      <c r="AEF14" s="194"/>
      <c r="AEG14" s="194"/>
      <c r="AEH14" s="194"/>
      <c r="AEI14" s="194"/>
      <c r="AEJ14" s="194"/>
      <c r="AEK14" s="194"/>
      <c r="AEL14" s="194"/>
      <c r="AEM14" s="194"/>
      <c r="AEN14" s="194"/>
      <c r="AEO14" s="194"/>
      <c r="AEP14" s="194"/>
      <c r="AEQ14" s="194"/>
      <c r="AER14" s="194"/>
      <c r="AES14" s="194"/>
      <c r="AET14" s="194"/>
      <c r="AEU14" s="194"/>
      <c r="AEV14" s="194"/>
      <c r="AEW14" s="194"/>
      <c r="AEX14" s="194"/>
      <c r="AEY14" s="194"/>
      <c r="AEZ14" s="194"/>
      <c r="AFA14" s="194"/>
      <c r="AFB14" s="194"/>
      <c r="AFC14" s="194"/>
      <c r="AFD14" s="194"/>
      <c r="AFE14" s="194"/>
      <c r="AFF14" s="194"/>
      <c r="AFG14" s="194"/>
      <c r="AFH14" s="194"/>
      <c r="AFI14" s="194"/>
      <c r="AFJ14" s="194"/>
      <c r="AFK14" s="194"/>
      <c r="AFL14" s="194"/>
      <c r="AFM14" s="194"/>
      <c r="AFN14" s="194"/>
      <c r="AFO14" s="194"/>
      <c r="AFP14" s="194"/>
      <c r="AFQ14" s="194"/>
      <c r="AFR14" s="194"/>
      <c r="AFS14" s="194"/>
      <c r="AFT14" s="194"/>
      <c r="AFU14" s="194"/>
      <c r="AFV14" s="194"/>
      <c r="AFW14" s="194"/>
      <c r="AFX14" s="194"/>
      <c r="AFY14" s="194"/>
      <c r="AFZ14" s="194"/>
      <c r="AGA14" s="194"/>
      <c r="AGB14" s="194"/>
      <c r="AGC14" s="194"/>
      <c r="AGD14" s="194"/>
      <c r="AGE14" s="194"/>
      <c r="AGF14" s="194"/>
      <c r="AGG14" s="194"/>
      <c r="AGH14" s="194"/>
      <c r="AGI14" s="194"/>
      <c r="AGJ14" s="194"/>
      <c r="AGK14" s="194"/>
      <c r="AGL14" s="194"/>
      <c r="AGM14" s="194"/>
      <c r="AGN14" s="194"/>
      <c r="AGO14" s="194"/>
      <c r="AGP14" s="194"/>
      <c r="AGQ14" s="194"/>
      <c r="AGR14" s="194"/>
      <c r="AGS14" s="194"/>
      <c r="AGT14" s="194"/>
      <c r="AGU14" s="194"/>
      <c r="AGV14" s="194"/>
      <c r="AGW14" s="194"/>
      <c r="AGX14" s="194"/>
      <c r="AGY14" s="194"/>
      <c r="AGZ14" s="194"/>
      <c r="AHA14" s="194"/>
      <c r="AHB14" s="194"/>
      <c r="AHC14" s="194"/>
      <c r="AHD14" s="194"/>
      <c r="AHE14" s="194"/>
      <c r="AHF14" s="194"/>
      <c r="AHG14" s="194"/>
      <c r="AHH14" s="194"/>
      <c r="AHI14" s="194"/>
      <c r="AHJ14" s="194"/>
      <c r="AHK14" s="194"/>
      <c r="AHL14" s="194"/>
      <c r="AHM14" s="194"/>
      <c r="AHN14" s="194"/>
      <c r="AHO14" s="194"/>
      <c r="AHP14" s="194"/>
      <c r="AHQ14" s="194"/>
      <c r="AHR14" s="194"/>
      <c r="AHS14" s="194"/>
      <c r="AHT14" s="194"/>
      <c r="AHU14" s="194"/>
      <c r="AHV14" s="194"/>
      <c r="AHW14" s="194"/>
      <c r="AHX14" s="194"/>
      <c r="AHY14" s="194"/>
      <c r="AHZ14" s="194"/>
      <c r="AIA14" s="194"/>
      <c r="AIB14" s="194"/>
      <c r="AIC14" s="194"/>
      <c r="AID14" s="194"/>
      <c r="AIE14" s="194"/>
      <c r="AIF14" s="194"/>
      <c r="AIG14" s="194"/>
      <c r="AIH14" s="194"/>
      <c r="AII14" s="194"/>
      <c r="AIJ14" s="194"/>
      <c r="AIK14" s="194"/>
      <c r="AIL14" s="194"/>
      <c r="AIM14" s="194"/>
      <c r="AIN14" s="194"/>
      <c r="AIO14" s="194"/>
      <c r="AIP14" s="194"/>
      <c r="AIQ14" s="194"/>
      <c r="AIR14" s="194"/>
      <c r="AIS14" s="194"/>
      <c r="AIT14" s="194"/>
      <c r="AIU14" s="194"/>
      <c r="AIV14" s="194"/>
      <c r="AIW14" s="194"/>
      <c r="AIX14" s="194"/>
      <c r="AIY14" s="194"/>
      <c r="AIZ14" s="194"/>
      <c r="AJA14" s="194"/>
      <c r="AJB14" s="194"/>
      <c r="AJC14" s="194"/>
      <c r="AJD14" s="194"/>
      <c r="AJE14" s="194"/>
      <c r="AJF14" s="194"/>
      <c r="AJG14" s="194"/>
      <c r="AJH14" s="194"/>
      <c r="AJI14" s="194"/>
      <c r="AJJ14" s="194"/>
      <c r="AJK14" s="194"/>
      <c r="AJL14" s="194"/>
      <c r="AJM14" s="194"/>
      <c r="AJN14" s="194"/>
      <c r="AJO14" s="194"/>
      <c r="AJP14" s="194"/>
      <c r="AJQ14" s="194"/>
      <c r="AJR14" s="194"/>
      <c r="AJS14" s="194"/>
      <c r="AJT14" s="194"/>
      <c r="AJU14" s="194"/>
      <c r="AJV14" s="194"/>
      <c r="AJW14" s="194"/>
      <c r="AJX14" s="194"/>
      <c r="AJY14" s="194"/>
      <c r="AJZ14" s="194"/>
      <c r="AKA14" s="194"/>
      <c r="AKB14" s="194"/>
      <c r="AKC14" s="194"/>
      <c r="AKD14" s="194"/>
      <c r="AKE14" s="194"/>
      <c r="AKF14" s="194"/>
      <c r="AKG14" s="194"/>
      <c r="AKH14" s="194"/>
      <c r="AKI14" s="194"/>
      <c r="AKJ14" s="194"/>
      <c r="AKK14" s="194"/>
      <c r="AKL14" s="194"/>
      <c r="AKM14" s="194"/>
      <c r="AKN14" s="194"/>
      <c r="AKO14" s="194"/>
      <c r="AKP14" s="194"/>
      <c r="AKQ14" s="194"/>
      <c r="AKR14" s="194"/>
      <c r="AKS14" s="194"/>
      <c r="AKT14" s="194"/>
      <c r="AKU14" s="194"/>
      <c r="AKV14" s="194"/>
      <c r="AKW14" s="194"/>
      <c r="AKX14" s="194"/>
      <c r="AKY14" s="194"/>
      <c r="AKZ14" s="194"/>
      <c r="ALA14" s="194"/>
      <c r="ALB14" s="194"/>
      <c r="ALC14" s="194"/>
      <c r="ALD14" s="194"/>
      <c r="ALE14" s="194"/>
      <c r="ALF14" s="194"/>
      <c r="ALG14" s="194"/>
      <c r="ALH14" s="194"/>
      <c r="ALI14" s="194"/>
      <c r="ALJ14" s="194"/>
      <c r="ALK14" s="194"/>
      <c r="ALL14" s="194"/>
      <c r="ALM14" s="194"/>
      <c r="ALN14" s="194"/>
      <c r="ALO14" s="194"/>
      <c r="ALP14" s="194"/>
      <c r="ALQ14" s="194"/>
      <c r="ALR14" s="194"/>
      <c r="ALS14" s="194"/>
      <c r="ALT14" s="194"/>
      <c r="ALU14" s="194"/>
      <c r="ALV14" s="194"/>
      <c r="ALW14" s="194"/>
      <c r="ALX14" s="194"/>
      <c r="ALY14" s="194"/>
      <c r="ALZ14" s="194"/>
      <c r="AMA14" s="194"/>
      <c r="AMB14" s="194"/>
      <c r="AMC14" s="194"/>
      <c r="AMD14" s="194"/>
      <c r="AME14" s="194"/>
      <c r="AMF14" s="194"/>
      <c r="AMG14" s="194"/>
      <c r="AMH14" s="194"/>
      <c r="AMI14" s="194"/>
      <c r="AMJ14" s="194"/>
    </row>
    <row r="15" spans="1:1024" x14ac:dyDescent="0.15">
      <c r="A15" s="271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024" x14ac:dyDescent="0.15">
      <c r="A16" s="96" t="s">
        <v>290</v>
      </c>
    </row>
    <row r="17" spans="1:6" ht="14.25" thickBot="1" x14ac:dyDescent="0.2">
      <c r="E17" s="98" t="s">
        <v>1</v>
      </c>
    </row>
    <row r="18" spans="1:6" s="269" customFormat="1" x14ac:dyDescent="0.15">
      <c r="A18" s="266" t="s">
        <v>2</v>
      </c>
      <c r="B18" s="267" t="s">
        <v>291</v>
      </c>
      <c r="C18" s="267" t="s">
        <v>292</v>
      </c>
      <c r="D18" s="267" t="s">
        <v>293</v>
      </c>
      <c r="E18" s="268" t="s">
        <v>294</v>
      </c>
    </row>
    <row r="19" spans="1:6" s="269" customFormat="1" x14ac:dyDescent="0.15">
      <c r="A19" s="272"/>
      <c r="B19" s="273" t="s">
        <v>41</v>
      </c>
      <c r="C19" s="273" t="s">
        <v>41</v>
      </c>
      <c r="D19" s="273" t="s">
        <v>41</v>
      </c>
      <c r="E19" s="274" t="s">
        <v>44</v>
      </c>
    </row>
    <row r="20" spans="1:6" x14ac:dyDescent="0.15">
      <c r="A20" s="270" t="s">
        <v>404</v>
      </c>
      <c r="B20" s="103">
        <v>546</v>
      </c>
      <c r="C20" s="103">
        <v>548</v>
      </c>
      <c r="D20" s="103">
        <v>27457</v>
      </c>
      <c r="E20" s="275">
        <v>93.8</v>
      </c>
    </row>
    <row r="21" spans="1:6" x14ac:dyDescent="0.15">
      <c r="A21" s="270">
        <v>28</v>
      </c>
      <c r="B21" s="103">
        <v>562</v>
      </c>
      <c r="C21" s="103">
        <v>557</v>
      </c>
      <c r="D21" s="103">
        <v>26819</v>
      </c>
      <c r="E21" s="275">
        <v>91.8</v>
      </c>
    </row>
    <row r="22" spans="1:6" x14ac:dyDescent="0.15">
      <c r="A22" s="270">
        <v>29</v>
      </c>
      <c r="B22" s="103">
        <v>541</v>
      </c>
      <c r="C22" s="103">
        <v>539</v>
      </c>
      <c r="D22" s="103">
        <v>26798</v>
      </c>
      <c r="E22" s="275">
        <v>91.8</v>
      </c>
    </row>
    <row r="23" spans="1:6" x14ac:dyDescent="0.15">
      <c r="A23" s="270">
        <v>30</v>
      </c>
      <c r="B23" s="103">
        <v>530</v>
      </c>
      <c r="C23" s="103">
        <v>536</v>
      </c>
      <c r="D23" s="103">
        <v>26605</v>
      </c>
      <c r="E23" s="275">
        <v>91.1</v>
      </c>
    </row>
    <row r="24" spans="1:6" x14ac:dyDescent="0.15">
      <c r="A24" s="270" t="s">
        <v>405</v>
      </c>
      <c r="B24" s="103">
        <v>528</v>
      </c>
      <c r="C24" s="103">
        <v>530</v>
      </c>
      <c r="D24" s="103">
        <v>27000</v>
      </c>
      <c r="E24" s="275">
        <v>92.2</v>
      </c>
    </row>
    <row r="25" spans="1:6" x14ac:dyDescent="0.15">
      <c r="A25" s="270">
        <v>2</v>
      </c>
      <c r="B25" s="103">
        <v>517</v>
      </c>
      <c r="C25" s="103">
        <v>524</v>
      </c>
      <c r="D25" s="103">
        <v>25032</v>
      </c>
      <c r="E25" s="275">
        <v>85.7</v>
      </c>
    </row>
    <row r="26" spans="1:6" x14ac:dyDescent="0.15">
      <c r="A26" s="270">
        <v>3</v>
      </c>
      <c r="B26" s="103">
        <v>555</v>
      </c>
      <c r="C26" s="103">
        <v>551</v>
      </c>
      <c r="D26" s="103">
        <v>26265</v>
      </c>
      <c r="E26" s="275">
        <v>89.9</v>
      </c>
    </row>
    <row r="27" spans="1:6" x14ac:dyDescent="0.15">
      <c r="A27" s="270">
        <v>4</v>
      </c>
      <c r="B27" s="103">
        <v>523</v>
      </c>
      <c r="C27" s="103">
        <v>526</v>
      </c>
      <c r="D27" s="103">
        <v>23992</v>
      </c>
      <c r="E27" s="275">
        <v>82.2</v>
      </c>
    </row>
    <row r="28" spans="1:6" x14ac:dyDescent="0.15">
      <c r="A28" s="270">
        <v>5</v>
      </c>
      <c r="B28" s="103">
        <v>440</v>
      </c>
      <c r="C28" s="103">
        <v>446</v>
      </c>
      <c r="D28" s="103">
        <v>20168</v>
      </c>
      <c r="E28" s="275">
        <v>68.900000000000006</v>
      </c>
    </row>
    <row r="29" spans="1:6" ht="14.25" thickBot="1" x14ac:dyDescent="0.2">
      <c r="A29" s="265">
        <v>6</v>
      </c>
      <c r="B29" s="259">
        <v>347</v>
      </c>
      <c r="C29" s="259">
        <v>387</v>
      </c>
      <c r="D29" s="259">
        <v>15759</v>
      </c>
      <c r="E29" s="276">
        <v>68.900000000000006</v>
      </c>
    </row>
    <row r="31" spans="1:6" x14ac:dyDescent="0.15">
      <c r="A31" s="96" t="s">
        <v>295</v>
      </c>
    </row>
    <row r="32" spans="1:6" ht="14.25" thickBot="1" x14ac:dyDescent="0.2">
      <c r="F32" s="98" t="s">
        <v>15</v>
      </c>
    </row>
    <row r="33" spans="1:6" s="269" customFormat="1" x14ac:dyDescent="0.15">
      <c r="A33" s="266" t="s">
        <v>2</v>
      </c>
      <c r="B33" s="267" t="s">
        <v>29</v>
      </c>
      <c r="C33" s="267" t="s">
        <v>296</v>
      </c>
      <c r="D33" s="267" t="s">
        <v>297</v>
      </c>
      <c r="E33" s="267" t="s">
        <v>298</v>
      </c>
      <c r="F33" s="268" t="s">
        <v>299</v>
      </c>
    </row>
    <row r="34" spans="1:6" x14ac:dyDescent="0.15">
      <c r="A34" s="270" t="s">
        <v>404</v>
      </c>
      <c r="B34" s="103">
        <v>73338</v>
      </c>
      <c r="C34" s="103">
        <v>27792</v>
      </c>
      <c r="D34" s="103">
        <v>24755</v>
      </c>
      <c r="E34" s="103">
        <v>16200</v>
      </c>
      <c r="F34" s="104">
        <v>4591</v>
      </c>
    </row>
    <row r="35" spans="1:6" x14ac:dyDescent="0.15">
      <c r="A35" s="270">
        <v>28</v>
      </c>
      <c r="B35" s="103">
        <v>73934</v>
      </c>
      <c r="C35" s="103">
        <v>27944</v>
      </c>
      <c r="D35" s="103">
        <v>25537</v>
      </c>
      <c r="E35" s="103">
        <v>15971</v>
      </c>
      <c r="F35" s="104">
        <v>4482</v>
      </c>
    </row>
    <row r="36" spans="1:6" x14ac:dyDescent="0.15">
      <c r="A36" s="270">
        <v>29</v>
      </c>
      <c r="B36" s="103">
        <v>77093</v>
      </c>
      <c r="C36" s="103">
        <v>28242</v>
      </c>
      <c r="D36" s="103">
        <v>27660</v>
      </c>
      <c r="E36" s="103">
        <v>16378</v>
      </c>
      <c r="F36" s="104">
        <v>4813</v>
      </c>
    </row>
    <row r="37" spans="1:6" x14ac:dyDescent="0.15">
      <c r="A37" s="270">
        <v>30</v>
      </c>
      <c r="B37" s="103">
        <v>77357</v>
      </c>
      <c r="C37" s="103">
        <v>28755</v>
      </c>
      <c r="D37" s="103">
        <v>27378</v>
      </c>
      <c r="E37" s="103">
        <v>16610</v>
      </c>
      <c r="F37" s="104">
        <v>4614</v>
      </c>
    </row>
    <row r="38" spans="1:6" x14ac:dyDescent="0.15">
      <c r="A38" s="270" t="s">
        <v>405</v>
      </c>
      <c r="B38" s="103">
        <v>82536</v>
      </c>
      <c r="C38" s="103">
        <v>31392</v>
      </c>
      <c r="D38" s="103">
        <v>27932</v>
      </c>
      <c r="E38" s="103">
        <v>18318</v>
      </c>
      <c r="F38" s="104">
        <v>4894</v>
      </c>
    </row>
    <row r="39" spans="1:6" x14ac:dyDescent="0.15">
      <c r="A39" s="270">
        <v>2</v>
      </c>
      <c r="B39" s="103">
        <v>79065</v>
      </c>
      <c r="C39" s="103">
        <v>32275</v>
      </c>
      <c r="D39" s="103">
        <v>26568</v>
      </c>
      <c r="E39" s="103">
        <v>15828</v>
      </c>
      <c r="F39" s="104">
        <v>4394</v>
      </c>
    </row>
    <row r="40" spans="1:6" x14ac:dyDescent="0.15">
      <c r="A40" s="270">
        <v>3</v>
      </c>
      <c r="B40" s="103">
        <v>80227</v>
      </c>
      <c r="C40" s="103">
        <v>31893</v>
      </c>
      <c r="D40" s="103">
        <v>26178</v>
      </c>
      <c r="E40" s="103">
        <v>16903</v>
      </c>
      <c r="F40" s="104">
        <v>5253</v>
      </c>
    </row>
    <row r="41" spans="1:6" x14ac:dyDescent="0.15">
      <c r="A41" s="270">
        <v>4</v>
      </c>
      <c r="B41" s="103">
        <v>69817</v>
      </c>
      <c r="C41" s="103">
        <v>28941</v>
      </c>
      <c r="D41" s="103">
        <v>22154</v>
      </c>
      <c r="E41" s="103">
        <v>13695</v>
      </c>
      <c r="F41" s="104">
        <v>5027</v>
      </c>
    </row>
    <row r="42" spans="1:6" x14ac:dyDescent="0.15">
      <c r="A42" s="270">
        <v>5</v>
      </c>
      <c r="B42" s="103">
        <v>67657</v>
      </c>
      <c r="C42" s="103">
        <v>29224</v>
      </c>
      <c r="D42" s="103">
        <v>22537</v>
      </c>
      <c r="E42" s="103">
        <v>10407</v>
      </c>
      <c r="F42" s="104">
        <v>5489</v>
      </c>
    </row>
    <row r="43" spans="1:6" ht="14.25" thickBot="1" x14ac:dyDescent="0.2">
      <c r="A43" s="265">
        <v>6</v>
      </c>
      <c r="B43" s="259">
        <f>SUM(C43:F43)</f>
        <v>56053</v>
      </c>
      <c r="C43" s="259">
        <v>22720</v>
      </c>
      <c r="D43" s="259">
        <v>19107</v>
      </c>
      <c r="E43" s="259">
        <v>9144</v>
      </c>
      <c r="F43" s="260">
        <v>5082</v>
      </c>
    </row>
    <row r="45" spans="1:6" x14ac:dyDescent="0.15">
      <c r="A45" s="96" t="s">
        <v>300</v>
      </c>
    </row>
    <row r="46" spans="1:6" ht="14.25" thickBot="1" x14ac:dyDescent="0.2">
      <c r="D46" s="98" t="s">
        <v>1</v>
      </c>
    </row>
    <row r="47" spans="1:6" s="269" customFormat="1" x14ac:dyDescent="0.15">
      <c r="A47" s="266" t="s">
        <v>2</v>
      </c>
      <c r="B47" s="267" t="s">
        <v>301</v>
      </c>
      <c r="C47" s="267" t="s">
        <v>302</v>
      </c>
      <c r="D47" s="268" t="s">
        <v>303</v>
      </c>
    </row>
    <row r="48" spans="1:6" x14ac:dyDescent="0.15">
      <c r="A48" s="270" t="s">
        <v>404</v>
      </c>
      <c r="B48" s="103">
        <v>16323</v>
      </c>
      <c r="C48" s="103">
        <v>1366</v>
      </c>
      <c r="D48" s="104">
        <v>790</v>
      </c>
    </row>
    <row r="49" spans="1:7" x14ac:dyDescent="0.15">
      <c r="A49" s="270">
        <v>28</v>
      </c>
      <c r="B49" s="103">
        <v>16392</v>
      </c>
      <c r="C49" s="103">
        <v>1456</v>
      </c>
      <c r="D49" s="104">
        <v>699</v>
      </c>
    </row>
    <row r="50" spans="1:7" x14ac:dyDescent="0.15">
      <c r="A50" s="270">
        <v>29</v>
      </c>
      <c r="B50" s="103">
        <v>15985</v>
      </c>
      <c r="C50" s="103">
        <v>1427</v>
      </c>
      <c r="D50" s="104">
        <v>643</v>
      </c>
    </row>
    <row r="51" spans="1:7" x14ac:dyDescent="0.15">
      <c r="A51" s="270">
        <v>30</v>
      </c>
      <c r="B51" s="103">
        <v>15985</v>
      </c>
      <c r="C51" s="103">
        <v>1548</v>
      </c>
      <c r="D51" s="104">
        <v>690</v>
      </c>
    </row>
    <row r="52" spans="1:7" x14ac:dyDescent="0.15">
      <c r="A52" s="270" t="s">
        <v>405</v>
      </c>
      <c r="B52" s="103">
        <v>15341</v>
      </c>
      <c r="C52" s="103">
        <v>1373</v>
      </c>
      <c r="D52" s="104">
        <v>743</v>
      </c>
    </row>
    <row r="53" spans="1:7" x14ac:dyDescent="0.15">
      <c r="A53" s="270">
        <v>2</v>
      </c>
      <c r="B53" s="103">
        <v>11139</v>
      </c>
      <c r="C53" s="103">
        <v>1381</v>
      </c>
      <c r="D53" s="104">
        <v>731</v>
      </c>
    </row>
    <row r="54" spans="1:7" x14ac:dyDescent="0.15">
      <c r="A54" s="270">
        <v>3</v>
      </c>
      <c r="B54" s="103">
        <v>12569</v>
      </c>
      <c r="C54" s="103">
        <v>1487</v>
      </c>
      <c r="D54" s="104">
        <v>670</v>
      </c>
    </row>
    <row r="55" spans="1:7" x14ac:dyDescent="0.15">
      <c r="A55" s="270">
        <v>4</v>
      </c>
      <c r="B55" s="103">
        <v>12981</v>
      </c>
      <c r="C55" s="103">
        <v>1461</v>
      </c>
      <c r="D55" s="104">
        <v>539</v>
      </c>
    </row>
    <row r="56" spans="1:7" x14ac:dyDescent="0.15">
      <c r="A56" s="270">
        <v>5</v>
      </c>
      <c r="B56" s="103">
        <v>13179</v>
      </c>
      <c r="C56" s="103">
        <v>1344</v>
      </c>
      <c r="D56" s="104">
        <v>300</v>
      </c>
    </row>
    <row r="57" spans="1:7" ht="14.25" thickBot="1" x14ac:dyDescent="0.2">
      <c r="A57" s="265">
        <v>6</v>
      </c>
      <c r="B57" s="259">
        <v>2260</v>
      </c>
      <c r="C57" s="259">
        <v>851</v>
      </c>
      <c r="D57" s="260">
        <v>18</v>
      </c>
    </row>
    <row r="59" spans="1:7" x14ac:dyDescent="0.15">
      <c r="A59" s="96" t="s">
        <v>304</v>
      </c>
    </row>
    <row r="60" spans="1:7" ht="14.25" thickBot="1" x14ac:dyDescent="0.2">
      <c r="G60" s="98" t="s">
        <v>15</v>
      </c>
    </row>
    <row r="61" spans="1:7" s="269" customFormat="1" ht="27" x14ac:dyDescent="0.15">
      <c r="A61" s="277" t="s">
        <v>2</v>
      </c>
      <c r="B61" s="278" t="s">
        <v>29</v>
      </c>
      <c r="C61" s="327" t="s">
        <v>21</v>
      </c>
      <c r="D61" s="327"/>
      <c r="E61" s="327"/>
      <c r="F61" s="278" t="s">
        <v>305</v>
      </c>
      <c r="G61" s="279" t="s">
        <v>306</v>
      </c>
    </row>
    <row r="62" spans="1:7" x14ac:dyDescent="0.15">
      <c r="A62" s="280"/>
      <c r="B62" s="281"/>
      <c r="C62" s="282" t="s">
        <v>7</v>
      </c>
      <c r="D62" s="282" t="s">
        <v>307</v>
      </c>
      <c r="E62" s="282" t="s">
        <v>94</v>
      </c>
      <c r="F62" s="281"/>
      <c r="G62" s="283"/>
    </row>
    <row r="63" spans="1:7" x14ac:dyDescent="0.15">
      <c r="A63" s="270" t="s">
        <v>404</v>
      </c>
      <c r="B63" s="103">
        <v>1816</v>
      </c>
      <c r="C63" s="103">
        <v>4</v>
      </c>
      <c r="D63" s="103">
        <v>4</v>
      </c>
      <c r="E63" s="103">
        <v>0</v>
      </c>
      <c r="F63" s="103">
        <v>0</v>
      </c>
      <c r="G63" s="104">
        <v>1812</v>
      </c>
    </row>
    <row r="64" spans="1:7" x14ac:dyDescent="0.15">
      <c r="A64" s="270">
        <v>28</v>
      </c>
      <c r="B64" s="103">
        <v>1752</v>
      </c>
      <c r="C64" s="103">
        <v>3</v>
      </c>
      <c r="D64" s="103">
        <v>3</v>
      </c>
      <c r="E64" s="103">
        <v>0</v>
      </c>
      <c r="F64" s="103">
        <v>0</v>
      </c>
      <c r="G64" s="104">
        <v>1749</v>
      </c>
    </row>
    <row r="65" spans="1:7" x14ac:dyDescent="0.15">
      <c r="A65" s="270">
        <v>29</v>
      </c>
      <c r="B65" s="103">
        <v>1665</v>
      </c>
      <c r="C65" s="103">
        <v>3</v>
      </c>
      <c r="D65" s="103">
        <v>3</v>
      </c>
      <c r="E65" s="103">
        <v>0</v>
      </c>
      <c r="F65" s="103">
        <v>0</v>
      </c>
      <c r="G65" s="104">
        <v>1662</v>
      </c>
    </row>
    <row r="66" spans="1:7" x14ac:dyDescent="0.15">
      <c r="A66" s="270">
        <v>30</v>
      </c>
      <c r="B66" s="103">
        <v>1696</v>
      </c>
      <c r="C66" s="103">
        <v>5</v>
      </c>
      <c r="D66" s="103">
        <v>5</v>
      </c>
      <c r="E66" s="103">
        <v>0</v>
      </c>
      <c r="F66" s="103">
        <v>0</v>
      </c>
      <c r="G66" s="104">
        <v>1691</v>
      </c>
    </row>
    <row r="67" spans="1:7" x14ac:dyDescent="0.15">
      <c r="A67" s="270" t="s">
        <v>405</v>
      </c>
      <c r="B67" s="103">
        <v>1457</v>
      </c>
      <c r="C67" s="103">
        <v>7</v>
      </c>
      <c r="D67" s="103">
        <v>7</v>
      </c>
      <c r="E67" s="103">
        <v>0</v>
      </c>
      <c r="F67" s="103">
        <v>0</v>
      </c>
      <c r="G67" s="104">
        <v>1450</v>
      </c>
    </row>
    <row r="68" spans="1:7" x14ac:dyDescent="0.15">
      <c r="A68" s="270">
        <v>2</v>
      </c>
      <c r="B68" s="103">
        <v>1368</v>
      </c>
      <c r="C68" s="103">
        <v>5</v>
      </c>
      <c r="D68" s="103">
        <v>5</v>
      </c>
      <c r="E68" s="103">
        <v>0</v>
      </c>
      <c r="F68" s="103">
        <v>0</v>
      </c>
      <c r="G68" s="104">
        <v>1363</v>
      </c>
    </row>
    <row r="69" spans="1:7" x14ac:dyDescent="0.15">
      <c r="A69" s="270">
        <v>3</v>
      </c>
      <c r="B69" s="103">
        <v>1334</v>
      </c>
      <c r="C69" s="103">
        <v>3</v>
      </c>
      <c r="D69" s="103">
        <v>3</v>
      </c>
      <c r="E69" s="103">
        <v>0</v>
      </c>
      <c r="F69" s="103">
        <v>0</v>
      </c>
      <c r="G69" s="104">
        <v>1331</v>
      </c>
    </row>
    <row r="70" spans="1:7" x14ac:dyDescent="0.15">
      <c r="A70" s="270">
        <v>4</v>
      </c>
      <c r="B70" s="103">
        <v>982</v>
      </c>
      <c r="C70" s="103">
        <v>3</v>
      </c>
      <c r="D70" s="103">
        <v>3</v>
      </c>
      <c r="E70" s="103">
        <v>0</v>
      </c>
      <c r="F70" s="103">
        <v>0</v>
      </c>
      <c r="G70" s="104">
        <v>979</v>
      </c>
    </row>
    <row r="71" spans="1:7" x14ac:dyDescent="0.15">
      <c r="A71" s="270">
        <v>5</v>
      </c>
      <c r="B71" s="103">
        <v>1101</v>
      </c>
      <c r="C71" s="103">
        <v>2</v>
      </c>
      <c r="D71" s="103">
        <v>2</v>
      </c>
      <c r="E71" s="103">
        <v>0</v>
      </c>
      <c r="F71" s="103">
        <v>0</v>
      </c>
      <c r="G71" s="104">
        <v>1099</v>
      </c>
    </row>
    <row r="72" spans="1:7" ht="14.25" thickBot="1" x14ac:dyDescent="0.2">
      <c r="A72" s="265">
        <v>6</v>
      </c>
      <c r="B72" s="259">
        <f>C72+G72</f>
        <v>1029</v>
      </c>
      <c r="C72" s="259">
        <v>2</v>
      </c>
      <c r="D72" s="259">
        <v>2</v>
      </c>
      <c r="E72" s="259">
        <v>0</v>
      </c>
      <c r="F72" s="259">
        <v>0</v>
      </c>
      <c r="G72" s="260">
        <v>1027</v>
      </c>
    </row>
    <row r="74" spans="1:7" x14ac:dyDescent="0.15">
      <c r="A74" s="96" t="s">
        <v>308</v>
      </c>
    </row>
    <row r="75" spans="1:7" x14ac:dyDescent="0.15">
      <c r="A75" s="96" t="s">
        <v>309</v>
      </c>
    </row>
    <row r="76" spans="1:7" ht="14.25" thickBot="1" x14ac:dyDescent="0.2">
      <c r="D76" s="96" t="s">
        <v>310</v>
      </c>
    </row>
    <row r="77" spans="1:7" s="269" customFormat="1" x14ac:dyDescent="0.15">
      <c r="A77" s="266" t="s">
        <v>2</v>
      </c>
      <c r="B77" s="267" t="s">
        <v>311</v>
      </c>
      <c r="C77" s="267" t="s">
        <v>312</v>
      </c>
      <c r="D77" s="268" t="s">
        <v>313</v>
      </c>
    </row>
    <row r="78" spans="1:7" x14ac:dyDescent="0.15">
      <c r="A78" s="270" t="s">
        <v>404</v>
      </c>
      <c r="B78" s="103">
        <v>47</v>
      </c>
      <c r="C78" s="103">
        <v>60</v>
      </c>
      <c r="D78" s="104">
        <v>59</v>
      </c>
    </row>
    <row r="79" spans="1:7" x14ac:dyDescent="0.15">
      <c r="A79" s="270">
        <v>28</v>
      </c>
      <c r="B79" s="103">
        <v>43</v>
      </c>
      <c r="C79" s="103">
        <v>72</v>
      </c>
      <c r="D79" s="104">
        <v>76</v>
      </c>
    </row>
    <row r="80" spans="1:7" x14ac:dyDescent="0.15">
      <c r="A80" s="270">
        <v>29</v>
      </c>
      <c r="B80" s="103">
        <v>39</v>
      </c>
      <c r="C80" s="103">
        <v>70</v>
      </c>
      <c r="D80" s="104">
        <v>73</v>
      </c>
    </row>
    <row r="81" spans="1:10" x14ac:dyDescent="0.15">
      <c r="A81" s="270">
        <v>30</v>
      </c>
      <c r="B81" s="103">
        <v>36</v>
      </c>
      <c r="C81" s="103">
        <v>64</v>
      </c>
      <c r="D81" s="104">
        <v>67</v>
      </c>
    </row>
    <row r="82" spans="1:10" x14ac:dyDescent="0.15">
      <c r="A82" s="270" t="s">
        <v>405</v>
      </c>
      <c r="B82" s="103">
        <v>36</v>
      </c>
      <c r="C82" s="103">
        <v>70</v>
      </c>
      <c r="D82" s="104">
        <v>63</v>
      </c>
    </row>
    <row r="83" spans="1:10" x14ac:dyDescent="0.15">
      <c r="A83" s="270">
        <v>2</v>
      </c>
      <c r="B83" s="103">
        <v>20</v>
      </c>
      <c r="C83" s="103">
        <v>41</v>
      </c>
      <c r="D83" s="104">
        <v>64</v>
      </c>
    </row>
    <row r="84" spans="1:10" x14ac:dyDescent="0.15">
      <c r="A84" s="270">
        <v>3</v>
      </c>
      <c r="B84" s="103">
        <v>24</v>
      </c>
      <c r="C84" s="103">
        <v>46</v>
      </c>
      <c r="D84" s="104">
        <v>42</v>
      </c>
    </row>
    <row r="85" spans="1:10" x14ac:dyDescent="0.15">
      <c r="A85" s="270">
        <v>4</v>
      </c>
      <c r="B85" s="103">
        <v>28</v>
      </c>
      <c r="C85" s="103">
        <v>48</v>
      </c>
      <c r="D85" s="104">
        <v>44</v>
      </c>
    </row>
    <row r="86" spans="1:10" x14ac:dyDescent="0.15">
      <c r="A86" s="270">
        <v>5</v>
      </c>
      <c r="B86" s="103">
        <v>34</v>
      </c>
      <c r="C86" s="103">
        <v>64</v>
      </c>
      <c r="D86" s="104">
        <v>58</v>
      </c>
    </row>
    <row r="87" spans="1:10" ht="14.25" thickBot="1" x14ac:dyDescent="0.2">
      <c r="A87" s="265">
        <v>6</v>
      </c>
      <c r="B87" s="259">
        <v>29</v>
      </c>
      <c r="C87" s="259">
        <v>55</v>
      </c>
      <c r="D87" s="260">
        <v>60</v>
      </c>
    </row>
    <row r="88" spans="1:10" x14ac:dyDescent="0.15">
      <c r="A88" s="284" t="s">
        <v>339</v>
      </c>
      <c r="B88" s="106"/>
      <c r="C88" s="106"/>
      <c r="D88" s="106"/>
    </row>
    <row r="89" spans="1:10" x14ac:dyDescent="0.15">
      <c r="A89" s="284"/>
      <c r="B89" s="106"/>
      <c r="C89" s="106"/>
      <c r="D89" s="106"/>
    </row>
    <row r="90" spans="1:10" x14ac:dyDescent="0.15">
      <c r="A90" s="96" t="s">
        <v>314</v>
      </c>
    </row>
    <row r="91" spans="1:10" ht="14.25" thickBot="1" x14ac:dyDescent="0.2">
      <c r="J91" s="98" t="s">
        <v>1</v>
      </c>
    </row>
    <row r="92" spans="1:10" s="269" customFormat="1" x14ac:dyDescent="0.15">
      <c r="A92" s="277" t="s">
        <v>2</v>
      </c>
      <c r="B92" s="327" t="s">
        <v>315</v>
      </c>
      <c r="C92" s="327"/>
      <c r="D92" s="327"/>
      <c r="E92" s="327"/>
      <c r="F92" s="327"/>
      <c r="G92" s="327"/>
      <c r="H92" s="328" t="s">
        <v>316</v>
      </c>
      <c r="I92" s="328"/>
      <c r="J92" s="328"/>
    </row>
    <row r="93" spans="1:10" s="269" customFormat="1" x14ac:dyDescent="0.15">
      <c r="A93" s="272"/>
      <c r="B93" s="329" t="s">
        <v>317</v>
      </c>
      <c r="C93" s="329"/>
      <c r="D93" s="329"/>
      <c r="E93" s="329" t="s">
        <v>45</v>
      </c>
      <c r="F93" s="329"/>
      <c r="G93" s="329"/>
      <c r="H93" s="285"/>
      <c r="I93" s="285"/>
      <c r="J93" s="286"/>
    </row>
    <row r="94" spans="1:10" s="269" customFormat="1" x14ac:dyDescent="0.15">
      <c r="A94" s="287"/>
      <c r="B94" s="288" t="s">
        <v>311</v>
      </c>
      <c r="C94" s="288" t="s">
        <v>88</v>
      </c>
      <c r="D94" s="288" t="s">
        <v>313</v>
      </c>
      <c r="E94" s="288" t="s">
        <v>311</v>
      </c>
      <c r="F94" s="288" t="s">
        <v>88</v>
      </c>
      <c r="G94" s="288" t="s">
        <v>313</v>
      </c>
      <c r="H94" s="289" t="s">
        <v>311</v>
      </c>
      <c r="I94" s="289" t="s">
        <v>88</v>
      </c>
      <c r="J94" s="290" t="s">
        <v>313</v>
      </c>
    </row>
    <row r="95" spans="1:10" x14ac:dyDescent="0.15">
      <c r="A95" s="270" t="s">
        <v>404</v>
      </c>
      <c r="B95" s="103">
        <v>37</v>
      </c>
      <c r="C95" s="103">
        <v>50</v>
      </c>
      <c r="D95" s="103">
        <v>38</v>
      </c>
      <c r="E95" s="103">
        <v>40</v>
      </c>
      <c r="F95" s="103">
        <v>41</v>
      </c>
      <c r="G95" s="103">
        <v>30</v>
      </c>
      <c r="H95" s="103">
        <v>12</v>
      </c>
      <c r="I95" s="103">
        <v>32</v>
      </c>
      <c r="J95" s="104">
        <v>36</v>
      </c>
    </row>
    <row r="96" spans="1:10" x14ac:dyDescent="0.15">
      <c r="A96" s="270">
        <v>28</v>
      </c>
      <c r="B96" s="103">
        <v>27</v>
      </c>
      <c r="C96" s="103">
        <v>44</v>
      </c>
      <c r="D96" s="103">
        <v>55</v>
      </c>
      <c r="E96" s="103">
        <v>39</v>
      </c>
      <c r="F96" s="103">
        <v>38</v>
      </c>
      <c r="G96" s="103">
        <v>38</v>
      </c>
      <c r="H96" s="103">
        <v>22</v>
      </c>
      <c r="I96" s="103">
        <v>47</v>
      </c>
      <c r="J96" s="104">
        <v>38</v>
      </c>
    </row>
    <row r="97" spans="1:1024" x14ac:dyDescent="0.15">
      <c r="A97" s="270">
        <v>29</v>
      </c>
      <c r="B97" s="103">
        <v>24</v>
      </c>
      <c r="C97" s="103">
        <v>43</v>
      </c>
      <c r="D97" s="103">
        <v>44</v>
      </c>
      <c r="E97" s="103">
        <v>39</v>
      </c>
      <c r="F97" s="103">
        <v>44</v>
      </c>
      <c r="G97" s="103">
        <v>39</v>
      </c>
      <c r="H97" s="103">
        <v>21</v>
      </c>
      <c r="I97" s="103">
        <v>49</v>
      </c>
      <c r="J97" s="104">
        <v>49</v>
      </c>
    </row>
    <row r="98" spans="1:1024" x14ac:dyDescent="0.15">
      <c r="A98" s="270">
        <v>30</v>
      </c>
      <c r="B98" s="103">
        <v>23</v>
      </c>
      <c r="C98" s="103">
        <v>80</v>
      </c>
      <c r="D98" s="103">
        <v>64</v>
      </c>
      <c r="E98" s="103">
        <v>44</v>
      </c>
      <c r="F98" s="103">
        <v>37</v>
      </c>
      <c r="G98" s="103">
        <v>38</v>
      </c>
      <c r="H98" s="103">
        <v>21</v>
      </c>
      <c r="I98" s="103">
        <v>1</v>
      </c>
      <c r="J98" s="104">
        <v>22</v>
      </c>
    </row>
    <row r="99" spans="1:1024" x14ac:dyDescent="0.15">
      <c r="A99" s="270" t="s">
        <v>405</v>
      </c>
      <c r="B99" s="103">
        <v>52</v>
      </c>
      <c r="C99" s="103">
        <v>81</v>
      </c>
      <c r="D99" s="103">
        <v>68</v>
      </c>
      <c r="E99" s="103">
        <v>35</v>
      </c>
      <c r="F99" s="103">
        <v>42</v>
      </c>
      <c r="G99" s="103">
        <v>50</v>
      </c>
      <c r="H99" s="103">
        <v>0</v>
      </c>
      <c r="I99" s="103">
        <v>0</v>
      </c>
      <c r="J99" s="104">
        <v>0</v>
      </c>
    </row>
    <row r="100" spans="1:1024" x14ac:dyDescent="0.15">
      <c r="A100" s="270">
        <v>2</v>
      </c>
      <c r="B100" s="103">
        <v>34</v>
      </c>
      <c r="C100" s="103">
        <v>56</v>
      </c>
      <c r="D100" s="103">
        <v>74</v>
      </c>
      <c r="E100" s="103">
        <v>31</v>
      </c>
      <c r="F100" s="103">
        <v>26</v>
      </c>
      <c r="G100" s="103">
        <v>30</v>
      </c>
      <c r="H100" s="103">
        <v>0</v>
      </c>
      <c r="I100" s="103">
        <v>0</v>
      </c>
      <c r="J100" s="104">
        <v>0</v>
      </c>
    </row>
    <row r="101" spans="1:1024" x14ac:dyDescent="0.15">
      <c r="A101" s="270">
        <v>3</v>
      </c>
      <c r="B101" s="103">
        <v>34</v>
      </c>
      <c r="C101" s="103">
        <v>57</v>
      </c>
      <c r="D101" s="103">
        <v>57</v>
      </c>
      <c r="E101" s="103">
        <v>45</v>
      </c>
      <c r="F101" s="103">
        <v>46</v>
      </c>
      <c r="G101" s="103">
        <v>32</v>
      </c>
      <c r="H101" s="103">
        <v>0</v>
      </c>
      <c r="I101" s="103">
        <v>0</v>
      </c>
      <c r="J101" s="104">
        <v>0</v>
      </c>
    </row>
    <row r="102" spans="1:1024" x14ac:dyDescent="0.15">
      <c r="A102" s="270">
        <v>4</v>
      </c>
      <c r="B102" s="103">
        <v>48</v>
      </c>
      <c r="C102" s="103">
        <v>73</v>
      </c>
      <c r="D102" s="103">
        <v>59</v>
      </c>
      <c r="E102" s="103">
        <v>37</v>
      </c>
      <c r="F102" s="103">
        <v>33</v>
      </c>
      <c r="G102" s="103">
        <v>41</v>
      </c>
      <c r="H102" s="103">
        <v>0</v>
      </c>
      <c r="I102" s="103">
        <v>0</v>
      </c>
      <c r="J102" s="104">
        <v>0</v>
      </c>
    </row>
    <row r="103" spans="1:1024" x14ac:dyDescent="0.15">
      <c r="A103" s="270">
        <v>5</v>
      </c>
      <c r="B103" s="103">
        <v>49</v>
      </c>
      <c r="C103" s="103">
        <v>79</v>
      </c>
      <c r="D103" s="103">
        <v>78</v>
      </c>
      <c r="E103" s="103">
        <v>37</v>
      </c>
      <c r="F103" s="103">
        <v>35</v>
      </c>
      <c r="G103" s="103">
        <v>35</v>
      </c>
      <c r="H103" s="103">
        <v>0</v>
      </c>
      <c r="I103" s="103">
        <v>0</v>
      </c>
      <c r="J103" s="104">
        <v>0</v>
      </c>
    </row>
    <row r="104" spans="1:1024" ht="14.25" thickBot="1" x14ac:dyDescent="0.2">
      <c r="A104" s="265">
        <v>6</v>
      </c>
      <c r="B104" s="259">
        <v>35</v>
      </c>
      <c r="C104" s="259">
        <v>63</v>
      </c>
      <c r="D104" s="259">
        <v>77</v>
      </c>
      <c r="E104" s="259">
        <v>30</v>
      </c>
      <c r="F104" s="259">
        <v>35</v>
      </c>
      <c r="G104" s="259">
        <v>42</v>
      </c>
      <c r="H104" s="259">
        <v>0</v>
      </c>
      <c r="I104" s="259">
        <v>0</v>
      </c>
      <c r="J104" s="260">
        <v>0</v>
      </c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  <c r="EC104" s="194"/>
      <c r="ED104" s="194"/>
      <c r="EE104" s="194"/>
      <c r="EF104" s="194"/>
      <c r="EG104" s="194"/>
      <c r="EH104" s="194"/>
      <c r="EI104" s="194"/>
      <c r="EJ104" s="194"/>
      <c r="EK104" s="194"/>
      <c r="EL104" s="194"/>
      <c r="EM104" s="194"/>
      <c r="EN104" s="194"/>
      <c r="EO104" s="194"/>
      <c r="EP104" s="194"/>
      <c r="EQ104" s="194"/>
      <c r="ER104" s="194"/>
      <c r="ES104" s="194"/>
      <c r="ET104" s="194"/>
      <c r="EU104" s="194"/>
      <c r="EV104" s="194"/>
      <c r="EW104" s="194"/>
      <c r="EX104" s="194"/>
      <c r="EY104" s="194"/>
      <c r="EZ104" s="194"/>
      <c r="FA104" s="194"/>
      <c r="FB104" s="194"/>
      <c r="FC104" s="194"/>
      <c r="FD104" s="194"/>
      <c r="FE104" s="194"/>
      <c r="FF104" s="194"/>
      <c r="FG104" s="194"/>
      <c r="FH104" s="194"/>
      <c r="FI104" s="194"/>
      <c r="FJ104" s="194"/>
      <c r="FK104" s="194"/>
      <c r="FL104" s="194"/>
      <c r="FM104" s="194"/>
      <c r="FN104" s="194"/>
      <c r="FO104" s="194"/>
      <c r="FP104" s="194"/>
      <c r="FQ104" s="194"/>
      <c r="FR104" s="194"/>
      <c r="FS104" s="194"/>
      <c r="FT104" s="194"/>
      <c r="FU104" s="194"/>
      <c r="FV104" s="194"/>
      <c r="FW104" s="194"/>
      <c r="FX104" s="194"/>
      <c r="FY104" s="194"/>
      <c r="FZ104" s="194"/>
      <c r="GA104" s="194"/>
      <c r="GB104" s="194"/>
      <c r="GC104" s="194"/>
      <c r="GD104" s="194"/>
      <c r="GE104" s="194"/>
      <c r="GF104" s="194"/>
      <c r="GG104" s="194"/>
      <c r="GH104" s="194"/>
      <c r="GI104" s="194"/>
      <c r="GJ104" s="194"/>
      <c r="GK104" s="194"/>
      <c r="GL104" s="194"/>
      <c r="GM104" s="194"/>
      <c r="GN104" s="194"/>
      <c r="GO104" s="194"/>
      <c r="GP104" s="194"/>
      <c r="GQ104" s="194"/>
      <c r="GR104" s="194"/>
      <c r="GS104" s="194"/>
      <c r="GT104" s="194"/>
      <c r="GU104" s="194"/>
      <c r="GV104" s="194"/>
      <c r="GW104" s="194"/>
      <c r="GX104" s="194"/>
      <c r="GY104" s="194"/>
      <c r="GZ104" s="194"/>
      <c r="HA104" s="194"/>
      <c r="HB104" s="194"/>
      <c r="HC104" s="194"/>
      <c r="HD104" s="194"/>
      <c r="HE104" s="194"/>
      <c r="HF104" s="194"/>
      <c r="HG104" s="194"/>
      <c r="HH104" s="194"/>
      <c r="HI104" s="194"/>
      <c r="HJ104" s="194"/>
      <c r="HK104" s="194"/>
      <c r="HL104" s="194"/>
      <c r="HM104" s="194"/>
      <c r="HN104" s="194"/>
      <c r="HO104" s="194"/>
      <c r="HP104" s="194"/>
      <c r="HQ104" s="194"/>
      <c r="HR104" s="194"/>
      <c r="HS104" s="194"/>
      <c r="HT104" s="194"/>
      <c r="HU104" s="194"/>
      <c r="HV104" s="194"/>
      <c r="HW104" s="194"/>
      <c r="HX104" s="194"/>
      <c r="HY104" s="194"/>
      <c r="HZ104" s="194"/>
      <c r="IA104" s="194"/>
      <c r="IB104" s="194"/>
      <c r="IC104" s="194"/>
      <c r="ID104" s="194"/>
      <c r="IE104" s="194"/>
      <c r="IF104" s="194"/>
      <c r="IG104" s="194"/>
      <c r="IH104" s="194"/>
      <c r="II104" s="194"/>
      <c r="IJ104" s="194"/>
      <c r="IK104" s="194"/>
      <c r="IL104" s="194"/>
      <c r="IM104" s="194"/>
      <c r="IN104" s="194"/>
      <c r="IO104" s="194"/>
      <c r="IP104" s="194"/>
      <c r="IQ104" s="194"/>
      <c r="IR104" s="194"/>
      <c r="IS104" s="194"/>
      <c r="IT104" s="194"/>
      <c r="IU104" s="194"/>
      <c r="IV104" s="194"/>
      <c r="IW104" s="194"/>
      <c r="IX104" s="194"/>
      <c r="IY104" s="194"/>
      <c r="IZ104" s="194"/>
      <c r="JA104" s="194"/>
      <c r="JB104" s="194"/>
      <c r="JC104" s="194"/>
      <c r="JD104" s="194"/>
      <c r="JE104" s="194"/>
      <c r="JF104" s="194"/>
      <c r="JG104" s="194"/>
      <c r="JH104" s="194"/>
      <c r="JI104" s="194"/>
      <c r="JJ104" s="194"/>
      <c r="JK104" s="194"/>
      <c r="JL104" s="194"/>
      <c r="JM104" s="194"/>
      <c r="JN104" s="194"/>
      <c r="JO104" s="194"/>
      <c r="JP104" s="194"/>
      <c r="JQ104" s="194"/>
      <c r="JR104" s="194"/>
      <c r="JS104" s="194"/>
      <c r="JT104" s="194"/>
      <c r="JU104" s="194"/>
      <c r="JV104" s="194"/>
      <c r="JW104" s="194"/>
      <c r="JX104" s="194"/>
      <c r="JY104" s="194"/>
      <c r="JZ104" s="194"/>
      <c r="KA104" s="194"/>
      <c r="KB104" s="194"/>
      <c r="KC104" s="194"/>
      <c r="KD104" s="194"/>
      <c r="KE104" s="194"/>
      <c r="KF104" s="194"/>
      <c r="KG104" s="194"/>
      <c r="KH104" s="194"/>
      <c r="KI104" s="194"/>
      <c r="KJ104" s="194"/>
      <c r="KK104" s="194"/>
      <c r="KL104" s="194"/>
      <c r="KM104" s="194"/>
      <c r="KN104" s="194"/>
      <c r="KO104" s="194"/>
      <c r="KP104" s="194"/>
      <c r="KQ104" s="194"/>
      <c r="KR104" s="194"/>
      <c r="KS104" s="194"/>
      <c r="KT104" s="194"/>
      <c r="KU104" s="194"/>
      <c r="KV104" s="194"/>
      <c r="KW104" s="194"/>
      <c r="KX104" s="194"/>
      <c r="KY104" s="194"/>
      <c r="KZ104" s="194"/>
      <c r="LA104" s="194"/>
      <c r="LB104" s="194"/>
      <c r="LC104" s="194"/>
      <c r="LD104" s="194"/>
      <c r="LE104" s="194"/>
      <c r="LF104" s="194"/>
      <c r="LG104" s="194"/>
      <c r="LH104" s="194"/>
      <c r="LI104" s="194"/>
      <c r="LJ104" s="194"/>
      <c r="LK104" s="194"/>
      <c r="LL104" s="194"/>
      <c r="LM104" s="194"/>
      <c r="LN104" s="194"/>
      <c r="LO104" s="194"/>
      <c r="LP104" s="194"/>
      <c r="LQ104" s="194"/>
      <c r="LR104" s="194"/>
      <c r="LS104" s="194"/>
      <c r="LT104" s="194"/>
      <c r="LU104" s="194"/>
      <c r="LV104" s="194"/>
      <c r="LW104" s="194"/>
      <c r="LX104" s="194"/>
      <c r="LY104" s="194"/>
      <c r="LZ104" s="194"/>
      <c r="MA104" s="194"/>
      <c r="MB104" s="194"/>
      <c r="MC104" s="194"/>
      <c r="MD104" s="194"/>
      <c r="ME104" s="194"/>
      <c r="MF104" s="194"/>
      <c r="MG104" s="194"/>
      <c r="MH104" s="194"/>
      <c r="MI104" s="194"/>
      <c r="MJ104" s="194"/>
      <c r="MK104" s="194"/>
      <c r="ML104" s="194"/>
      <c r="MM104" s="194"/>
      <c r="MN104" s="194"/>
      <c r="MO104" s="194"/>
      <c r="MP104" s="194"/>
      <c r="MQ104" s="194"/>
      <c r="MR104" s="194"/>
      <c r="MS104" s="194"/>
      <c r="MT104" s="194"/>
      <c r="MU104" s="194"/>
      <c r="MV104" s="194"/>
      <c r="MW104" s="194"/>
      <c r="MX104" s="194"/>
      <c r="MY104" s="194"/>
      <c r="MZ104" s="194"/>
      <c r="NA104" s="194"/>
      <c r="NB104" s="194"/>
      <c r="NC104" s="194"/>
      <c r="ND104" s="194"/>
      <c r="NE104" s="194"/>
      <c r="NF104" s="194"/>
      <c r="NG104" s="194"/>
      <c r="NH104" s="194"/>
      <c r="NI104" s="194"/>
      <c r="NJ104" s="194"/>
      <c r="NK104" s="194"/>
      <c r="NL104" s="194"/>
      <c r="NM104" s="194"/>
      <c r="NN104" s="194"/>
      <c r="NO104" s="194"/>
      <c r="NP104" s="194"/>
      <c r="NQ104" s="194"/>
      <c r="NR104" s="194"/>
      <c r="NS104" s="194"/>
      <c r="NT104" s="194"/>
      <c r="NU104" s="194"/>
      <c r="NV104" s="194"/>
      <c r="NW104" s="194"/>
      <c r="NX104" s="194"/>
      <c r="NY104" s="194"/>
      <c r="NZ104" s="194"/>
      <c r="OA104" s="194"/>
      <c r="OB104" s="194"/>
      <c r="OC104" s="194"/>
      <c r="OD104" s="194"/>
      <c r="OE104" s="194"/>
      <c r="OF104" s="194"/>
      <c r="OG104" s="194"/>
      <c r="OH104" s="194"/>
      <c r="OI104" s="194"/>
      <c r="OJ104" s="194"/>
      <c r="OK104" s="194"/>
      <c r="OL104" s="194"/>
      <c r="OM104" s="194"/>
      <c r="ON104" s="194"/>
      <c r="OO104" s="194"/>
      <c r="OP104" s="194"/>
      <c r="OQ104" s="194"/>
      <c r="OR104" s="194"/>
      <c r="OS104" s="194"/>
      <c r="OT104" s="194"/>
      <c r="OU104" s="194"/>
      <c r="OV104" s="194"/>
      <c r="OW104" s="194"/>
      <c r="OX104" s="194"/>
      <c r="OY104" s="194"/>
      <c r="OZ104" s="194"/>
      <c r="PA104" s="194"/>
      <c r="PB104" s="194"/>
      <c r="PC104" s="194"/>
      <c r="PD104" s="194"/>
      <c r="PE104" s="194"/>
      <c r="PF104" s="194"/>
      <c r="PG104" s="194"/>
      <c r="PH104" s="194"/>
      <c r="PI104" s="194"/>
      <c r="PJ104" s="194"/>
      <c r="PK104" s="194"/>
      <c r="PL104" s="194"/>
      <c r="PM104" s="194"/>
      <c r="PN104" s="194"/>
      <c r="PO104" s="194"/>
      <c r="PP104" s="194"/>
      <c r="PQ104" s="194"/>
      <c r="PR104" s="194"/>
      <c r="PS104" s="194"/>
      <c r="PT104" s="194"/>
      <c r="PU104" s="194"/>
      <c r="PV104" s="194"/>
      <c r="PW104" s="194"/>
      <c r="PX104" s="194"/>
      <c r="PY104" s="194"/>
      <c r="PZ104" s="194"/>
      <c r="QA104" s="194"/>
      <c r="QB104" s="194"/>
      <c r="QC104" s="194"/>
      <c r="QD104" s="194"/>
      <c r="QE104" s="194"/>
      <c r="QF104" s="194"/>
      <c r="QG104" s="194"/>
      <c r="QH104" s="194"/>
      <c r="QI104" s="194"/>
      <c r="QJ104" s="194"/>
      <c r="QK104" s="194"/>
      <c r="QL104" s="194"/>
      <c r="QM104" s="194"/>
      <c r="QN104" s="194"/>
      <c r="QO104" s="194"/>
      <c r="QP104" s="194"/>
      <c r="QQ104" s="194"/>
      <c r="QR104" s="194"/>
      <c r="QS104" s="194"/>
      <c r="QT104" s="194"/>
      <c r="QU104" s="194"/>
      <c r="QV104" s="194"/>
      <c r="QW104" s="194"/>
      <c r="QX104" s="194"/>
      <c r="QY104" s="194"/>
      <c r="QZ104" s="194"/>
      <c r="RA104" s="194"/>
      <c r="RB104" s="194"/>
      <c r="RC104" s="194"/>
      <c r="RD104" s="194"/>
      <c r="RE104" s="194"/>
      <c r="RF104" s="194"/>
      <c r="RG104" s="194"/>
      <c r="RH104" s="194"/>
      <c r="RI104" s="194"/>
      <c r="RJ104" s="194"/>
      <c r="RK104" s="194"/>
      <c r="RL104" s="194"/>
      <c r="RM104" s="194"/>
      <c r="RN104" s="194"/>
      <c r="RO104" s="194"/>
      <c r="RP104" s="194"/>
      <c r="RQ104" s="194"/>
      <c r="RR104" s="194"/>
      <c r="RS104" s="194"/>
      <c r="RT104" s="194"/>
      <c r="RU104" s="194"/>
      <c r="RV104" s="194"/>
      <c r="RW104" s="194"/>
      <c r="RX104" s="194"/>
      <c r="RY104" s="194"/>
      <c r="RZ104" s="194"/>
      <c r="SA104" s="194"/>
      <c r="SB104" s="194"/>
      <c r="SC104" s="194"/>
      <c r="SD104" s="194"/>
      <c r="SE104" s="194"/>
      <c r="SF104" s="194"/>
      <c r="SG104" s="194"/>
      <c r="SH104" s="194"/>
      <c r="SI104" s="194"/>
      <c r="SJ104" s="194"/>
      <c r="SK104" s="194"/>
      <c r="SL104" s="194"/>
      <c r="SM104" s="194"/>
      <c r="SN104" s="194"/>
      <c r="SO104" s="194"/>
      <c r="SP104" s="194"/>
      <c r="SQ104" s="194"/>
      <c r="SR104" s="194"/>
      <c r="SS104" s="194"/>
      <c r="ST104" s="194"/>
      <c r="SU104" s="194"/>
      <c r="SV104" s="194"/>
      <c r="SW104" s="194"/>
      <c r="SX104" s="194"/>
      <c r="SY104" s="194"/>
      <c r="SZ104" s="194"/>
      <c r="TA104" s="194"/>
      <c r="TB104" s="194"/>
      <c r="TC104" s="194"/>
      <c r="TD104" s="194"/>
      <c r="TE104" s="194"/>
      <c r="TF104" s="194"/>
      <c r="TG104" s="194"/>
      <c r="TH104" s="194"/>
      <c r="TI104" s="194"/>
      <c r="TJ104" s="194"/>
      <c r="TK104" s="194"/>
      <c r="TL104" s="194"/>
      <c r="TM104" s="194"/>
      <c r="TN104" s="194"/>
      <c r="TO104" s="194"/>
      <c r="TP104" s="194"/>
      <c r="TQ104" s="194"/>
      <c r="TR104" s="194"/>
      <c r="TS104" s="194"/>
      <c r="TT104" s="194"/>
      <c r="TU104" s="194"/>
      <c r="TV104" s="194"/>
      <c r="TW104" s="194"/>
      <c r="TX104" s="194"/>
      <c r="TY104" s="194"/>
      <c r="TZ104" s="194"/>
      <c r="UA104" s="194"/>
      <c r="UB104" s="194"/>
      <c r="UC104" s="194"/>
      <c r="UD104" s="194"/>
      <c r="UE104" s="194"/>
      <c r="UF104" s="194"/>
      <c r="UG104" s="194"/>
      <c r="UH104" s="194"/>
      <c r="UI104" s="194"/>
      <c r="UJ104" s="194"/>
      <c r="UK104" s="194"/>
      <c r="UL104" s="194"/>
      <c r="UM104" s="194"/>
      <c r="UN104" s="194"/>
      <c r="UO104" s="194"/>
      <c r="UP104" s="194"/>
      <c r="UQ104" s="194"/>
      <c r="UR104" s="194"/>
      <c r="US104" s="194"/>
      <c r="UT104" s="194"/>
      <c r="UU104" s="194"/>
      <c r="UV104" s="194"/>
      <c r="UW104" s="194"/>
      <c r="UX104" s="194"/>
      <c r="UY104" s="194"/>
      <c r="UZ104" s="194"/>
      <c r="VA104" s="194"/>
      <c r="VB104" s="194"/>
      <c r="VC104" s="194"/>
      <c r="VD104" s="194"/>
      <c r="VE104" s="194"/>
      <c r="VF104" s="194"/>
      <c r="VG104" s="194"/>
      <c r="VH104" s="194"/>
      <c r="VI104" s="194"/>
      <c r="VJ104" s="194"/>
      <c r="VK104" s="194"/>
      <c r="VL104" s="194"/>
      <c r="VM104" s="194"/>
      <c r="VN104" s="194"/>
      <c r="VO104" s="194"/>
      <c r="VP104" s="194"/>
      <c r="VQ104" s="194"/>
      <c r="VR104" s="194"/>
      <c r="VS104" s="194"/>
      <c r="VT104" s="194"/>
      <c r="VU104" s="194"/>
      <c r="VV104" s="194"/>
      <c r="VW104" s="194"/>
      <c r="VX104" s="194"/>
      <c r="VY104" s="194"/>
      <c r="VZ104" s="194"/>
      <c r="WA104" s="194"/>
      <c r="WB104" s="194"/>
      <c r="WC104" s="194"/>
      <c r="WD104" s="194"/>
      <c r="WE104" s="194"/>
      <c r="WF104" s="194"/>
      <c r="WG104" s="194"/>
      <c r="WH104" s="194"/>
      <c r="WI104" s="194"/>
      <c r="WJ104" s="194"/>
      <c r="WK104" s="194"/>
      <c r="WL104" s="194"/>
      <c r="WM104" s="194"/>
      <c r="WN104" s="194"/>
      <c r="WO104" s="194"/>
      <c r="WP104" s="194"/>
      <c r="WQ104" s="194"/>
      <c r="WR104" s="194"/>
      <c r="WS104" s="194"/>
      <c r="WT104" s="194"/>
      <c r="WU104" s="194"/>
      <c r="WV104" s="194"/>
      <c r="WW104" s="194"/>
      <c r="WX104" s="194"/>
      <c r="WY104" s="194"/>
      <c r="WZ104" s="194"/>
      <c r="XA104" s="194"/>
      <c r="XB104" s="194"/>
      <c r="XC104" s="194"/>
      <c r="XD104" s="194"/>
      <c r="XE104" s="194"/>
      <c r="XF104" s="194"/>
      <c r="XG104" s="194"/>
      <c r="XH104" s="194"/>
      <c r="XI104" s="194"/>
      <c r="XJ104" s="194"/>
      <c r="XK104" s="194"/>
      <c r="XL104" s="194"/>
      <c r="XM104" s="194"/>
      <c r="XN104" s="194"/>
      <c r="XO104" s="194"/>
      <c r="XP104" s="194"/>
      <c r="XQ104" s="194"/>
      <c r="XR104" s="194"/>
      <c r="XS104" s="194"/>
      <c r="XT104" s="194"/>
      <c r="XU104" s="194"/>
      <c r="XV104" s="194"/>
      <c r="XW104" s="194"/>
      <c r="XX104" s="194"/>
      <c r="XY104" s="194"/>
      <c r="XZ104" s="194"/>
      <c r="YA104" s="194"/>
      <c r="YB104" s="194"/>
      <c r="YC104" s="194"/>
      <c r="YD104" s="194"/>
      <c r="YE104" s="194"/>
      <c r="YF104" s="194"/>
      <c r="YG104" s="194"/>
      <c r="YH104" s="194"/>
      <c r="YI104" s="194"/>
      <c r="YJ104" s="194"/>
      <c r="YK104" s="194"/>
      <c r="YL104" s="194"/>
      <c r="YM104" s="194"/>
      <c r="YN104" s="194"/>
      <c r="YO104" s="194"/>
      <c r="YP104" s="194"/>
      <c r="YQ104" s="194"/>
      <c r="YR104" s="194"/>
      <c r="YS104" s="194"/>
      <c r="YT104" s="194"/>
      <c r="YU104" s="194"/>
      <c r="YV104" s="194"/>
      <c r="YW104" s="194"/>
      <c r="YX104" s="194"/>
      <c r="YY104" s="194"/>
      <c r="YZ104" s="194"/>
      <c r="ZA104" s="194"/>
      <c r="ZB104" s="194"/>
      <c r="ZC104" s="194"/>
      <c r="ZD104" s="194"/>
      <c r="ZE104" s="194"/>
      <c r="ZF104" s="194"/>
      <c r="ZG104" s="194"/>
      <c r="ZH104" s="194"/>
      <c r="ZI104" s="194"/>
      <c r="ZJ104" s="194"/>
      <c r="ZK104" s="194"/>
      <c r="ZL104" s="194"/>
      <c r="ZM104" s="194"/>
      <c r="ZN104" s="194"/>
      <c r="ZO104" s="194"/>
      <c r="ZP104" s="194"/>
      <c r="ZQ104" s="194"/>
      <c r="ZR104" s="194"/>
      <c r="ZS104" s="194"/>
      <c r="ZT104" s="194"/>
      <c r="ZU104" s="194"/>
      <c r="ZV104" s="194"/>
      <c r="ZW104" s="194"/>
      <c r="ZX104" s="194"/>
      <c r="ZY104" s="194"/>
      <c r="ZZ104" s="194"/>
      <c r="AAA104" s="194"/>
      <c r="AAB104" s="194"/>
      <c r="AAC104" s="194"/>
      <c r="AAD104" s="194"/>
      <c r="AAE104" s="194"/>
      <c r="AAF104" s="194"/>
      <c r="AAG104" s="194"/>
      <c r="AAH104" s="194"/>
      <c r="AAI104" s="194"/>
      <c r="AAJ104" s="194"/>
      <c r="AAK104" s="194"/>
      <c r="AAL104" s="194"/>
      <c r="AAM104" s="194"/>
      <c r="AAN104" s="194"/>
      <c r="AAO104" s="194"/>
      <c r="AAP104" s="194"/>
      <c r="AAQ104" s="194"/>
      <c r="AAR104" s="194"/>
      <c r="AAS104" s="194"/>
      <c r="AAT104" s="194"/>
      <c r="AAU104" s="194"/>
      <c r="AAV104" s="194"/>
      <c r="AAW104" s="194"/>
      <c r="AAX104" s="194"/>
      <c r="AAY104" s="194"/>
      <c r="AAZ104" s="194"/>
      <c r="ABA104" s="194"/>
      <c r="ABB104" s="194"/>
      <c r="ABC104" s="194"/>
      <c r="ABD104" s="194"/>
      <c r="ABE104" s="194"/>
      <c r="ABF104" s="194"/>
      <c r="ABG104" s="194"/>
      <c r="ABH104" s="194"/>
      <c r="ABI104" s="194"/>
      <c r="ABJ104" s="194"/>
      <c r="ABK104" s="194"/>
      <c r="ABL104" s="194"/>
      <c r="ABM104" s="194"/>
      <c r="ABN104" s="194"/>
      <c r="ABO104" s="194"/>
      <c r="ABP104" s="194"/>
      <c r="ABQ104" s="194"/>
      <c r="ABR104" s="194"/>
      <c r="ABS104" s="194"/>
      <c r="ABT104" s="194"/>
      <c r="ABU104" s="194"/>
      <c r="ABV104" s="194"/>
      <c r="ABW104" s="194"/>
      <c r="ABX104" s="194"/>
      <c r="ABY104" s="194"/>
      <c r="ABZ104" s="194"/>
      <c r="ACA104" s="194"/>
      <c r="ACB104" s="194"/>
      <c r="ACC104" s="194"/>
      <c r="ACD104" s="194"/>
      <c r="ACE104" s="194"/>
      <c r="ACF104" s="194"/>
      <c r="ACG104" s="194"/>
      <c r="ACH104" s="194"/>
      <c r="ACI104" s="194"/>
      <c r="ACJ104" s="194"/>
      <c r="ACK104" s="194"/>
      <c r="ACL104" s="194"/>
      <c r="ACM104" s="194"/>
      <c r="ACN104" s="194"/>
      <c r="ACO104" s="194"/>
      <c r="ACP104" s="194"/>
      <c r="ACQ104" s="194"/>
      <c r="ACR104" s="194"/>
      <c r="ACS104" s="194"/>
      <c r="ACT104" s="194"/>
      <c r="ACU104" s="194"/>
      <c r="ACV104" s="194"/>
      <c r="ACW104" s="194"/>
      <c r="ACX104" s="194"/>
      <c r="ACY104" s="194"/>
      <c r="ACZ104" s="194"/>
      <c r="ADA104" s="194"/>
      <c r="ADB104" s="194"/>
      <c r="ADC104" s="194"/>
      <c r="ADD104" s="194"/>
      <c r="ADE104" s="194"/>
      <c r="ADF104" s="194"/>
      <c r="ADG104" s="194"/>
      <c r="ADH104" s="194"/>
      <c r="ADI104" s="194"/>
      <c r="ADJ104" s="194"/>
      <c r="ADK104" s="194"/>
      <c r="ADL104" s="194"/>
      <c r="ADM104" s="194"/>
      <c r="ADN104" s="194"/>
      <c r="ADO104" s="194"/>
      <c r="ADP104" s="194"/>
      <c r="ADQ104" s="194"/>
      <c r="ADR104" s="194"/>
      <c r="ADS104" s="194"/>
      <c r="ADT104" s="194"/>
      <c r="ADU104" s="194"/>
      <c r="ADV104" s="194"/>
      <c r="ADW104" s="194"/>
      <c r="ADX104" s="194"/>
      <c r="ADY104" s="194"/>
      <c r="ADZ104" s="194"/>
      <c r="AEA104" s="194"/>
      <c r="AEB104" s="194"/>
      <c r="AEC104" s="194"/>
      <c r="AED104" s="194"/>
      <c r="AEE104" s="194"/>
      <c r="AEF104" s="194"/>
      <c r="AEG104" s="194"/>
      <c r="AEH104" s="194"/>
      <c r="AEI104" s="194"/>
      <c r="AEJ104" s="194"/>
      <c r="AEK104" s="194"/>
      <c r="AEL104" s="194"/>
      <c r="AEM104" s="194"/>
      <c r="AEN104" s="194"/>
      <c r="AEO104" s="194"/>
      <c r="AEP104" s="194"/>
      <c r="AEQ104" s="194"/>
      <c r="AER104" s="194"/>
      <c r="AES104" s="194"/>
      <c r="AET104" s="194"/>
      <c r="AEU104" s="194"/>
      <c r="AEV104" s="194"/>
      <c r="AEW104" s="194"/>
      <c r="AEX104" s="194"/>
      <c r="AEY104" s="194"/>
      <c r="AEZ104" s="194"/>
      <c r="AFA104" s="194"/>
      <c r="AFB104" s="194"/>
      <c r="AFC104" s="194"/>
      <c r="AFD104" s="194"/>
      <c r="AFE104" s="194"/>
      <c r="AFF104" s="194"/>
      <c r="AFG104" s="194"/>
      <c r="AFH104" s="194"/>
      <c r="AFI104" s="194"/>
      <c r="AFJ104" s="194"/>
      <c r="AFK104" s="194"/>
      <c r="AFL104" s="194"/>
      <c r="AFM104" s="194"/>
      <c r="AFN104" s="194"/>
      <c r="AFO104" s="194"/>
      <c r="AFP104" s="194"/>
      <c r="AFQ104" s="194"/>
      <c r="AFR104" s="194"/>
      <c r="AFS104" s="194"/>
      <c r="AFT104" s="194"/>
      <c r="AFU104" s="194"/>
      <c r="AFV104" s="194"/>
      <c r="AFW104" s="194"/>
      <c r="AFX104" s="194"/>
      <c r="AFY104" s="194"/>
      <c r="AFZ104" s="194"/>
      <c r="AGA104" s="194"/>
      <c r="AGB104" s="194"/>
      <c r="AGC104" s="194"/>
      <c r="AGD104" s="194"/>
      <c r="AGE104" s="194"/>
      <c r="AGF104" s="194"/>
      <c r="AGG104" s="194"/>
      <c r="AGH104" s="194"/>
      <c r="AGI104" s="194"/>
      <c r="AGJ104" s="194"/>
      <c r="AGK104" s="194"/>
      <c r="AGL104" s="194"/>
      <c r="AGM104" s="194"/>
      <c r="AGN104" s="194"/>
      <c r="AGO104" s="194"/>
      <c r="AGP104" s="194"/>
      <c r="AGQ104" s="194"/>
      <c r="AGR104" s="194"/>
      <c r="AGS104" s="194"/>
      <c r="AGT104" s="194"/>
      <c r="AGU104" s="194"/>
      <c r="AGV104" s="194"/>
      <c r="AGW104" s="194"/>
      <c r="AGX104" s="194"/>
      <c r="AGY104" s="194"/>
      <c r="AGZ104" s="194"/>
      <c r="AHA104" s="194"/>
      <c r="AHB104" s="194"/>
      <c r="AHC104" s="194"/>
      <c r="AHD104" s="194"/>
      <c r="AHE104" s="194"/>
      <c r="AHF104" s="194"/>
      <c r="AHG104" s="194"/>
      <c r="AHH104" s="194"/>
      <c r="AHI104" s="194"/>
      <c r="AHJ104" s="194"/>
      <c r="AHK104" s="194"/>
      <c r="AHL104" s="194"/>
      <c r="AHM104" s="194"/>
      <c r="AHN104" s="194"/>
      <c r="AHO104" s="194"/>
      <c r="AHP104" s="194"/>
      <c r="AHQ104" s="194"/>
      <c r="AHR104" s="194"/>
      <c r="AHS104" s="194"/>
      <c r="AHT104" s="194"/>
      <c r="AHU104" s="194"/>
      <c r="AHV104" s="194"/>
      <c r="AHW104" s="194"/>
      <c r="AHX104" s="194"/>
      <c r="AHY104" s="194"/>
      <c r="AHZ104" s="194"/>
      <c r="AIA104" s="194"/>
      <c r="AIB104" s="194"/>
      <c r="AIC104" s="194"/>
      <c r="AID104" s="194"/>
      <c r="AIE104" s="194"/>
      <c r="AIF104" s="194"/>
      <c r="AIG104" s="194"/>
      <c r="AIH104" s="194"/>
      <c r="AII104" s="194"/>
      <c r="AIJ104" s="194"/>
      <c r="AIK104" s="194"/>
      <c r="AIL104" s="194"/>
      <c r="AIM104" s="194"/>
      <c r="AIN104" s="194"/>
      <c r="AIO104" s="194"/>
      <c r="AIP104" s="194"/>
      <c r="AIQ104" s="194"/>
      <c r="AIR104" s="194"/>
      <c r="AIS104" s="194"/>
      <c r="AIT104" s="194"/>
      <c r="AIU104" s="194"/>
      <c r="AIV104" s="194"/>
      <c r="AIW104" s="194"/>
      <c r="AIX104" s="194"/>
      <c r="AIY104" s="194"/>
      <c r="AIZ104" s="194"/>
      <c r="AJA104" s="194"/>
      <c r="AJB104" s="194"/>
      <c r="AJC104" s="194"/>
      <c r="AJD104" s="194"/>
      <c r="AJE104" s="194"/>
      <c r="AJF104" s="194"/>
      <c r="AJG104" s="194"/>
      <c r="AJH104" s="194"/>
      <c r="AJI104" s="194"/>
      <c r="AJJ104" s="194"/>
      <c r="AJK104" s="194"/>
      <c r="AJL104" s="194"/>
      <c r="AJM104" s="194"/>
      <c r="AJN104" s="194"/>
      <c r="AJO104" s="194"/>
      <c r="AJP104" s="194"/>
      <c r="AJQ104" s="194"/>
      <c r="AJR104" s="194"/>
      <c r="AJS104" s="194"/>
      <c r="AJT104" s="194"/>
      <c r="AJU104" s="194"/>
      <c r="AJV104" s="194"/>
      <c r="AJW104" s="194"/>
      <c r="AJX104" s="194"/>
      <c r="AJY104" s="194"/>
      <c r="AJZ104" s="194"/>
      <c r="AKA104" s="194"/>
      <c r="AKB104" s="194"/>
      <c r="AKC104" s="194"/>
      <c r="AKD104" s="194"/>
      <c r="AKE104" s="194"/>
      <c r="AKF104" s="194"/>
      <c r="AKG104" s="194"/>
      <c r="AKH104" s="194"/>
      <c r="AKI104" s="194"/>
      <c r="AKJ104" s="194"/>
      <c r="AKK104" s="194"/>
      <c r="AKL104" s="194"/>
      <c r="AKM104" s="194"/>
      <c r="AKN104" s="194"/>
      <c r="AKO104" s="194"/>
      <c r="AKP104" s="194"/>
      <c r="AKQ104" s="194"/>
      <c r="AKR104" s="194"/>
      <c r="AKS104" s="194"/>
      <c r="AKT104" s="194"/>
      <c r="AKU104" s="194"/>
      <c r="AKV104" s="194"/>
      <c r="AKW104" s="194"/>
      <c r="AKX104" s="194"/>
      <c r="AKY104" s="194"/>
      <c r="AKZ104" s="194"/>
      <c r="ALA104" s="194"/>
      <c r="ALB104" s="194"/>
      <c r="ALC104" s="194"/>
      <c r="ALD104" s="194"/>
      <c r="ALE104" s="194"/>
      <c r="ALF104" s="194"/>
      <c r="ALG104" s="194"/>
      <c r="ALH104" s="194"/>
      <c r="ALI104" s="194"/>
      <c r="ALJ104" s="194"/>
      <c r="ALK104" s="194"/>
      <c r="ALL104" s="194"/>
      <c r="ALM104" s="194"/>
      <c r="ALN104" s="194"/>
      <c r="ALO104" s="194"/>
      <c r="ALP104" s="194"/>
      <c r="ALQ104" s="194"/>
      <c r="ALR104" s="194"/>
      <c r="ALS104" s="194"/>
      <c r="ALT104" s="194"/>
      <c r="ALU104" s="194"/>
      <c r="ALV104" s="194"/>
      <c r="ALW104" s="194"/>
      <c r="ALX104" s="194"/>
      <c r="ALY104" s="194"/>
      <c r="ALZ104" s="194"/>
      <c r="AMA104" s="194"/>
      <c r="AMB104" s="194"/>
      <c r="AMC104" s="194"/>
      <c r="AMD104" s="194"/>
      <c r="AME104" s="194"/>
      <c r="AMF104" s="194"/>
      <c r="AMG104" s="194"/>
      <c r="AMH104" s="194"/>
      <c r="AMI104" s="194"/>
      <c r="AMJ104" s="194"/>
    </row>
    <row r="105" spans="1:1024" x14ac:dyDescent="0.15">
      <c r="A105" s="96" t="s">
        <v>340</v>
      </c>
    </row>
    <row r="106" spans="1:1024" x14ac:dyDescent="0.15">
      <c r="A106" s="284" t="s">
        <v>341</v>
      </c>
    </row>
    <row r="107" spans="1:1024" x14ac:dyDescent="0.15">
      <c r="A107" s="284"/>
    </row>
    <row r="108" spans="1:1024" x14ac:dyDescent="0.15">
      <c r="A108" s="96" t="s">
        <v>318</v>
      </c>
    </row>
    <row r="109" spans="1:1024" ht="14.25" thickBot="1" x14ac:dyDescent="0.2">
      <c r="D109" s="98" t="s">
        <v>1</v>
      </c>
    </row>
    <row r="110" spans="1:1024" s="269" customFormat="1" x14ac:dyDescent="0.15">
      <c r="A110" s="266" t="s">
        <v>2</v>
      </c>
      <c r="B110" s="267" t="s">
        <v>311</v>
      </c>
      <c r="C110" s="267" t="s">
        <v>88</v>
      </c>
      <c r="D110" s="268" t="s">
        <v>313</v>
      </c>
    </row>
    <row r="111" spans="1:1024" x14ac:dyDescent="0.15">
      <c r="A111" s="270" t="s">
        <v>424</v>
      </c>
      <c r="B111" s="103">
        <v>3</v>
      </c>
      <c r="C111" s="103">
        <v>3</v>
      </c>
      <c r="D111" s="104">
        <v>0</v>
      </c>
    </row>
    <row r="112" spans="1:1024" x14ac:dyDescent="0.15">
      <c r="A112" s="270" t="s">
        <v>368</v>
      </c>
      <c r="B112" s="103">
        <v>3</v>
      </c>
      <c r="C112" s="103">
        <v>4</v>
      </c>
      <c r="D112" s="104">
        <v>3</v>
      </c>
    </row>
    <row r="113" spans="1:1024" x14ac:dyDescent="0.15">
      <c r="A113" s="270">
        <v>2</v>
      </c>
      <c r="B113" s="103">
        <v>4</v>
      </c>
      <c r="C113" s="103">
        <v>5</v>
      </c>
      <c r="D113" s="104">
        <v>5</v>
      </c>
    </row>
    <row r="114" spans="1:1024" x14ac:dyDescent="0.15">
      <c r="A114" s="270">
        <v>3</v>
      </c>
      <c r="B114" s="103">
        <v>4</v>
      </c>
      <c r="C114" s="103">
        <v>5</v>
      </c>
      <c r="D114" s="104">
        <v>5</v>
      </c>
    </row>
    <row r="115" spans="1:1024" x14ac:dyDescent="0.15">
      <c r="A115" s="270">
        <v>4</v>
      </c>
      <c r="B115" s="103">
        <v>3</v>
      </c>
      <c r="C115" s="103">
        <v>7</v>
      </c>
      <c r="D115" s="104">
        <v>8</v>
      </c>
    </row>
    <row r="116" spans="1:1024" x14ac:dyDescent="0.15">
      <c r="A116" s="270">
        <v>5</v>
      </c>
      <c r="B116" s="103">
        <v>3</v>
      </c>
      <c r="C116" s="103">
        <v>4</v>
      </c>
      <c r="D116" s="104">
        <v>4</v>
      </c>
    </row>
    <row r="117" spans="1:1024" ht="14.25" thickBot="1" x14ac:dyDescent="0.2">
      <c r="A117" s="265">
        <v>6</v>
      </c>
      <c r="B117" s="259">
        <v>5</v>
      </c>
      <c r="C117" s="259">
        <v>5</v>
      </c>
      <c r="D117" s="260">
        <v>3</v>
      </c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  <c r="S117" s="194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94"/>
      <c r="AD117" s="194"/>
      <c r="AE117" s="194"/>
      <c r="AF117" s="194"/>
      <c r="AG117" s="194"/>
      <c r="AH117" s="194"/>
      <c r="AI117" s="194"/>
      <c r="AJ117" s="194"/>
      <c r="AK117" s="194"/>
      <c r="AL117" s="194"/>
      <c r="AM117" s="194"/>
      <c r="AN117" s="194"/>
      <c r="AO117" s="194"/>
      <c r="AP117" s="194"/>
      <c r="AQ117" s="194"/>
      <c r="AR117" s="194"/>
      <c r="AS117" s="194"/>
      <c r="AT117" s="194"/>
      <c r="AU117" s="194"/>
      <c r="AV117" s="194"/>
      <c r="AW117" s="194"/>
      <c r="AX117" s="194"/>
      <c r="AY117" s="194"/>
      <c r="AZ117" s="194"/>
      <c r="BA117" s="194"/>
      <c r="BB117" s="194"/>
      <c r="BC117" s="194"/>
      <c r="BD117" s="194"/>
      <c r="BE117" s="194"/>
      <c r="BF117" s="194"/>
      <c r="BG117" s="194"/>
      <c r="BH117" s="194"/>
      <c r="BI117" s="194"/>
      <c r="BJ117" s="194"/>
      <c r="BK117" s="194"/>
      <c r="BL117" s="194"/>
      <c r="BM117" s="194"/>
      <c r="BN117" s="194"/>
      <c r="BO117" s="194"/>
      <c r="BP117" s="194"/>
      <c r="BQ117" s="194"/>
      <c r="BR117" s="194"/>
      <c r="BS117" s="194"/>
      <c r="BT117" s="194"/>
      <c r="BU117" s="194"/>
      <c r="BV117" s="194"/>
      <c r="BW117" s="194"/>
      <c r="BX117" s="194"/>
      <c r="BY117" s="194"/>
      <c r="BZ117" s="194"/>
      <c r="CA117" s="194"/>
      <c r="CB117" s="194"/>
      <c r="CC117" s="194"/>
      <c r="CD117" s="194"/>
      <c r="CE117" s="194"/>
      <c r="CF117" s="194"/>
      <c r="CG117" s="194"/>
      <c r="CH117" s="194"/>
      <c r="CI117" s="194"/>
      <c r="CJ117" s="194"/>
      <c r="CK117" s="194"/>
      <c r="CL117" s="194"/>
      <c r="CM117" s="194"/>
      <c r="CN117" s="194"/>
      <c r="CO117" s="194"/>
      <c r="CP117" s="194"/>
      <c r="CQ117" s="194"/>
      <c r="CR117" s="194"/>
      <c r="CS117" s="194"/>
      <c r="CT117" s="194"/>
      <c r="CU117" s="194"/>
      <c r="CV117" s="194"/>
      <c r="CW117" s="194"/>
      <c r="CX117" s="194"/>
      <c r="CY117" s="194"/>
      <c r="CZ117" s="194"/>
      <c r="DA117" s="194"/>
      <c r="DB117" s="194"/>
      <c r="DC117" s="194"/>
      <c r="DD117" s="194"/>
      <c r="DE117" s="194"/>
      <c r="DF117" s="194"/>
      <c r="DG117" s="194"/>
      <c r="DH117" s="194"/>
      <c r="DI117" s="194"/>
      <c r="DJ117" s="194"/>
      <c r="DK117" s="194"/>
      <c r="DL117" s="194"/>
      <c r="DM117" s="194"/>
      <c r="DN117" s="194"/>
      <c r="DO117" s="194"/>
      <c r="DP117" s="194"/>
      <c r="DQ117" s="194"/>
      <c r="DR117" s="194"/>
      <c r="DS117" s="194"/>
      <c r="DT117" s="194"/>
      <c r="DU117" s="194"/>
      <c r="DV117" s="194"/>
      <c r="DW117" s="194"/>
      <c r="DX117" s="194"/>
      <c r="DY117" s="194"/>
      <c r="DZ117" s="194"/>
      <c r="EA117" s="194"/>
      <c r="EB117" s="194"/>
      <c r="EC117" s="194"/>
      <c r="ED117" s="194"/>
      <c r="EE117" s="194"/>
      <c r="EF117" s="194"/>
      <c r="EG117" s="194"/>
      <c r="EH117" s="194"/>
      <c r="EI117" s="194"/>
      <c r="EJ117" s="194"/>
      <c r="EK117" s="194"/>
      <c r="EL117" s="194"/>
      <c r="EM117" s="194"/>
      <c r="EN117" s="194"/>
      <c r="EO117" s="194"/>
      <c r="EP117" s="194"/>
      <c r="EQ117" s="194"/>
      <c r="ER117" s="194"/>
      <c r="ES117" s="194"/>
      <c r="ET117" s="194"/>
      <c r="EU117" s="194"/>
      <c r="EV117" s="194"/>
      <c r="EW117" s="194"/>
      <c r="EX117" s="194"/>
      <c r="EY117" s="194"/>
      <c r="EZ117" s="194"/>
      <c r="FA117" s="194"/>
      <c r="FB117" s="194"/>
      <c r="FC117" s="194"/>
      <c r="FD117" s="194"/>
      <c r="FE117" s="194"/>
      <c r="FF117" s="194"/>
      <c r="FG117" s="194"/>
      <c r="FH117" s="194"/>
      <c r="FI117" s="194"/>
      <c r="FJ117" s="194"/>
      <c r="FK117" s="194"/>
      <c r="FL117" s="194"/>
      <c r="FM117" s="194"/>
      <c r="FN117" s="194"/>
      <c r="FO117" s="194"/>
      <c r="FP117" s="194"/>
      <c r="FQ117" s="194"/>
      <c r="FR117" s="194"/>
      <c r="FS117" s="194"/>
      <c r="FT117" s="194"/>
      <c r="FU117" s="194"/>
      <c r="FV117" s="194"/>
      <c r="FW117" s="194"/>
      <c r="FX117" s="194"/>
      <c r="FY117" s="194"/>
      <c r="FZ117" s="194"/>
      <c r="GA117" s="194"/>
      <c r="GB117" s="194"/>
      <c r="GC117" s="194"/>
      <c r="GD117" s="194"/>
      <c r="GE117" s="194"/>
      <c r="GF117" s="194"/>
      <c r="GG117" s="194"/>
      <c r="GH117" s="194"/>
      <c r="GI117" s="194"/>
      <c r="GJ117" s="194"/>
      <c r="GK117" s="194"/>
      <c r="GL117" s="194"/>
      <c r="GM117" s="194"/>
      <c r="GN117" s="194"/>
      <c r="GO117" s="194"/>
      <c r="GP117" s="194"/>
      <c r="GQ117" s="194"/>
      <c r="GR117" s="194"/>
      <c r="GS117" s="194"/>
      <c r="GT117" s="194"/>
      <c r="GU117" s="194"/>
      <c r="GV117" s="194"/>
      <c r="GW117" s="194"/>
      <c r="GX117" s="194"/>
      <c r="GY117" s="194"/>
      <c r="GZ117" s="194"/>
      <c r="HA117" s="194"/>
      <c r="HB117" s="194"/>
      <c r="HC117" s="194"/>
      <c r="HD117" s="194"/>
      <c r="HE117" s="194"/>
      <c r="HF117" s="194"/>
      <c r="HG117" s="194"/>
      <c r="HH117" s="194"/>
      <c r="HI117" s="194"/>
      <c r="HJ117" s="194"/>
      <c r="HK117" s="194"/>
      <c r="HL117" s="194"/>
      <c r="HM117" s="194"/>
      <c r="HN117" s="194"/>
      <c r="HO117" s="194"/>
      <c r="HP117" s="194"/>
      <c r="HQ117" s="194"/>
      <c r="HR117" s="194"/>
      <c r="HS117" s="194"/>
      <c r="HT117" s="194"/>
      <c r="HU117" s="194"/>
      <c r="HV117" s="194"/>
      <c r="HW117" s="194"/>
      <c r="HX117" s="194"/>
      <c r="HY117" s="194"/>
      <c r="HZ117" s="194"/>
      <c r="IA117" s="194"/>
      <c r="IB117" s="194"/>
      <c r="IC117" s="194"/>
      <c r="ID117" s="194"/>
      <c r="IE117" s="194"/>
      <c r="IF117" s="194"/>
      <c r="IG117" s="194"/>
      <c r="IH117" s="194"/>
      <c r="II117" s="194"/>
      <c r="IJ117" s="194"/>
      <c r="IK117" s="194"/>
      <c r="IL117" s="194"/>
      <c r="IM117" s="194"/>
      <c r="IN117" s="194"/>
      <c r="IO117" s="194"/>
      <c r="IP117" s="194"/>
      <c r="IQ117" s="194"/>
      <c r="IR117" s="194"/>
      <c r="IS117" s="194"/>
      <c r="IT117" s="194"/>
      <c r="IU117" s="194"/>
      <c r="IV117" s="194"/>
      <c r="IW117" s="194"/>
      <c r="IX117" s="194"/>
      <c r="IY117" s="194"/>
      <c r="IZ117" s="194"/>
      <c r="JA117" s="194"/>
      <c r="JB117" s="194"/>
      <c r="JC117" s="194"/>
      <c r="JD117" s="194"/>
      <c r="JE117" s="194"/>
      <c r="JF117" s="194"/>
      <c r="JG117" s="194"/>
      <c r="JH117" s="194"/>
      <c r="JI117" s="194"/>
      <c r="JJ117" s="194"/>
      <c r="JK117" s="194"/>
      <c r="JL117" s="194"/>
      <c r="JM117" s="194"/>
      <c r="JN117" s="194"/>
      <c r="JO117" s="194"/>
      <c r="JP117" s="194"/>
      <c r="JQ117" s="194"/>
      <c r="JR117" s="194"/>
      <c r="JS117" s="194"/>
      <c r="JT117" s="194"/>
      <c r="JU117" s="194"/>
      <c r="JV117" s="194"/>
      <c r="JW117" s="194"/>
      <c r="JX117" s="194"/>
      <c r="JY117" s="194"/>
      <c r="JZ117" s="194"/>
      <c r="KA117" s="194"/>
      <c r="KB117" s="194"/>
      <c r="KC117" s="194"/>
      <c r="KD117" s="194"/>
      <c r="KE117" s="194"/>
      <c r="KF117" s="194"/>
      <c r="KG117" s="194"/>
      <c r="KH117" s="194"/>
      <c r="KI117" s="194"/>
      <c r="KJ117" s="194"/>
      <c r="KK117" s="194"/>
      <c r="KL117" s="194"/>
      <c r="KM117" s="194"/>
      <c r="KN117" s="194"/>
      <c r="KO117" s="194"/>
      <c r="KP117" s="194"/>
      <c r="KQ117" s="194"/>
      <c r="KR117" s="194"/>
      <c r="KS117" s="194"/>
      <c r="KT117" s="194"/>
      <c r="KU117" s="194"/>
      <c r="KV117" s="194"/>
      <c r="KW117" s="194"/>
      <c r="KX117" s="194"/>
      <c r="KY117" s="194"/>
      <c r="KZ117" s="194"/>
      <c r="LA117" s="194"/>
      <c r="LB117" s="194"/>
      <c r="LC117" s="194"/>
      <c r="LD117" s="194"/>
      <c r="LE117" s="194"/>
      <c r="LF117" s="194"/>
      <c r="LG117" s="194"/>
      <c r="LH117" s="194"/>
      <c r="LI117" s="194"/>
      <c r="LJ117" s="194"/>
      <c r="LK117" s="194"/>
      <c r="LL117" s="194"/>
      <c r="LM117" s="194"/>
      <c r="LN117" s="194"/>
      <c r="LO117" s="194"/>
      <c r="LP117" s="194"/>
      <c r="LQ117" s="194"/>
      <c r="LR117" s="194"/>
      <c r="LS117" s="194"/>
      <c r="LT117" s="194"/>
      <c r="LU117" s="194"/>
      <c r="LV117" s="194"/>
      <c r="LW117" s="194"/>
      <c r="LX117" s="194"/>
      <c r="LY117" s="194"/>
      <c r="LZ117" s="194"/>
      <c r="MA117" s="194"/>
      <c r="MB117" s="194"/>
      <c r="MC117" s="194"/>
      <c r="MD117" s="194"/>
      <c r="ME117" s="194"/>
      <c r="MF117" s="194"/>
      <c r="MG117" s="194"/>
      <c r="MH117" s="194"/>
      <c r="MI117" s="194"/>
      <c r="MJ117" s="194"/>
      <c r="MK117" s="194"/>
      <c r="ML117" s="194"/>
      <c r="MM117" s="194"/>
      <c r="MN117" s="194"/>
      <c r="MO117" s="194"/>
      <c r="MP117" s="194"/>
      <c r="MQ117" s="194"/>
      <c r="MR117" s="194"/>
      <c r="MS117" s="194"/>
      <c r="MT117" s="194"/>
      <c r="MU117" s="194"/>
      <c r="MV117" s="194"/>
      <c r="MW117" s="194"/>
      <c r="MX117" s="194"/>
      <c r="MY117" s="194"/>
      <c r="MZ117" s="194"/>
      <c r="NA117" s="194"/>
      <c r="NB117" s="194"/>
      <c r="NC117" s="194"/>
      <c r="ND117" s="194"/>
      <c r="NE117" s="194"/>
      <c r="NF117" s="194"/>
      <c r="NG117" s="194"/>
      <c r="NH117" s="194"/>
      <c r="NI117" s="194"/>
      <c r="NJ117" s="194"/>
      <c r="NK117" s="194"/>
      <c r="NL117" s="194"/>
      <c r="NM117" s="194"/>
      <c r="NN117" s="194"/>
      <c r="NO117" s="194"/>
      <c r="NP117" s="194"/>
      <c r="NQ117" s="194"/>
      <c r="NR117" s="194"/>
      <c r="NS117" s="194"/>
      <c r="NT117" s="194"/>
      <c r="NU117" s="194"/>
      <c r="NV117" s="194"/>
      <c r="NW117" s="194"/>
      <c r="NX117" s="194"/>
      <c r="NY117" s="194"/>
      <c r="NZ117" s="194"/>
      <c r="OA117" s="194"/>
      <c r="OB117" s="194"/>
      <c r="OC117" s="194"/>
      <c r="OD117" s="194"/>
      <c r="OE117" s="194"/>
      <c r="OF117" s="194"/>
      <c r="OG117" s="194"/>
      <c r="OH117" s="194"/>
      <c r="OI117" s="194"/>
      <c r="OJ117" s="194"/>
      <c r="OK117" s="194"/>
      <c r="OL117" s="194"/>
      <c r="OM117" s="194"/>
      <c r="ON117" s="194"/>
      <c r="OO117" s="194"/>
      <c r="OP117" s="194"/>
      <c r="OQ117" s="194"/>
      <c r="OR117" s="194"/>
      <c r="OS117" s="194"/>
      <c r="OT117" s="194"/>
      <c r="OU117" s="194"/>
      <c r="OV117" s="194"/>
      <c r="OW117" s="194"/>
      <c r="OX117" s="194"/>
      <c r="OY117" s="194"/>
      <c r="OZ117" s="194"/>
      <c r="PA117" s="194"/>
      <c r="PB117" s="194"/>
      <c r="PC117" s="194"/>
      <c r="PD117" s="194"/>
      <c r="PE117" s="194"/>
      <c r="PF117" s="194"/>
      <c r="PG117" s="194"/>
      <c r="PH117" s="194"/>
      <c r="PI117" s="194"/>
      <c r="PJ117" s="194"/>
      <c r="PK117" s="194"/>
      <c r="PL117" s="194"/>
      <c r="PM117" s="194"/>
      <c r="PN117" s="194"/>
      <c r="PO117" s="194"/>
      <c r="PP117" s="194"/>
      <c r="PQ117" s="194"/>
      <c r="PR117" s="194"/>
      <c r="PS117" s="194"/>
      <c r="PT117" s="194"/>
      <c r="PU117" s="194"/>
      <c r="PV117" s="194"/>
      <c r="PW117" s="194"/>
      <c r="PX117" s="194"/>
      <c r="PY117" s="194"/>
      <c r="PZ117" s="194"/>
      <c r="QA117" s="194"/>
      <c r="QB117" s="194"/>
      <c r="QC117" s="194"/>
      <c r="QD117" s="194"/>
      <c r="QE117" s="194"/>
      <c r="QF117" s="194"/>
      <c r="QG117" s="194"/>
      <c r="QH117" s="194"/>
      <c r="QI117" s="194"/>
      <c r="QJ117" s="194"/>
      <c r="QK117" s="194"/>
      <c r="QL117" s="194"/>
      <c r="QM117" s="194"/>
      <c r="QN117" s="194"/>
      <c r="QO117" s="194"/>
      <c r="QP117" s="194"/>
      <c r="QQ117" s="194"/>
      <c r="QR117" s="194"/>
      <c r="QS117" s="194"/>
      <c r="QT117" s="194"/>
      <c r="QU117" s="194"/>
      <c r="QV117" s="194"/>
      <c r="QW117" s="194"/>
      <c r="QX117" s="194"/>
      <c r="QY117" s="194"/>
      <c r="QZ117" s="194"/>
      <c r="RA117" s="194"/>
      <c r="RB117" s="194"/>
      <c r="RC117" s="194"/>
      <c r="RD117" s="194"/>
      <c r="RE117" s="194"/>
      <c r="RF117" s="194"/>
      <c r="RG117" s="194"/>
      <c r="RH117" s="194"/>
      <c r="RI117" s="194"/>
      <c r="RJ117" s="194"/>
      <c r="RK117" s="194"/>
      <c r="RL117" s="194"/>
      <c r="RM117" s="194"/>
      <c r="RN117" s="194"/>
      <c r="RO117" s="194"/>
      <c r="RP117" s="194"/>
      <c r="RQ117" s="194"/>
      <c r="RR117" s="194"/>
      <c r="RS117" s="194"/>
      <c r="RT117" s="194"/>
      <c r="RU117" s="194"/>
      <c r="RV117" s="194"/>
      <c r="RW117" s="194"/>
      <c r="RX117" s="194"/>
      <c r="RY117" s="194"/>
      <c r="RZ117" s="194"/>
      <c r="SA117" s="194"/>
      <c r="SB117" s="194"/>
      <c r="SC117" s="194"/>
      <c r="SD117" s="194"/>
      <c r="SE117" s="194"/>
      <c r="SF117" s="194"/>
      <c r="SG117" s="194"/>
      <c r="SH117" s="194"/>
      <c r="SI117" s="194"/>
      <c r="SJ117" s="194"/>
      <c r="SK117" s="194"/>
      <c r="SL117" s="194"/>
      <c r="SM117" s="194"/>
      <c r="SN117" s="194"/>
      <c r="SO117" s="194"/>
      <c r="SP117" s="194"/>
      <c r="SQ117" s="194"/>
      <c r="SR117" s="194"/>
      <c r="SS117" s="194"/>
      <c r="ST117" s="194"/>
      <c r="SU117" s="194"/>
      <c r="SV117" s="194"/>
      <c r="SW117" s="194"/>
      <c r="SX117" s="194"/>
      <c r="SY117" s="194"/>
      <c r="SZ117" s="194"/>
      <c r="TA117" s="194"/>
      <c r="TB117" s="194"/>
      <c r="TC117" s="194"/>
      <c r="TD117" s="194"/>
      <c r="TE117" s="194"/>
      <c r="TF117" s="194"/>
      <c r="TG117" s="194"/>
      <c r="TH117" s="194"/>
      <c r="TI117" s="194"/>
      <c r="TJ117" s="194"/>
      <c r="TK117" s="194"/>
      <c r="TL117" s="194"/>
      <c r="TM117" s="194"/>
      <c r="TN117" s="194"/>
      <c r="TO117" s="194"/>
      <c r="TP117" s="194"/>
      <c r="TQ117" s="194"/>
      <c r="TR117" s="194"/>
      <c r="TS117" s="194"/>
      <c r="TT117" s="194"/>
      <c r="TU117" s="194"/>
      <c r="TV117" s="194"/>
      <c r="TW117" s="194"/>
      <c r="TX117" s="194"/>
      <c r="TY117" s="194"/>
      <c r="TZ117" s="194"/>
      <c r="UA117" s="194"/>
      <c r="UB117" s="194"/>
      <c r="UC117" s="194"/>
      <c r="UD117" s="194"/>
      <c r="UE117" s="194"/>
      <c r="UF117" s="194"/>
      <c r="UG117" s="194"/>
      <c r="UH117" s="194"/>
      <c r="UI117" s="194"/>
      <c r="UJ117" s="194"/>
      <c r="UK117" s="194"/>
      <c r="UL117" s="194"/>
      <c r="UM117" s="194"/>
      <c r="UN117" s="194"/>
      <c r="UO117" s="194"/>
      <c r="UP117" s="194"/>
      <c r="UQ117" s="194"/>
      <c r="UR117" s="194"/>
      <c r="US117" s="194"/>
      <c r="UT117" s="194"/>
      <c r="UU117" s="194"/>
      <c r="UV117" s="194"/>
      <c r="UW117" s="194"/>
      <c r="UX117" s="194"/>
      <c r="UY117" s="194"/>
      <c r="UZ117" s="194"/>
      <c r="VA117" s="194"/>
      <c r="VB117" s="194"/>
      <c r="VC117" s="194"/>
      <c r="VD117" s="194"/>
      <c r="VE117" s="194"/>
      <c r="VF117" s="194"/>
      <c r="VG117" s="194"/>
      <c r="VH117" s="194"/>
      <c r="VI117" s="194"/>
      <c r="VJ117" s="194"/>
      <c r="VK117" s="194"/>
      <c r="VL117" s="194"/>
      <c r="VM117" s="194"/>
      <c r="VN117" s="194"/>
      <c r="VO117" s="194"/>
      <c r="VP117" s="194"/>
      <c r="VQ117" s="194"/>
      <c r="VR117" s="194"/>
      <c r="VS117" s="194"/>
      <c r="VT117" s="194"/>
      <c r="VU117" s="194"/>
      <c r="VV117" s="194"/>
      <c r="VW117" s="194"/>
      <c r="VX117" s="194"/>
      <c r="VY117" s="194"/>
      <c r="VZ117" s="194"/>
      <c r="WA117" s="194"/>
      <c r="WB117" s="194"/>
      <c r="WC117" s="194"/>
      <c r="WD117" s="194"/>
      <c r="WE117" s="194"/>
      <c r="WF117" s="194"/>
      <c r="WG117" s="194"/>
      <c r="WH117" s="194"/>
      <c r="WI117" s="194"/>
      <c r="WJ117" s="194"/>
      <c r="WK117" s="194"/>
      <c r="WL117" s="194"/>
      <c r="WM117" s="194"/>
      <c r="WN117" s="194"/>
      <c r="WO117" s="194"/>
      <c r="WP117" s="194"/>
      <c r="WQ117" s="194"/>
      <c r="WR117" s="194"/>
      <c r="WS117" s="194"/>
      <c r="WT117" s="194"/>
      <c r="WU117" s="194"/>
      <c r="WV117" s="194"/>
      <c r="WW117" s="194"/>
      <c r="WX117" s="194"/>
      <c r="WY117" s="194"/>
      <c r="WZ117" s="194"/>
      <c r="XA117" s="194"/>
      <c r="XB117" s="194"/>
      <c r="XC117" s="194"/>
      <c r="XD117" s="194"/>
      <c r="XE117" s="194"/>
      <c r="XF117" s="194"/>
      <c r="XG117" s="194"/>
      <c r="XH117" s="194"/>
      <c r="XI117" s="194"/>
      <c r="XJ117" s="194"/>
      <c r="XK117" s="194"/>
      <c r="XL117" s="194"/>
      <c r="XM117" s="194"/>
      <c r="XN117" s="194"/>
      <c r="XO117" s="194"/>
      <c r="XP117" s="194"/>
      <c r="XQ117" s="194"/>
      <c r="XR117" s="194"/>
      <c r="XS117" s="194"/>
      <c r="XT117" s="194"/>
      <c r="XU117" s="194"/>
      <c r="XV117" s="194"/>
      <c r="XW117" s="194"/>
      <c r="XX117" s="194"/>
      <c r="XY117" s="194"/>
      <c r="XZ117" s="194"/>
      <c r="YA117" s="194"/>
      <c r="YB117" s="194"/>
      <c r="YC117" s="194"/>
      <c r="YD117" s="194"/>
      <c r="YE117" s="194"/>
      <c r="YF117" s="194"/>
      <c r="YG117" s="194"/>
      <c r="YH117" s="194"/>
      <c r="YI117" s="194"/>
      <c r="YJ117" s="194"/>
      <c r="YK117" s="194"/>
      <c r="YL117" s="194"/>
      <c r="YM117" s="194"/>
      <c r="YN117" s="194"/>
      <c r="YO117" s="194"/>
      <c r="YP117" s="194"/>
      <c r="YQ117" s="194"/>
      <c r="YR117" s="194"/>
      <c r="YS117" s="194"/>
      <c r="YT117" s="194"/>
      <c r="YU117" s="194"/>
      <c r="YV117" s="194"/>
      <c r="YW117" s="194"/>
      <c r="YX117" s="194"/>
      <c r="YY117" s="194"/>
      <c r="YZ117" s="194"/>
      <c r="ZA117" s="194"/>
      <c r="ZB117" s="194"/>
      <c r="ZC117" s="194"/>
      <c r="ZD117" s="194"/>
      <c r="ZE117" s="194"/>
      <c r="ZF117" s="194"/>
      <c r="ZG117" s="194"/>
      <c r="ZH117" s="194"/>
      <c r="ZI117" s="194"/>
      <c r="ZJ117" s="194"/>
      <c r="ZK117" s="194"/>
      <c r="ZL117" s="194"/>
      <c r="ZM117" s="194"/>
      <c r="ZN117" s="194"/>
      <c r="ZO117" s="194"/>
      <c r="ZP117" s="194"/>
      <c r="ZQ117" s="194"/>
      <c r="ZR117" s="194"/>
      <c r="ZS117" s="194"/>
      <c r="ZT117" s="194"/>
      <c r="ZU117" s="194"/>
      <c r="ZV117" s="194"/>
      <c r="ZW117" s="194"/>
      <c r="ZX117" s="194"/>
      <c r="ZY117" s="194"/>
      <c r="ZZ117" s="194"/>
      <c r="AAA117" s="194"/>
      <c r="AAB117" s="194"/>
      <c r="AAC117" s="194"/>
      <c r="AAD117" s="194"/>
      <c r="AAE117" s="194"/>
      <c r="AAF117" s="194"/>
      <c r="AAG117" s="194"/>
      <c r="AAH117" s="194"/>
      <c r="AAI117" s="194"/>
      <c r="AAJ117" s="194"/>
      <c r="AAK117" s="194"/>
      <c r="AAL117" s="194"/>
      <c r="AAM117" s="194"/>
      <c r="AAN117" s="194"/>
      <c r="AAO117" s="194"/>
      <c r="AAP117" s="194"/>
      <c r="AAQ117" s="194"/>
      <c r="AAR117" s="194"/>
      <c r="AAS117" s="194"/>
      <c r="AAT117" s="194"/>
      <c r="AAU117" s="194"/>
      <c r="AAV117" s="194"/>
      <c r="AAW117" s="194"/>
      <c r="AAX117" s="194"/>
      <c r="AAY117" s="194"/>
      <c r="AAZ117" s="194"/>
      <c r="ABA117" s="194"/>
      <c r="ABB117" s="194"/>
      <c r="ABC117" s="194"/>
      <c r="ABD117" s="194"/>
      <c r="ABE117" s="194"/>
      <c r="ABF117" s="194"/>
      <c r="ABG117" s="194"/>
      <c r="ABH117" s="194"/>
      <c r="ABI117" s="194"/>
      <c r="ABJ117" s="194"/>
      <c r="ABK117" s="194"/>
      <c r="ABL117" s="194"/>
      <c r="ABM117" s="194"/>
      <c r="ABN117" s="194"/>
      <c r="ABO117" s="194"/>
      <c r="ABP117" s="194"/>
      <c r="ABQ117" s="194"/>
      <c r="ABR117" s="194"/>
      <c r="ABS117" s="194"/>
      <c r="ABT117" s="194"/>
      <c r="ABU117" s="194"/>
      <c r="ABV117" s="194"/>
      <c r="ABW117" s="194"/>
      <c r="ABX117" s="194"/>
      <c r="ABY117" s="194"/>
      <c r="ABZ117" s="194"/>
      <c r="ACA117" s="194"/>
      <c r="ACB117" s="194"/>
      <c r="ACC117" s="194"/>
      <c r="ACD117" s="194"/>
      <c r="ACE117" s="194"/>
      <c r="ACF117" s="194"/>
      <c r="ACG117" s="194"/>
      <c r="ACH117" s="194"/>
      <c r="ACI117" s="194"/>
      <c r="ACJ117" s="194"/>
      <c r="ACK117" s="194"/>
      <c r="ACL117" s="194"/>
      <c r="ACM117" s="194"/>
      <c r="ACN117" s="194"/>
      <c r="ACO117" s="194"/>
      <c r="ACP117" s="194"/>
      <c r="ACQ117" s="194"/>
      <c r="ACR117" s="194"/>
      <c r="ACS117" s="194"/>
      <c r="ACT117" s="194"/>
      <c r="ACU117" s="194"/>
      <c r="ACV117" s="194"/>
      <c r="ACW117" s="194"/>
      <c r="ACX117" s="194"/>
      <c r="ACY117" s="194"/>
      <c r="ACZ117" s="194"/>
      <c r="ADA117" s="194"/>
      <c r="ADB117" s="194"/>
      <c r="ADC117" s="194"/>
      <c r="ADD117" s="194"/>
      <c r="ADE117" s="194"/>
      <c r="ADF117" s="194"/>
      <c r="ADG117" s="194"/>
      <c r="ADH117" s="194"/>
      <c r="ADI117" s="194"/>
      <c r="ADJ117" s="194"/>
      <c r="ADK117" s="194"/>
      <c r="ADL117" s="194"/>
      <c r="ADM117" s="194"/>
      <c r="ADN117" s="194"/>
      <c r="ADO117" s="194"/>
      <c r="ADP117" s="194"/>
      <c r="ADQ117" s="194"/>
      <c r="ADR117" s="194"/>
      <c r="ADS117" s="194"/>
      <c r="ADT117" s="194"/>
      <c r="ADU117" s="194"/>
      <c r="ADV117" s="194"/>
      <c r="ADW117" s="194"/>
      <c r="ADX117" s="194"/>
      <c r="ADY117" s="194"/>
      <c r="ADZ117" s="194"/>
      <c r="AEA117" s="194"/>
      <c r="AEB117" s="194"/>
      <c r="AEC117" s="194"/>
      <c r="AED117" s="194"/>
      <c r="AEE117" s="194"/>
      <c r="AEF117" s="194"/>
      <c r="AEG117" s="194"/>
      <c r="AEH117" s="194"/>
      <c r="AEI117" s="194"/>
      <c r="AEJ117" s="194"/>
      <c r="AEK117" s="194"/>
      <c r="AEL117" s="194"/>
      <c r="AEM117" s="194"/>
      <c r="AEN117" s="194"/>
      <c r="AEO117" s="194"/>
      <c r="AEP117" s="194"/>
      <c r="AEQ117" s="194"/>
      <c r="AER117" s="194"/>
      <c r="AES117" s="194"/>
      <c r="AET117" s="194"/>
      <c r="AEU117" s="194"/>
      <c r="AEV117" s="194"/>
      <c r="AEW117" s="194"/>
      <c r="AEX117" s="194"/>
      <c r="AEY117" s="194"/>
      <c r="AEZ117" s="194"/>
      <c r="AFA117" s="194"/>
      <c r="AFB117" s="194"/>
      <c r="AFC117" s="194"/>
      <c r="AFD117" s="194"/>
      <c r="AFE117" s="194"/>
      <c r="AFF117" s="194"/>
      <c r="AFG117" s="194"/>
      <c r="AFH117" s="194"/>
      <c r="AFI117" s="194"/>
      <c r="AFJ117" s="194"/>
      <c r="AFK117" s="194"/>
      <c r="AFL117" s="194"/>
      <c r="AFM117" s="194"/>
      <c r="AFN117" s="194"/>
      <c r="AFO117" s="194"/>
      <c r="AFP117" s="194"/>
      <c r="AFQ117" s="194"/>
      <c r="AFR117" s="194"/>
      <c r="AFS117" s="194"/>
      <c r="AFT117" s="194"/>
      <c r="AFU117" s="194"/>
      <c r="AFV117" s="194"/>
      <c r="AFW117" s="194"/>
      <c r="AFX117" s="194"/>
      <c r="AFY117" s="194"/>
      <c r="AFZ117" s="194"/>
      <c r="AGA117" s="194"/>
      <c r="AGB117" s="194"/>
      <c r="AGC117" s="194"/>
      <c r="AGD117" s="194"/>
      <c r="AGE117" s="194"/>
      <c r="AGF117" s="194"/>
      <c r="AGG117" s="194"/>
      <c r="AGH117" s="194"/>
      <c r="AGI117" s="194"/>
      <c r="AGJ117" s="194"/>
      <c r="AGK117" s="194"/>
      <c r="AGL117" s="194"/>
      <c r="AGM117" s="194"/>
      <c r="AGN117" s="194"/>
      <c r="AGO117" s="194"/>
      <c r="AGP117" s="194"/>
      <c r="AGQ117" s="194"/>
      <c r="AGR117" s="194"/>
      <c r="AGS117" s="194"/>
      <c r="AGT117" s="194"/>
      <c r="AGU117" s="194"/>
      <c r="AGV117" s="194"/>
      <c r="AGW117" s="194"/>
      <c r="AGX117" s="194"/>
      <c r="AGY117" s="194"/>
      <c r="AGZ117" s="194"/>
      <c r="AHA117" s="194"/>
      <c r="AHB117" s="194"/>
      <c r="AHC117" s="194"/>
      <c r="AHD117" s="194"/>
      <c r="AHE117" s="194"/>
      <c r="AHF117" s="194"/>
      <c r="AHG117" s="194"/>
      <c r="AHH117" s="194"/>
      <c r="AHI117" s="194"/>
      <c r="AHJ117" s="194"/>
      <c r="AHK117" s="194"/>
      <c r="AHL117" s="194"/>
      <c r="AHM117" s="194"/>
      <c r="AHN117" s="194"/>
      <c r="AHO117" s="194"/>
      <c r="AHP117" s="194"/>
      <c r="AHQ117" s="194"/>
      <c r="AHR117" s="194"/>
      <c r="AHS117" s="194"/>
      <c r="AHT117" s="194"/>
      <c r="AHU117" s="194"/>
      <c r="AHV117" s="194"/>
      <c r="AHW117" s="194"/>
      <c r="AHX117" s="194"/>
      <c r="AHY117" s="194"/>
      <c r="AHZ117" s="194"/>
      <c r="AIA117" s="194"/>
      <c r="AIB117" s="194"/>
      <c r="AIC117" s="194"/>
      <c r="AID117" s="194"/>
      <c r="AIE117" s="194"/>
      <c r="AIF117" s="194"/>
      <c r="AIG117" s="194"/>
      <c r="AIH117" s="194"/>
      <c r="AII117" s="194"/>
      <c r="AIJ117" s="194"/>
      <c r="AIK117" s="194"/>
      <c r="AIL117" s="194"/>
      <c r="AIM117" s="194"/>
      <c r="AIN117" s="194"/>
      <c r="AIO117" s="194"/>
      <c r="AIP117" s="194"/>
      <c r="AIQ117" s="194"/>
      <c r="AIR117" s="194"/>
      <c r="AIS117" s="194"/>
      <c r="AIT117" s="194"/>
      <c r="AIU117" s="194"/>
      <c r="AIV117" s="194"/>
      <c r="AIW117" s="194"/>
      <c r="AIX117" s="194"/>
      <c r="AIY117" s="194"/>
      <c r="AIZ117" s="194"/>
      <c r="AJA117" s="194"/>
      <c r="AJB117" s="194"/>
      <c r="AJC117" s="194"/>
      <c r="AJD117" s="194"/>
      <c r="AJE117" s="194"/>
      <c r="AJF117" s="194"/>
      <c r="AJG117" s="194"/>
      <c r="AJH117" s="194"/>
      <c r="AJI117" s="194"/>
      <c r="AJJ117" s="194"/>
      <c r="AJK117" s="194"/>
      <c r="AJL117" s="194"/>
      <c r="AJM117" s="194"/>
      <c r="AJN117" s="194"/>
      <c r="AJO117" s="194"/>
      <c r="AJP117" s="194"/>
      <c r="AJQ117" s="194"/>
      <c r="AJR117" s="194"/>
      <c r="AJS117" s="194"/>
      <c r="AJT117" s="194"/>
      <c r="AJU117" s="194"/>
      <c r="AJV117" s="194"/>
      <c r="AJW117" s="194"/>
      <c r="AJX117" s="194"/>
      <c r="AJY117" s="194"/>
      <c r="AJZ117" s="194"/>
      <c r="AKA117" s="194"/>
      <c r="AKB117" s="194"/>
      <c r="AKC117" s="194"/>
      <c r="AKD117" s="194"/>
      <c r="AKE117" s="194"/>
      <c r="AKF117" s="194"/>
      <c r="AKG117" s="194"/>
      <c r="AKH117" s="194"/>
      <c r="AKI117" s="194"/>
      <c r="AKJ117" s="194"/>
      <c r="AKK117" s="194"/>
      <c r="AKL117" s="194"/>
      <c r="AKM117" s="194"/>
      <c r="AKN117" s="194"/>
      <c r="AKO117" s="194"/>
      <c r="AKP117" s="194"/>
      <c r="AKQ117" s="194"/>
      <c r="AKR117" s="194"/>
      <c r="AKS117" s="194"/>
      <c r="AKT117" s="194"/>
      <c r="AKU117" s="194"/>
      <c r="AKV117" s="194"/>
      <c r="AKW117" s="194"/>
      <c r="AKX117" s="194"/>
      <c r="AKY117" s="194"/>
      <c r="AKZ117" s="194"/>
      <c r="ALA117" s="194"/>
      <c r="ALB117" s="194"/>
      <c r="ALC117" s="194"/>
      <c r="ALD117" s="194"/>
      <c r="ALE117" s="194"/>
      <c r="ALF117" s="194"/>
      <c r="ALG117" s="194"/>
      <c r="ALH117" s="194"/>
      <c r="ALI117" s="194"/>
      <c r="ALJ117" s="194"/>
      <c r="ALK117" s="194"/>
      <c r="ALL117" s="194"/>
      <c r="ALM117" s="194"/>
      <c r="ALN117" s="194"/>
      <c r="ALO117" s="194"/>
      <c r="ALP117" s="194"/>
      <c r="ALQ117" s="194"/>
      <c r="ALR117" s="194"/>
      <c r="ALS117" s="194"/>
      <c r="ALT117" s="194"/>
      <c r="ALU117" s="194"/>
      <c r="ALV117" s="194"/>
      <c r="ALW117" s="194"/>
      <c r="ALX117" s="194"/>
      <c r="ALY117" s="194"/>
      <c r="ALZ117" s="194"/>
      <c r="AMA117" s="194"/>
      <c r="AMB117" s="194"/>
      <c r="AMC117" s="194"/>
      <c r="AMD117" s="194"/>
      <c r="AME117" s="194"/>
      <c r="AMF117" s="194"/>
      <c r="AMG117" s="194"/>
      <c r="AMH117" s="194"/>
      <c r="AMI117" s="194"/>
      <c r="AMJ117" s="194"/>
    </row>
    <row r="118" spans="1:1024" x14ac:dyDescent="0.15">
      <c r="A118" s="96" t="s">
        <v>342</v>
      </c>
    </row>
    <row r="120" spans="1:1024" x14ac:dyDescent="0.15">
      <c r="A120" s="96" t="s">
        <v>319</v>
      </c>
    </row>
    <row r="121" spans="1:1024" ht="14.25" thickBot="1" x14ac:dyDescent="0.2">
      <c r="D121" s="98" t="s">
        <v>1</v>
      </c>
    </row>
    <row r="122" spans="1:1024" s="269" customFormat="1" x14ac:dyDescent="0.15">
      <c r="A122" s="266" t="s">
        <v>2</v>
      </c>
      <c r="B122" s="267" t="s">
        <v>311</v>
      </c>
      <c r="C122" s="267" t="s">
        <v>88</v>
      </c>
      <c r="D122" s="268" t="s">
        <v>313</v>
      </c>
    </row>
    <row r="123" spans="1:1024" x14ac:dyDescent="0.15">
      <c r="A123" s="270" t="s">
        <v>404</v>
      </c>
      <c r="B123" s="103">
        <v>41</v>
      </c>
      <c r="C123" s="103">
        <v>59</v>
      </c>
      <c r="D123" s="104">
        <v>65</v>
      </c>
    </row>
    <row r="124" spans="1:1024" x14ac:dyDescent="0.15">
      <c r="A124" s="270">
        <v>28</v>
      </c>
      <c r="B124" s="103">
        <v>35</v>
      </c>
      <c r="C124" s="103">
        <v>72</v>
      </c>
      <c r="D124" s="104">
        <v>62</v>
      </c>
    </row>
    <row r="125" spans="1:1024" x14ac:dyDescent="0.15">
      <c r="A125" s="270">
        <v>29</v>
      </c>
      <c r="B125" s="103">
        <v>45</v>
      </c>
      <c r="C125" s="103">
        <v>67</v>
      </c>
      <c r="D125" s="104">
        <v>68</v>
      </c>
    </row>
    <row r="126" spans="1:1024" x14ac:dyDescent="0.15">
      <c r="A126" s="270">
        <v>30</v>
      </c>
      <c r="B126" s="103">
        <v>44</v>
      </c>
      <c r="C126" s="103">
        <v>65</v>
      </c>
      <c r="D126" s="104">
        <v>66</v>
      </c>
    </row>
    <row r="127" spans="1:1024" x14ac:dyDescent="0.15">
      <c r="A127" s="270" t="s">
        <v>405</v>
      </c>
      <c r="B127" s="103">
        <v>36</v>
      </c>
      <c r="C127" s="103">
        <v>54</v>
      </c>
      <c r="D127" s="104">
        <v>61</v>
      </c>
    </row>
    <row r="128" spans="1:1024" x14ac:dyDescent="0.15">
      <c r="A128" s="270">
        <v>2</v>
      </c>
      <c r="B128" s="103">
        <v>32</v>
      </c>
      <c r="C128" s="103">
        <v>50</v>
      </c>
      <c r="D128" s="104">
        <v>54</v>
      </c>
    </row>
    <row r="129" spans="1:1024" x14ac:dyDescent="0.15">
      <c r="A129" s="270">
        <v>3</v>
      </c>
      <c r="B129" s="103">
        <v>44</v>
      </c>
      <c r="C129" s="103">
        <v>50</v>
      </c>
      <c r="D129" s="104">
        <v>38</v>
      </c>
    </row>
    <row r="130" spans="1:1024" x14ac:dyDescent="0.15">
      <c r="A130" s="270">
        <v>4</v>
      </c>
      <c r="B130" s="103">
        <v>31</v>
      </c>
      <c r="C130" s="103">
        <v>43</v>
      </c>
      <c r="D130" s="104">
        <v>56</v>
      </c>
    </row>
    <row r="131" spans="1:1024" x14ac:dyDescent="0.15">
      <c r="A131" s="270">
        <v>5</v>
      </c>
      <c r="B131" s="103">
        <v>37</v>
      </c>
      <c r="C131" s="103">
        <v>49</v>
      </c>
      <c r="D131" s="104">
        <v>43</v>
      </c>
    </row>
    <row r="132" spans="1:1024" ht="14.25" thickBot="1" x14ac:dyDescent="0.2">
      <c r="A132" s="265">
        <v>6</v>
      </c>
      <c r="B132" s="259">
        <v>40</v>
      </c>
      <c r="C132" s="259">
        <v>56</v>
      </c>
      <c r="D132" s="260">
        <v>53</v>
      </c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4"/>
      <c r="BD132" s="194"/>
      <c r="BE132" s="194"/>
      <c r="BF132" s="194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94"/>
      <c r="BR132" s="194"/>
      <c r="BS132" s="194"/>
      <c r="BT132" s="194"/>
      <c r="BU132" s="194"/>
      <c r="BV132" s="194"/>
      <c r="BW132" s="194"/>
      <c r="BX132" s="194"/>
      <c r="BY132" s="194"/>
      <c r="BZ132" s="194"/>
      <c r="CA132" s="194"/>
      <c r="CB132" s="194"/>
      <c r="CC132" s="194"/>
      <c r="CD132" s="194"/>
      <c r="CE132" s="194"/>
      <c r="CF132" s="194"/>
      <c r="CG132" s="194"/>
      <c r="CH132" s="194"/>
      <c r="CI132" s="194"/>
      <c r="CJ132" s="194"/>
      <c r="CK132" s="194"/>
      <c r="CL132" s="194"/>
      <c r="CM132" s="194"/>
      <c r="CN132" s="194"/>
      <c r="CO132" s="194"/>
      <c r="CP132" s="194"/>
      <c r="CQ132" s="194"/>
      <c r="CR132" s="194"/>
      <c r="CS132" s="194"/>
      <c r="CT132" s="194"/>
      <c r="CU132" s="194"/>
      <c r="CV132" s="194"/>
      <c r="CW132" s="194"/>
      <c r="CX132" s="194"/>
      <c r="CY132" s="194"/>
      <c r="CZ132" s="194"/>
      <c r="DA132" s="194"/>
      <c r="DB132" s="194"/>
      <c r="DC132" s="194"/>
      <c r="DD132" s="194"/>
      <c r="DE132" s="194"/>
      <c r="DF132" s="194"/>
      <c r="DG132" s="194"/>
      <c r="DH132" s="194"/>
      <c r="DI132" s="194"/>
      <c r="DJ132" s="194"/>
      <c r="DK132" s="194"/>
      <c r="DL132" s="194"/>
      <c r="DM132" s="194"/>
      <c r="DN132" s="194"/>
      <c r="DO132" s="194"/>
      <c r="DP132" s="194"/>
      <c r="DQ132" s="194"/>
      <c r="DR132" s="194"/>
      <c r="DS132" s="194"/>
      <c r="DT132" s="194"/>
      <c r="DU132" s="194"/>
      <c r="DV132" s="194"/>
      <c r="DW132" s="194"/>
      <c r="DX132" s="194"/>
      <c r="DY132" s="194"/>
      <c r="DZ132" s="194"/>
      <c r="EA132" s="194"/>
      <c r="EB132" s="194"/>
      <c r="EC132" s="194"/>
      <c r="ED132" s="194"/>
      <c r="EE132" s="194"/>
      <c r="EF132" s="194"/>
      <c r="EG132" s="194"/>
      <c r="EH132" s="194"/>
      <c r="EI132" s="194"/>
      <c r="EJ132" s="194"/>
      <c r="EK132" s="194"/>
      <c r="EL132" s="194"/>
      <c r="EM132" s="194"/>
      <c r="EN132" s="194"/>
      <c r="EO132" s="194"/>
      <c r="EP132" s="194"/>
      <c r="EQ132" s="194"/>
      <c r="ER132" s="194"/>
      <c r="ES132" s="194"/>
      <c r="ET132" s="194"/>
      <c r="EU132" s="194"/>
      <c r="EV132" s="194"/>
      <c r="EW132" s="194"/>
      <c r="EX132" s="194"/>
      <c r="EY132" s="194"/>
      <c r="EZ132" s="194"/>
      <c r="FA132" s="194"/>
      <c r="FB132" s="194"/>
      <c r="FC132" s="194"/>
      <c r="FD132" s="194"/>
      <c r="FE132" s="194"/>
      <c r="FF132" s="194"/>
      <c r="FG132" s="194"/>
      <c r="FH132" s="194"/>
      <c r="FI132" s="194"/>
      <c r="FJ132" s="194"/>
      <c r="FK132" s="194"/>
      <c r="FL132" s="194"/>
      <c r="FM132" s="194"/>
      <c r="FN132" s="194"/>
      <c r="FO132" s="194"/>
      <c r="FP132" s="194"/>
      <c r="FQ132" s="194"/>
      <c r="FR132" s="194"/>
      <c r="FS132" s="194"/>
      <c r="FT132" s="194"/>
      <c r="FU132" s="194"/>
      <c r="FV132" s="194"/>
      <c r="FW132" s="194"/>
      <c r="FX132" s="194"/>
      <c r="FY132" s="194"/>
      <c r="FZ132" s="194"/>
      <c r="GA132" s="194"/>
      <c r="GB132" s="194"/>
      <c r="GC132" s="194"/>
      <c r="GD132" s="194"/>
      <c r="GE132" s="194"/>
      <c r="GF132" s="194"/>
      <c r="GG132" s="194"/>
      <c r="GH132" s="194"/>
      <c r="GI132" s="194"/>
      <c r="GJ132" s="194"/>
      <c r="GK132" s="194"/>
      <c r="GL132" s="194"/>
      <c r="GM132" s="194"/>
      <c r="GN132" s="194"/>
      <c r="GO132" s="194"/>
      <c r="GP132" s="194"/>
      <c r="GQ132" s="194"/>
      <c r="GR132" s="194"/>
      <c r="GS132" s="194"/>
      <c r="GT132" s="194"/>
      <c r="GU132" s="194"/>
      <c r="GV132" s="194"/>
      <c r="GW132" s="194"/>
      <c r="GX132" s="194"/>
      <c r="GY132" s="194"/>
      <c r="GZ132" s="194"/>
      <c r="HA132" s="194"/>
      <c r="HB132" s="194"/>
      <c r="HC132" s="194"/>
      <c r="HD132" s="194"/>
      <c r="HE132" s="194"/>
      <c r="HF132" s="194"/>
      <c r="HG132" s="194"/>
      <c r="HH132" s="194"/>
      <c r="HI132" s="194"/>
      <c r="HJ132" s="194"/>
      <c r="HK132" s="194"/>
      <c r="HL132" s="194"/>
      <c r="HM132" s="194"/>
      <c r="HN132" s="194"/>
      <c r="HO132" s="194"/>
      <c r="HP132" s="194"/>
      <c r="HQ132" s="194"/>
      <c r="HR132" s="194"/>
      <c r="HS132" s="194"/>
      <c r="HT132" s="194"/>
      <c r="HU132" s="194"/>
      <c r="HV132" s="194"/>
      <c r="HW132" s="194"/>
      <c r="HX132" s="194"/>
      <c r="HY132" s="194"/>
      <c r="HZ132" s="194"/>
      <c r="IA132" s="194"/>
      <c r="IB132" s="194"/>
      <c r="IC132" s="194"/>
      <c r="ID132" s="194"/>
      <c r="IE132" s="194"/>
      <c r="IF132" s="194"/>
      <c r="IG132" s="194"/>
      <c r="IH132" s="194"/>
      <c r="II132" s="194"/>
      <c r="IJ132" s="194"/>
      <c r="IK132" s="194"/>
      <c r="IL132" s="194"/>
      <c r="IM132" s="194"/>
      <c r="IN132" s="194"/>
      <c r="IO132" s="194"/>
      <c r="IP132" s="194"/>
      <c r="IQ132" s="194"/>
      <c r="IR132" s="194"/>
      <c r="IS132" s="194"/>
      <c r="IT132" s="194"/>
      <c r="IU132" s="194"/>
      <c r="IV132" s="194"/>
      <c r="IW132" s="194"/>
      <c r="IX132" s="194"/>
      <c r="IY132" s="194"/>
      <c r="IZ132" s="194"/>
      <c r="JA132" s="194"/>
      <c r="JB132" s="194"/>
      <c r="JC132" s="194"/>
      <c r="JD132" s="194"/>
      <c r="JE132" s="194"/>
      <c r="JF132" s="194"/>
      <c r="JG132" s="194"/>
      <c r="JH132" s="194"/>
      <c r="JI132" s="194"/>
      <c r="JJ132" s="194"/>
      <c r="JK132" s="194"/>
      <c r="JL132" s="194"/>
      <c r="JM132" s="194"/>
      <c r="JN132" s="194"/>
      <c r="JO132" s="194"/>
      <c r="JP132" s="194"/>
      <c r="JQ132" s="194"/>
      <c r="JR132" s="194"/>
      <c r="JS132" s="194"/>
      <c r="JT132" s="194"/>
      <c r="JU132" s="194"/>
      <c r="JV132" s="194"/>
      <c r="JW132" s="194"/>
      <c r="JX132" s="194"/>
      <c r="JY132" s="194"/>
      <c r="JZ132" s="194"/>
      <c r="KA132" s="194"/>
      <c r="KB132" s="194"/>
      <c r="KC132" s="194"/>
      <c r="KD132" s="194"/>
      <c r="KE132" s="194"/>
      <c r="KF132" s="194"/>
      <c r="KG132" s="194"/>
      <c r="KH132" s="194"/>
      <c r="KI132" s="194"/>
      <c r="KJ132" s="194"/>
      <c r="KK132" s="194"/>
      <c r="KL132" s="194"/>
      <c r="KM132" s="194"/>
      <c r="KN132" s="194"/>
      <c r="KO132" s="194"/>
      <c r="KP132" s="194"/>
      <c r="KQ132" s="194"/>
      <c r="KR132" s="194"/>
      <c r="KS132" s="194"/>
      <c r="KT132" s="194"/>
      <c r="KU132" s="194"/>
      <c r="KV132" s="194"/>
      <c r="KW132" s="194"/>
      <c r="KX132" s="194"/>
      <c r="KY132" s="194"/>
      <c r="KZ132" s="194"/>
      <c r="LA132" s="194"/>
      <c r="LB132" s="194"/>
      <c r="LC132" s="194"/>
      <c r="LD132" s="194"/>
      <c r="LE132" s="194"/>
      <c r="LF132" s="194"/>
      <c r="LG132" s="194"/>
      <c r="LH132" s="194"/>
      <c r="LI132" s="194"/>
      <c r="LJ132" s="194"/>
      <c r="LK132" s="194"/>
      <c r="LL132" s="194"/>
      <c r="LM132" s="194"/>
      <c r="LN132" s="194"/>
      <c r="LO132" s="194"/>
      <c r="LP132" s="194"/>
      <c r="LQ132" s="194"/>
      <c r="LR132" s="194"/>
      <c r="LS132" s="194"/>
      <c r="LT132" s="194"/>
      <c r="LU132" s="194"/>
      <c r="LV132" s="194"/>
      <c r="LW132" s="194"/>
      <c r="LX132" s="194"/>
      <c r="LY132" s="194"/>
      <c r="LZ132" s="194"/>
      <c r="MA132" s="194"/>
      <c r="MB132" s="194"/>
      <c r="MC132" s="194"/>
      <c r="MD132" s="194"/>
      <c r="ME132" s="194"/>
      <c r="MF132" s="194"/>
      <c r="MG132" s="194"/>
      <c r="MH132" s="194"/>
      <c r="MI132" s="194"/>
      <c r="MJ132" s="194"/>
      <c r="MK132" s="194"/>
      <c r="ML132" s="194"/>
      <c r="MM132" s="194"/>
      <c r="MN132" s="194"/>
      <c r="MO132" s="194"/>
      <c r="MP132" s="194"/>
      <c r="MQ132" s="194"/>
      <c r="MR132" s="194"/>
      <c r="MS132" s="194"/>
      <c r="MT132" s="194"/>
      <c r="MU132" s="194"/>
      <c r="MV132" s="194"/>
      <c r="MW132" s="194"/>
      <c r="MX132" s="194"/>
      <c r="MY132" s="194"/>
      <c r="MZ132" s="194"/>
      <c r="NA132" s="194"/>
      <c r="NB132" s="194"/>
      <c r="NC132" s="194"/>
      <c r="ND132" s="194"/>
      <c r="NE132" s="194"/>
      <c r="NF132" s="194"/>
      <c r="NG132" s="194"/>
      <c r="NH132" s="194"/>
      <c r="NI132" s="194"/>
      <c r="NJ132" s="194"/>
      <c r="NK132" s="194"/>
      <c r="NL132" s="194"/>
      <c r="NM132" s="194"/>
      <c r="NN132" s="194"/>
      <c r="NO132" s="194"/>
      <c r="NP132" s="194"/>
      <c r="NQ132" s="194"/>
      <c r="NR132" s="194"/>
      <c r="NS132" s="194"/>
      <c r="NT132" s="194"/>
      <c r="NU132" s="194"/>
      <c r="NV132" s="194"/>
      <c r="NW132" s="194"/>
      <c r="NX132" s="194"/>
      <c r="NY132" s="194"/>
      <c r="NZ132" s="194"/>
      <c r="OA132" s="194"/>
      <c r="OB132" s="194"/>
      <c r="OC132" s="194"/>
      <c r="OD132" s="194"/>
      <c r="OE132" s="194"/>
      <c r="OF132" s="194"/>
      <c r="OG132" s="194"/>
      <c r="OH132" s="194"/>
      <c r="OI132" s="194"/>
      <c r="OJ132" s="194"/>
      <c r="OK132" s="194"/>
      <c r="OL132" s="194"/>
      <c r="OM132" s="194"/>
      <c r="ON132" s="194"/>
      <c r="OO132" s="194"/>
      <c r="OP132" s="194"/>
      <c r="OQ132" s="194"/>
      <c r="OR132" s="194"/>
      <c r="OS132" s="194"/>
      <c r="OT132" s="194"/>
      <c r="OU132" s="194"/>
      <c r="OV132" s="194"/>
      <c r="OW132" s="194"/>
      <c r="OX132" s="194"/>
      <c r="OY132" s="194"/>
      <c r="OZ132" s="194"/>
      <c r="PA132" s="194"/>
      <c r="PB132" s="194"/>
      <c r="PC132" s="194"/>
      <c r="PD132" s="194"/>
      <c r="PE132" s="194"/>
      <c r="PF132" s="194"/>
      <c r="PG132" s="194"/>
      <c r="PH132" s="194"/>
      <c r="PI132" s="194"/>
      <c r="PJ132" s="194"/>
      <c r="PK132" s="194"/>
      <c r="PL132" s="194"/>
      <c r="PM132" s="194"/>
      <c r="PN132" s="194"/>
      <c r="PO132" s="194"/>
      <c r="PP132" s="194"/>
      <c r="PQ132" s="194"/>
      <c r="PR132" s="194"/>
      <c r="PS132" s="194"/>
      <c r="PT132" s="194"/>
      <c r="PU132" s="194"/>
      <c r="PV132" s="194"/>
      <c r="PW132" s="194"/>
      <c r="PX132" s="194"/>
      <c r="PY132" s="194"/>
      <c r="PZ132" s="194"/>
      <c r="QA132" s="194"/>
      <c r="QB132" s="194"/>
      <c r="QC132" s="194"/>
      <c r="QD132" s="194"/>
      <c r="QE132" s="194"/>
      <c r="QF132" s="194"/>
      <c r="QG132" s="194"/>
      <c r="QH132" s="194"/>
      <c r="QI132" s="194"/>
      <c r="QJ132" s="194"/>
      <c r="QK132" s="194"/>
      <c r="QL132" s="194"/>
      <c r="QM132" s="194"/>
      <c r="QN132" s="194"/>
      <c r="QO132" s="194"/>
      <c r="QP132" s="194"/>
      <c r="QQ132" s="194"/>
      <c r="QR132" s="194"/>
      <c r="QS132" s="194"/>
      <c r="QT132" s="194"/>
      <c r="QU132" s="194"/>
      <c r="QV132" s="194"/>
      <c r="QW132" s="194"/>
      <c r="QX132" s="194"/>
      <c r="QY132" s="194"/>
      <c r="QZ132" s="194"/>
      <c r="RA132" s="194"/>
      <c r="RB132" s="194"/>
      <c r="RC132" s="194"/>
      <c r="RD132" s="194"/>
      <c r="RE132" s="194"/>
      <c r="RF132" s="194"/>
      <c r="RG132" s="194"/>
      <c r="RH132" s="194"/>
      <c r="RI132" s="194"/>
      <c r="RJ132" s="194"/>
      <c r="RK132" s="194"/>
      <c r="RL132" s="194"/>
      <c r="RM132" s="194"/>
      <c r="RN132" s="194"/>
      <c r="RO132" s="194"/>
      <c r="RP132" s="194"/>
      <c r="RQ132" s="194"/>
      <c r="RR132" s="194"/>
      <c r="RS132" s="194"/>
      <c r="RT132" s="194"/>
      <c r="RU132" s="194"/>
      <c r="RV132" s="194"/>
      <c r="RW132" s="194"/>
      <c r="RX132" s="194"/>
      <c r="RY132" s="194"/>
      <c r="RZ132" s="194"/>
      <c r="SA132" s="194"/>
      <c r="SB132" s="194"/>
      <c r="SC132" s="194"/>
      <c r="SD132" s="194"/>
      <c r="SE132" s="194"/>
      <c r="SF132" s="194"/>
      <c r="SG132" s="194"/>
      <c r="SH132" s="194"/>
      <c r="SI132" s="194"/>
      <c r="SJ132" s="194"/>
      <c r="SK132" s="194"/>
      <c r="SL132" s="194"/>
      <c r="SM132" s="194"/>
      <c r="SN132" s="194"/>
      <c r="SO132" s="194"/>
      <c r="SP132" s="194"/>
      <c r="SQ132" s="194"/>
      <c r="SR132" s="194"/>
      <c r="SS132" s="194"/>
      <c r="ST132" s="194"/>
      <c r="SU132" s="194"/>
      <c r="SV132" s="194"/>
      <c r="SW132" s="194"/>
      <c r="SX132" s="194"/>
      <c r="SY132" s="194"/>
      <c r="SZ132" s="194"/>
      <c r="TA132" s="194"/>
      <c r="TB132" s="194"/>
      <c r="TC132" s="194"/>
      <c r="TD132" s="194"/>
      <c r="TE132" s="194"/>
      <c r="TF132" s="194"/>
      <c r="TG132" s="194"/>
      <c r="TH132" s="194"/>
      <c r="TI132" s="194"/>
      <c r="TJ132" s="194"/>
      <c r="TK132" s="194"/>
      <c r="TL132" s="194"/>
      <c r="TM132" s="194"/>
      <c r="TN132" s="194"/>
      <c r="TO132" s="194"/>
      <c r="TP132" s="194"/>
      <c r="TQ132" s="194"/>
      <c r="TR132" s="194"/>
      <c r="TS132" s="194"/>
      <c r="TT132" s="194"/>
      <c r="TU132" s="194"/>
      <c r="TV132" s="194"/>
      <c r="TW132" s="194"/>
      <c r="TX132" s="194"/>
      <c r="TY132" s="194"/>
      <c r="TZ132" s="194"/>
      <c r="UA132" s="194"/>
      <c r="UB132" s="194"/>
      <c r="UC132" s="194"/>
      <c r="UD132" s="194"/>
      <c r="UE132" s="194"/>
      <c r="UF132" s="194"/>
      <c r="UG132" s="194"/>
      <c r="UH132" s="194"/>
      <c r="UI132" s="194"/>
      <c r="UJ132" s="194"/>
      <c r="UK132" s="194"/>
      <c r="UL132" s="194"/>
      <c r="UM132" s="194"/>
      <c r="UN132" s="194"/>
      <c r="UO132" s="194"/>
      <c r="UP132" s="194"/>
      <c r="UQ132" s="194"/>
      <c r="UR132" s="194"/>
      <c r="US132" s="194"/>
      <c r="UT132" s="194"/>
      <c r="UU132" s="194"/>
      <c r="UV132" s="194"/>
      <c r="UW132" s="194"/>
      <c r="UX132" s="194"/>
      <c r="UY132" s="194"/>
      <c r="UZ132" s="194"/>
      <c r="VA132" s="194"/>
      <c r="VB132" s="194"/>
      <c r="VC132" s="194"/>
      <c r="VD132" s="194"/>
      <c r="VE132" s="194"/>
      <c r="VF132" s="194"/>
      <c r="VG132" s="194"/>
      <c r="VH132" s="194"/>
      <c r="VI132" s="194"/>
      <c r="VJ132" s="194"/>
      <c r="VK132" s="194"/>
      <c r="VL132" s="194"/>
      <c r="VM132" s="194"/>
      <c r="VN132" s="194"/>
      <c r="VO132" s="194"/>
      <c r="VP132" s="194"/>
      <c r="VQ132" s="194"/>
      <c r="VR132" s="194"/>
      <c r="VS132" s="194"/>
      <c r="VT132" s="194"/>
      <c r="VU132" s="194"/>
      <c r="VV132" s="194"/>
      <c r="VW132" s="194"/>
      <c r="VX132" s="194"/>
      <c r="VY132" s="194"/>
      <c r="VZ132" s="194"/>
      <c r="WA132" s="194"/>
      <c r="WB132" s="194"/>
      <c r="WC132" s="194"/>
      <c r="WD132" s="194"/>
      <c r="WE132" s="194"/>
      <c r="WF132" s="194"/>
      <c r="WG132" s="194"/>
      <c r="WH132" s="194"/>
      <c r="WI132" s="194"/>
      <c r="WJ132" s="194"/>
      <c r="WK132" s="194"/>
      <c r="WL132" s="194"/>
      <c r="WM132" s="194"/>
      <c r="WN132" s="194"/>
      <c r="WO132" s="194"/>
      <c r="WP132" s="194"/>
      <c r="WQ132" s="194"/>
      <c r="WR132" s="194"/>
      <c r="WS132" s="194"/>
      <c r="WT132" s="194"/>
      <c r="WU132" s="194"/>
      <c r="WV132" s="194"/>
      <c r="WW132" s="194"/>
      <c r="WX132" s="194"/>
      <c r="WY132" s="194"/>
      <c r="WZ132" s="194"/>
      <c r="XA132" s="194"/>
      <c r="XB132" s="194"/>
      <c r="XC132" s="194"/>
      <c r="XD132" s="194"/>
      <c r="XE132" s="194"/>
      <c r="XF132" s="194"/>
      <c r="XG132" s="194"/>
      <c r="XH132" s="194"/>
      <c r="XI132" s="194"/>
      <c r="XJ132" s="194"/>
      <c r="XK132" s="194"/>
      <c r="XL132" s="194"/>
      <c r="XM132" s="194"/>
      <c r="XN132" s="194"/>
      <c r="XO132" s="194"/>
      <c r="XP132" s="194"/>
      <c r="XQ132" s="194"/>
      <c r="XR132" s="194"/>
      <c r="XS132" s="194"/>
      <c r="XT132" s="194"/>
      <c r="XU132" s="194"/>
      <c r="XV132" s="194"/>
      <c r="XW132" s="194"/>
      <c r="XX132" s="194"/>
      <c r="XY132" s="194"/>
      <c r="XZ132" s="194"/>
      <c r="YA132" s="194"/>
      <c r="YB132" s="194"/>
      <c r="YC132" s="194"/>
      <c r="YD132" s="194"/>
      <c r="YE132" s="194"/>
      <c r="YF132" s="194"/>
      <c r="YG132" s="194"/>
      <c r="YH132" s="194"/>
      <c r="YI132" s="194"/>
      <c r="YJ132" s="194"/>
      <c r="YK132" s="194"/>
      <c r="YL132" s="194"/>
      <c r="YM132" s="194"/>
      <c r="YN132" s="194"/>
      <c r="YO132" s="194"/>
      <c r="YP132" s="194"/>
      <c r="YQ132" s="194"/>
      <c r="YR132" s="194"/>
      <c r="YS132" s="194"/>
      <c r="YT132" s="194"/>
      <c r="YU132" s="194"/>
      <c r="YV132" s="194"/>
      <c r="YW132" s="194"/>
      <c r="YX132" s="194"/>
      <c r="YY132" s="194"/>
      <c r="YZ132" s="194"/>
      <c r="ZA132" s="194"/>
      <c r="ZB132" s="194"/>
      <c r="ZC132" s="194"/>
      <c r="ZD132" s="194"/>
      <c r="ZE132" s="194"/>
      <c r="ZF132" s="194"/>
      <c r="ZG132" s="194"/>
      <c r="ZH132" s="194"/>
      <c r="ZI132" s="194"/>
      <c r="ZJ132" s="194"/>
      <c r="ZK132" s="194"/>
      <c r="ZL132" s="194"/>
      <c r="ZM132" s="194"/>
      <c r="ZN132" s="194"/>
      <c r="ZO132" s="194"/>
      <c r="ZP132" s="194"/>
      <c r="ZQ132" s="194"/>
      <c r="ZR132" s="194"/>
      <c r="ZS132" s="194"/>
      <c r="ZT132" s="194"/>
      <c r="ZU132" s="194"/>
      <c r="ZV132" s="194"/>
      <c r="ZW132" s="194"/>
      <c r="ZX132" s="194"/>
      <c r="ZY132" s="194"/>
      <c r="ZZ132" s="194"/>
      <c r="AAA132" s="194"/>
      <c r="AAB132" s="194"/>
      <c r="AAC132" s="194"/>
      <c r="AAD132" s="194"/>
      <c r="AAE132" s="194"/>
      <c r="AAF132" s="194"/>
      <c r="AAG132" s="194"/>
      <c r="AAH132" s="194"/>
      <c r="AAI132" s="194"/>
      <c r="AAJ132" s="194"/>
      <c r="AAK132" s="194"/>
      <c r="AAL132" s="194"/>
      <c r="AAM132" s="194"/>
      <c r="AAN132" s="194"/>
      <c r="AAO132" s="194"/>
      <c r="AAP132" s="194"/>
      <c r="AAQ132" s="194"/>
      <c r="AAR132" s="194"/>
      <c r="AAS132" s="194"/>
      <c r="AAT132" s="194"/>
      <c r="AAU132" s="194"/>
      <c r="AAV132" s="194"/>
      <c r="AAW132" s="194"/>
      <c r="AAX132" s="194"/>
      <c r="AAY132" s="194"/>
      <c r="AAZ132" s="194"/>
      <c r="ABA132" s="194"/>
      <c r="ABB132" s="194"/>
      <c r="ABC132" s="194"/>
      <c r="ABD132" s="194"/>
      <c r="ABE132" s="194"/>
      <c r="ABF132" s="194"/>
      <c r="ABG132" s="194"/>
      <c r="ABH132" s="194"/>
      <c r="ABI132" s="194"/>
      <c r="ABJ132" s="194"/>
      <c r="ABK132" s="194"/>
      <c r="ABL132" s="194"/>
      <c r="ABM132" s="194"/>
      <c r="ABN132" s="194"/>
      <c r="ABO132" s="194"/>
      <c r="ABP132" s="194"/>
      <c r="ABQ132" s="194"/>
      <c r="ABR132" s="194"/>
      <c r="ABS132" s="194"/>
      <c r="ABT132" s="194"/>
      <c r="ABU132" s="194"/>
      <c r="ABV132" s="194"/>
      <c r="ABW132" s="194"/>
      <c r="ABX132" s="194"/>
      <c r="ABY132" s="194"/>
      <c r="ABZ132" s="194"/>
      <c r="ACA132" s="194"/>
      <c r="ACB132" s="194"/>
      <c r="ACC132" s="194"/>
      <c r="ACD132" s="194"/>
      <c r="ACE132" s="194"/>
      <c r="ACF132" s="194"/>
      <c r="ACG132" s="194"/>
      <c r="ACH132" s="194"/>
      <c r="ACI132" s="194"/>
      <c r="ACJ132" s="194"/>
      <c r="ACK132" s="194"/>
      <c r="ACL132" s="194"/>
      <c r="ACM132" s="194"/>
      <c r="ACN132" s="194"/>
      <c r="ACO132" s="194"/>
      <c r="ACP132" s="194"/>
      <c r="ACQ132" s="194"/>
      <c r="ACR132" s="194"/>
      <c r="ACS132" s="194"/>
      <c r="ACT132" s="194"/>
      <c r="ACU132" s="194"/>
      <c r="ACV132" s="194"/>
      <c r="ACW132" s="194"/>
      <c r="ACX132" s="194"/>
      <c r="ACY132" s="194"/>
      <c r="ACZ132" s="194"/>
      <c r="ADA132" s="194"/>
      <c r="ADB132" s="194"/>
      <c r="ADC132" s="194"/>
      <c r="ADD132" s="194"/>
      <c r="ADE132" s="194"/>
      <c r="ADF132" s="194"/>
      <c r="ADG132" s="194"/>
      <c r="ADH132" s="194"/>
      <c r="ADI132" s="194"/>
      <c r="ADJ132" s="194"/>
      <c r="ADK132" s="194"/>
      <c r="ADL132" s="194"/>
      <c r="ADM132" s="194"/>
      <c r="ADN132" s="194"/>
      <c r="ADO132" s="194"/>
      <c r="ADP132" s="194"/>
      <c r="ADQ132" s="194"/>
      <c r="ADR132" s="194"/>
      <c r="ADS132" s="194"/>
      <c r="ADT132" s="194"/>
      <c r="ADU132" s="194"/>
      <c r="ADV132" s="194"/>
      <c r="ADW132" s="194"/>
      <c r="ADX132" s="194"/>
      <c r="ADY132" s="194"/>
      <c r="ADZ132" s="194"/>
      <c r="AEA132" s="194"/>
      <c r="AEB132" s="194"/>
      <c r="AEC132" s="194"/>
      <c r="AED132" s="194"/>
      <c r="AEE132" s="194"/>
      <c r="AEF132" s="194"/>
      <c r="AEG132" s="194"/>
      <c r="AEH132" s="194"/>
      <c r="AEI132" s="194"/>
      <c r="AEJ132" s="194"/>
      <c r="AEK132" s="194"/>
      <c r="AEL132" s="194"/>
      <c r="AEM132" s="194"/>
      <c r="AEN132" s="194"/>
      <c r="AEO132" s="194"/>
      <c r="AEP132" s="194"/>
      <c r="AEQ132" s="194"/>
      <c r="AER132" s="194"/>
      <c r="AES132" s="194"/>
      <c r="AET132" s="194"/>
      <c r="AEU132" s="194"/>
      <c r="AEV132" s="194"/>
      <c r="AEW132" s="194"/>
      <c r="AEX132" s="194"/>
      <c r="AEY132" s="194"/>
      <c r="AEZ132" s="194"/>
      <c r="AFA132" s="194"/>
      <c r="AFB132" s="194"/>
      <c r="AFC132" s="194"/>
      <c r="AFD132" s="194"/>
      <c r="AFE132" s="194"/>
      <c r="AFF132" s="194"/>
      <c r="AFG132" s="194"/>
      <c r="AFH132" s="194"/>
      <c r="AFI132" s="194"/>
      <c r="AFJ132" s="194"/>
      <c r="AFK132" s="194"/>
      <c r="AFL132" s="194"/>
      <c r="AFM132" s="194"/>
      <c r="AFN132" s="194"/>
      <c r="AFO132" s="194"/>
      <c r="AFP132" s="194"/>
      <c r="AFQ132" s="194"/>
      <c r="AFR132" s="194"/>
      <c r="AFS132" s="194"/>
      <c r="AFT132" s="194"/>
      <c r="AFU132" s="194"/>
      <c r="AFV132" s="194"/>
      <c r="AFW132" s="194"/>
      <c r="AFX132" s="194"/>
      <c r="AFY132" s="194"/>
      <c r="AFZ132" s="194"/>
      <c r="AGA132" s="194"/>
      <c r="AGB132" s="194"/>
      <c r="AGC132" s="194"/>
      <c r="AGD132" s="194"/>
      <c r="AGE132" s="194"/>
      <c r="AGF132" s="194"/>
      <c r="AGG132" s="194"/>
      <c r="AGH132" s="194"/>
      <c r="AGI132" s="194"/>
      <c r="AGJ132" s="194"/>
      <c r="AGK132" s="194"/>
      <c r="AGL132" s="194"/>
      <c r="AGM132" s="194"/>
      <c r="AGN132" s="194"/>
      <c r="AGO132" s="194"/>
      <c r="AGP132" s="194"/>
      <c r="AGQ132" s="194"/>
      <c r="AGR132" s="194"/>
      <c r="AGS132" s="194"/>
      <c r="AGT132" s="194"/>
      <c r="AGU132" s="194"/>
      <c r="AGV132" s="194"/>
      <c r="AGW132" s="194"/>
      <c r="AGX132" s="194"/>
      <c r="AGY132" s="194"/>
      <c r="AGZ132" s="194"/>
      <c r="AHA132" s="194"/>
      <c r="AHB132" s="194"/>
      <c r="AHC132" s="194"/>
      <c r="AHD132" s="194"/>
      <c r="AHE132" s="194"/>
      <c r="AHF132" s="194"/>
      <c r="AHG132" s="194"/>
      <c r="AHH132" s="194"/>
      <c r="AHI132" s="194"/>
      <c r="AHJ132" s="194"/>
      <c r="AHK132" s="194"/>
      <c r="AHL132" s="194"/>
      <c r="AHM132" s="194"/>
      <c r="AHN132" s="194"/>
      <c r="AHO132" s="194"/>
      <c r="AHP132" s="194"/>
      <c r="AHQ132" s="194"/>
      <c r="AHR132" s="194"/>
      <c r="AHS132" s="194"/>
      <c r="AHT132" s="194"/>
      <c r="AHU132" s="194"/>
      <c r="AHV132" s="194"/>
      <c r="AHW132" s="194"/>
      <c r="AHX132" s="194"/>
      <c r="AHY132" s="194"/>
      <c r="AHZ132" s="194"/>
      <c r="AIA132" s="194"/>
      <c r="AIB132" s="194"/>
      <c r="AIC132" s="194"/>
      <c r="AID132" s="194"/>
      <c r="AIE132" s="194"/>
      <c r="AIF132" s="194"/>
      <c r="AIG132" s="194"/>
      <c r="AIH132" s="194"/>
      <c r="AII132" s="194"/>
      <c r="AIJ132" s="194"/>
      <c r="AIK132" s="194"/>
      <c r="AIL132" s="194"/>
      <c r="AIM132" s="194"/>
      <c r="AIN132" s="194"/>
      <c r="AIO132" s="194"/>
      <c r="AIP132" s="194"/>
      <c r="AIQ132" s="194"/>
      <c r="AIR132" s="194"/>
      <c r="AIS132" s="194"/>
      <c r="AIT132" s="194"/>
      <c r="AIU132" s="194"/>
      <c r="AIV132" s="194"/>
      <c r="AIW132" s="194"/>
      <c r="AIX132" s="194"/>
      <c r="AIY132" s="194"/>
      <c r="AIZ132" s="194"/>
      <c r="AJA132" s="194"/>
      <c r="AJB132" s="194"/>
      <c r="AJC132" s="194"/>
      <c r="AJD132" s="194"/>
      <c r="AJE132" s="194"/>
      <c r="AJF132" s="194"/>
      <c r="AJG132" s="194"/>
      <c r="AJH132" s="194"/>
      <c r="AJI132" s="194"/>
      <c r="AJJ132" s="194"/>
      <c r="AJK132" s="194"/>
      <c r="AJL132" s="194"/>
      <c r="AJM132" s="194"/>
      <c r="AJN132" s="194"/>
      <c r="AJO132" s="194"/>
      <c r="AJP132" s="194"/>
      <c r="AJQ132" s="194"/>
      <c r="AJR132" s="194"/>
      <c r="AJS132" s="194"/>
      <c r="AJT132" s="194"/>
      <c r="AJU132" s="194"/>
      <c r="AJV132" s="194"/>
      <c r="AJW132" s="194"/>
      <c r="AJX132" s="194"/>
      <c r="AJY132" s="194"/>
      <c r="AJZ132" s="194"/>
      <c r="AKA132" s="194"/>
      <c r="AKB132" s="194"/>
      <c r="AKC132" s="194"/>
      <c r="AKD132" s="194"/>
      <c r="AKE132" s="194"/>
      <c r="AKF132" s="194"/>
      <c r="AKG132" s="194"/>
      <c r="AKH132" s="194"/>
      <c r="AKI132" s="194"/>
      <c r="AKJ132" s="194"/>
      <c r="AKK132" s="194"/>
      <c r="AKL132" s="194"/>
      <c r="AKM132" s="194"/>
      <c r="AKN132" s="194"/>
      <c r="AKO132" s="194"/>
      <c r="AKP132" s="194"/>
      <c r="AKQ132" s="194"/>
      <c r="AKR132" s="194"/>
      <c r="AKS132" s="194"/>
      <c r="AKT132" s="194"/>
      <c r="AKU132" s="194"/>
      <c r="AKV132" s="194"/>
      <c r="AKW132" s="194"/>
      <c r="AKX132" s="194"/>
      <c r="AKY132" s="194"/>
      <c r="AKZ132" s="194"/>
      <c r="ALA132" s="194"/>
      <c r="ALB132" s="194"/>
      <c r="ALC132" s="194"/>
      <c r="ALD132" s="194"/>
      <c r="ALE132" s="194"/>
      <c r="ALF132" s="194"/>
      <c r="ALG132" s="194"/>
      <c r="ALH132" s="194"/>
      <c r="ALI132" s="194"/>
      <c r="ALJ132" s="194"/>
      <c r="ALK132" s="194"/>
      <c r="ALL132" s="194"/>
      <c r="ALM132" s="194"/>
      <c r="ALN132" s="194"/>
      <c r="ALO132" s="194"/>
      <c r="ALP132" s="194"/>
      <c r="ALQ132" s="194"/>
      <c r="ALR132" s="194"/>
      <c r="ALS132" s="194"/>
      <c r="ALT132" s="194"/>
      <c r="ALU132" s="194"/>
      <c r="ALV132" s="194"/>
      <c r="ALW132" s="194"/>
      <c r="ALX132" s="194"/>
      <c r="ALY132" s="194"/>
      <c r="ALZ132" s="194"/>
      <c r="AMA132" s="194"/>
      <c r="AMB132" s="194"/>
      <c r="AMC132" s="194"/>
      <c r="AMD132" s="194"/>
      <c r="AME132" s="194"/>
      <c r="AMF132" s="194"/>
      <c r="AMG132" s="194"/>
      <c r="AMH132" s="194"/>
      <c r="AMI132" s="194"/>
      <c r="AMJ132" s="194"/>
    </row>
    <row r="134" spans="1:1024" x14ac:dyDescent="0.15">
      <c r="A134" s="96" t="s">
        <v>320</v>
      </c>
    </row>
    <row r="135" spans="1:1024" ht="14.25" thickBot="1" x14ac:dyDescent="0.2">
      <c r="D135" s="98" t="s">
        <v>1</v>
      </c>
    </row>
    <row r="136" spans="1:1024" s="269" customFormat="1" x14ac:dyDescent="0.15">
      <c r="A136" s="266" t="s">
        <v>2</v>
      </c>
      <c r="B136" s="267" t="s">
        <v>311</v>
      </c>
      <c r="C136" s="267" t="s">
        <v>88</v>
      </c>
      <c r="D136" s="268" t="s">
        <v>313</v>
      </c>
    </row>
    <row r="137" spans="1:1024" x14ac:dyDescent="0.15">
      <c r="A137" s="270" t="s">
        <v>424</v>
      </c>
      <c r="B137" s="103">
        <v>20</v>
      </c>
      <c r="C137" s="103">
        <v>21</v>
      </c>
      <c r="D137" s="104">
        <v>1</v>
      </c>
    </row>
    <row r="138" spans="1:1024" x14ac:dyDescent="0.15">
      <c r="A138" s="270" t="s">
        <v>368</v>
      </c>
      <c r="B138" s="103">
        <v>34</v>
      </c>
      <c r="C138" s="103">
        <v>24</v>
      </c>
      <c r="D138" s="104">
        <v>10</v>
      </c>
    </row>
    <row r="139" spans="1:1024" x14ac:dyDescent="0.15">
      <c r="A139" s="270">
        <v>2</v>
      </c>
      <c r="B139" s="103">
        <v>40</v>
      </c>
      <c r="C139" s="103">
        <v>17</v>
      </c>
      <c r="D139" s="104">
        <v>11</v>
      </c>
    </row>
    <row r="140" spans="1:1024" x14ac:dyDescent="0.15">
      <c r="A140" s="270">
        <v>3</v>
      </c>
      <c r="B140" s="103">
        <v>49</v>
      </c>
      <c r="C140" s="103">
        <v>18</v>
      </c>
      <c r="D140" s="104">
        <v>9</v>
      </c>
    </row>
    <row r="141" spans="1:1024" x14ac:dyDescent="0.15">
      <c r="A141" s="270">
        <v>4</v>
      </c>
      <c r="B141" s="103">
        <v>43</v>
      </c>
      <c r="C141" s="103">
        <v>16</v>
      </c>
      <c r="D141" s="104">
        <v>22</v>
      </c>
    </row>
    <row r="142" spans="1:1024" x14ac:dyDescent="0.15">
      <c r="A142" s="270">
        <v>5</v>
      </c>
      <c r="B142" s="103">
        <v>41</v>
      </c>
      <c r="C142" s="103">
        <v>13</v>
      </c>
      <c r="D142" s="104">
        <v>15</v>
      </c>
    </row>
    <row r="143" spans="1:1024" ht="14.25" thickBot="1" x14ac:dyDescent="0.2">
      <c r="A143" s="265">
        <v>6</v>
      </c>
      <c r="B143" s="259">
        <v>32</v>
      </c>
      <c r="C143" s="259">
        <v>10</v>
      </c>
      <c r="D143" s="260">
        <v>19</v>
      </c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4"/>
      <c r="BI143" s="194"/>
      <c r="BJ143" s="194"/>
      <c r="BK143" s="194"/>
      <c r="BL143" s="194"/>
      <c r="BM143" s="194"/>
      <c r="BN143" s="194"/>
      <c r="BO143" s="194"/>
      <c r="BP143" s="194"/>
      <c r="BQ143" s="194"/>
      <c r="BR143" s="194"/>
      <c r="BS143" s="194"/>
      <c r="BT143" s="194"/>
      <c r="BU143" s="194"/>
      <c r="BV143" s="194"/>
      <c r="BW143" s="194"/>
      <c r="BX143" s="194"/>
      <c r="BY143" s="194"/>
      <c r="BZ143" s="194"/>
      <c r="CA143" s="194"/>
      <c r="CB143" s="194"/>
      <c r="CC143" s="194"/>
      <c r="CD143" s="194"/>
      <c r="CE143" s="194"/>
      <c r="CF143" s="194"/>
      <c r="CG143" s="194"/>
      <c r="CH143" s="194"/>
      <c r="CI143" s="194"/>
      <c r="CJ143" s="194"/>
      <c r="CK143" s="194"/>
      <c r="CL143" s="194"/>
      <c r="CM143" s="194"/>
      <c r="CN143" s="194"/>
      <c r="CO143" s="194"/>
      <c r="CP143" s="194"/>
      <c r="CQ143" s="194"/>
      <c r="CR143" s="194"/>
      <c r="CS143" s="194"/>
      <c r="CT143" s="194"/>
      <c r="CU143" s="194"/>
      <c r="CV143" s="194"/>
      <c r="CW143" s="194"/>
      <c r="CX143" s="194"/>
      <c r="CY143" s="194"/>
      <c r="CZ143" s="194"/>
      <c r="DA143" s="194"/>
      <c r="DB143" s="194"/>
      <c r="DC143" s="194"/>
      <c r="DD143" s="194"/>
      <c r="DE143" s="194"/>
      <c r="DF143" s="194"/>
      <c r="DG143" s="194"/>
      <c r="DH143" s="194"/>
      <c r="DI143" s="194"/>
      <c r="DJ143" s="194"/>
      <c r="DK143" s="194"/>
      <c r="DL143" s="194"/>
      <c r="DM143" s="194"/>
      <c r="DN143" s="194"/>
      <c r="DO143" s="194"/>
      <c r="DP143" s="194"/>
      <c r="DQ143" s="194"/>
      <c r="DR143" s="194"/>
      <c r="DS143" s="194"/>
      <c r="DT143" s="194"/>
      <c r="DU143" s="194"/>
      <c r="DV143" s="194"/>
      <c r="DW143" s="194"/>
      <c r="DX143" s="194"/>
      <c r="DY143" s="194"/>
      <c r="DZ143" s="194"/>
      <c r="EA143" s="194"/>
      <c r="EB143" s="194"/>
      <c r="EC143" s="194"/>
      <c r="ED143" s="194"/>
      <c r="EE143" s="194"/>
      <c r="EF143" s="194"/>
      <c r="EG143" s="194"/>
      <c r="EH143" s="194"/>
      <c r="EI143" s="194"/>
      <c r="EJ143" s="194"/>
      <c r="EK143" s="194"/>
      <c r="EL143" s="194"/>
      <c r="EM143" s="194"/>
      <c r="EN143" s="194"/>
      <c r="EO143" s="194"/>
      <c r="EP143" s="194"/>
      <c r="EQ143" s="194"/>
      <c r="ER143" s="194"/>
      <c r="ES143" s="194"/>
      <c r="ET143" s="194"/>
      <c r="EU143" s="194"/>
      <c r="EV143" s="194"/>
      <c r="EW143" s="194"/>
      <c r="EX143" s="194"/>
      <c r="EY143" s="194"/>
      <c r="EZ143" s="194"/>
      <c r="FA143" s="194"/>
      <c r="FB143" s="194"/>
      <c r="FC143" s="194"/>
      <c r="FD143" s="194"/>
      <c r="FE143" s="194"/>
      <c r="FF143" s="194"/>
      <c r="FG143" s="194"/>
      <c r="FH143" s="194"/>
      <c r="FI143" s="194"/>
      <c r="FJ143" s="194"/>
      <c r="FK143" s="194"/>
      <c r="FL143" s="194"/>
      <c r="FM143" s="194"/>
      <c r="FN143" s="194"/>
      <c r="FO143" s="194"/>
      <c r="FP143" s="194"/>
      <c r="FQ143" s="194"/>
      <c r="FR143" s="194"/>
      <c r="FS143" s="194"/>
      <c r="FT143" s="194"/>
      <c r="FU143" s="194"/>
      <c r="FV143" s="194"/>
      <c r="FW143" s="194"/>
      <c r="FX143" s="194"/>
      <c r="FY143" s="194"/>
      <c r="FZ143" s="194"/>
      <c r="GA143" s="194"/>
      <c r="GB143" s="194"/>
      <c r="GC143" s="194"/>
      <c r="GD143" s="194"/>
      <c r="GE143" s="194"/>
      <c r="GF143" s="194"/>
      <c r="GG143" s="194"/>
      <c r="GH143" s="194"/>
      <c r="GI143" s="194"/>
      <c r="GJ143" s="194"/>
      <c r="GK143" s="194"/>
      <c r="GL143" s="194"/>
      <c r="GM143" s="194"/>
      <c r="GN143" s="194"/>
      <c r="GO143" s="194"/>
      <c r="GP143" s="194"/>
      <c r="GQ143" s="194"/>
      <c r="GR143" s="194"/>
      <c r="GS143" s="194"/>
      <c r="GT143" s="194"/>
      <c r="GU143" s="194"/>
      <c r="GV143" s="194"/>
      <c r="GW143" s="194"/>
      <c r="GX143" s="194"/>
      <c r="GY143" s="194"/>
      <c r="GZ143" s="194"/>
      <c r="HA143" s="194"/>
      <c r="HB143" s="194"/>
      <c r="HC143" s="194"/>
      <c r="HD143" s="194"/>
      <c r="HE143" s="194"/>
      <c r="HF143" s="194"/>
      <c r="HG143" s="194"/>
      <c r="HH143" s="194"/>
      <c r="HI143" s="194"/>
      <c r="HJ143" s="194"/>
      <c r="HK143" s="194"/>
      <c r="HL143" s="194"/>
      <c r="HM143" s="194"/>
      <c r="HN143" s="194"/>
      <c r="HO143" s="194"/>
      <c r="HP143" s="194"/>
      <c r="HQ143" s="194"/>
      <c r="HR143" s="194"/>
      <c r="HS143" s="194"/>
      <c r="HT143" s="194"/>
      <c r="HU143" s="194"/>
      <c r="HV143" s="194"/>
      <c r="HW143" s="194"/>
      <c r="HX143" s="194"/>
      <c r="HY143" s="194"/>
      <c r="HZ143" s="194"/>
      <c r="IA143" s="194"/>
      <c r="IB143" s="194"/>
      <c r="IC143" s="194"/>
      <c r="ID143" s="194"/>
      <c r="IE143" s="194"/>
      <c r="IF143" s="194"/>
      <c r="IG143" s="194"/>
      <c r="IH143" s="194"/>
      <c r="II143" s="194"/>
      <c r="IJ143" s="194"/>
      <c r="IK143" s="194"/>
      <c r="IL143" s="194"/>
      <c r="IM143" s="194"/>
      <c r="IN143" s="194"/>
      <c r="IO143" s="194"/>
      <c r="IP143" s="194"/>
      <c r="IQ143" s="194"/>
      <c r="IR143" s="194"/>
      <c r="IS143" s="194"/>
      <c r="IT143" s="194"/>
      <c r="IU143" s="194"/>
      <c r="IV143" s="194"/>
      <c r="IW143" s="194"/>
      <c r="IX143" s="194"/>
      <c r="IY143" s="194"/>
      <c r="IZ143" s="194"/>
      <c r="JA143" s="194"/>
      <c r="JB143" s="194"/>
      <c r="JC143" s="194"/>
      <c r="JD143" s="194"/>
      <c r="JE143" s="194"/>
      <c r="JF143" s="194"/>
      <c r="JG143" s="194"/>
      <c r="JH143" s="194"/>
      <c r="JI143" s="194"/>
      <c r="JJ143" s="194"/>
      <c r="JK143" s="194"/>
      <c r="JL143" s="194"/>
      <c r="JM143" s="194"/>
      <c r="JN143" s="194"/>
      <c r="JO143" s="194"/>
      <c r="JP143" s="194"/>
      <c r="JQ143" s="194"/>
      <c r="JR143" s="194"/>
      <c r="JS143" s="194"/>
      <c r="JT143" s="194"/>
      <c r="JU143" s="194"/>
      <c r="JV143" s="194"/>
      <c r="JW143" s="194"/>
      <c r="JX143" s="194"/>
      <c r="JY143" s="194"/>
      <c r="JZ143" s="194"/>
      <c r="KA143" s="194"/>
      <c r="KB143" s="194"/>
      <c r="KC143" s="194"/>
      <c r="KD143" s="194"/>
      <c r="KE143" s="194"/>
      <c r="KF143" s="194"/>
      <c r="KG143" s="194"/>
      <c r="KH143" s="194"/>
      <c r="KI143" s="194"/>
      <c r="KJ143" s="194"/>
      <c r="KK143" s="194"/>
      <c r="KL143" s="194"/>
      <c r="KM143" s="194"/>
      <c r="KN143" s="194"/>
      <c r="KO143" s="194"/>
      <c r="KP143" s="194"/>
      <c r="KQ143" s="194"/>
      <c r="KR143" s="194"/>
      <c r="KS143" s="194"/>
      <c r="KT143" s="194"/>
      <c r="KU143" s="194"/>
      <c r="KV143" s="194"/>
      <c r="KW143" s="194"/>
      <c r="KX143" s="194"/>
      <c r="KY143" s="194"/>
      <c r="KZ143" s="194"/>
      <c r="LA143" s="194"/>
      <c r="LB143" s="194"/>
      <c r="LC143" s="194"/>
      <c r="LD143" s="194"/>
      <c r="LE143" s="194"/>
      <c r="LF143" s="194"/>
      <c r="LG143" s="194"/>
      <c r="LH143" s="194"/>
      <c r="LI143" s="194"/>
      <c r="LJ143" s="194"/>
      <c r="LK143" s="194"/>
      <c r="LL143" s="194"/>
      <c r="LM143" s="194"/>
      <c r="LN143" s="194"/>
      <c r="LO143" s="194"/>
      <c r="LP143" s="194"/>
      <c r="LQ143" s="194"/>
      <c r="LR143" s="194"/>
      <c r="LS143" s="194"/>
      <c r="LT143" s="194"/>
      <c r="LU143" s="194"/>
      <c r="LV143" s="194"/>
      <c r="LW143" s="194"/>
      <c r="LX143" s="194"/>
      <c r="LY143" s="194"/>
      <c r="LZ143" s="194"/>
      <c r="MA143" s="194"/>
      <c r="MB143" s="194"/>
      <c r="MC143" s="194"/>
      <c r="MD143" s="194"/>
      <c r="ME143" s="194"/>
      <c r="MF143" s="194"/>
      <c r="MG143" s="194"/>
      <c r="MH143" s="194"/>
      <c r="MI143" s="194"/>
      <c r="MJ143" s="194"/>
      <c r="MK143" s="194"/>
      <c r="ML143" s="194"/>
      <c r="MM143" s="194"/>
      <c r="MN143" s="194"/>
      <c r="MO143" s="194"/>
      <c r="MP143" s="194"/>
      <c r="MQ143" s="194"/>
      <c r="MR143" s="194"/>
      <c r="MS143" s="194"/>
      <c r="MT143" s="194"/>
      <c r="MU143" s="194"/>
      <c r="MV143" s="194"/>
      <c r="MW143" s="194"/>
      <c r="MX143" s="194"/>
      <c r="MY143" s="194"/>
      <c r="MZ143" s="194"/>
      <c r="NA143" s="194"/>
      <c r="NB143" s="194"/>
      <c r="NC143" s="194"/>
      <c r="ND143" s="194"/>
      <c r="NE143" s="194"/>
      <c r="NF143" s="194"/>
      <c r="NG143" s="194"/>
      <c r="NH143" s="194"/>
      <c r="NI143" s="194"/>
      <c r="NJ143" s="194"/>
      <c r="NK143" s="194"/>
      <c r="NL143" s="194"/>
      <c r="NM143" s="194"/>
      <c r="NN143" s="194"/>
      <c r="NO143" s="194"/>
      <c r="NP143" s="194"/>
      <c r="NQ143" s="194"/>
      <c r="NR143" s="194"/>
      <c r="NS143" s="194"/>
      <c r="NT143" s="194"/>
      <c r="NU143" s="194"/>
      <c r="NV143" s="194"/>
      <c r="NW143" s="194"/>
      <c r="NX143" s="194"/>
      <c r="NY143" s="194"/>
      <c r="NZ143" s="194"/>
      <c r="OA143" s="194"/>
      <c r="OB143" s="194"/>
      <c r="OC143" s="194"/>
      <c r="OD143" s="194"/>
      <c r="OE143" s="194"/>
      <c r="OF143" s="194"/>
      <c r="OG143" s="194"/>
      <c r="OH143" s="194"/>
      <c r="OI143" s="194"/>
      <c r="OJ143" s="194"/>
      <c r="OK143" s="194"/>
      <c r="OL143" s="194"/>
      <c r="OM143" s="194"/>
      <c r="ON143" s="194"/>
      <c r="OO143" s="194"/>
      <c r="OP143" s="194"/>
      <c r="OQ143" s="194"/>
      <c r="OR143" s="194"/>
      <c r="OS143" s="194"/>
      <c r="OT143" s="194"/>
      <c r="OU143" s="194"/>
      <c r="OV143" s="194"/>
      <c r="OW143" s="194"/>
      <c r="OX143" s="194"/>
      <c r="OY143" s="194"/>
      <c r="OZ143" s="194"/>
      <c r="PA143" s="194"/>
      <c r="PB143" s="194"/>
      <c r="PC143" s="194"/>
      <c r="PD143" s="194"/>
      <c r="PE143" s="194"/>
      <c r="PF143" s="194"/>
      <c r="PG143" s="194"/>
      <c r="PH143" s="194"/>
      <c r="PI143" s="194"/>
      <c r="PJ143" s="194"/>
      <c r="PK143" s="194"/>
      <c r="PL143" s="194"/>
      <c r="PM143" s="194"/>
      <c r="PN143" s="194"/>
      <c r="PO143" s="194"/>
      <c r="PP143" s="194"/>
      <c r="PQ143" s="194"/>
      <c r="PR143" s="194"/>
      <c r="PS143" s="194"/>
      <c r="PT143" s="194"/>
      <c r="PU143" s="194"/>
      <c r="PV143" s="194"/>
      <c r="PW143" s="194"/>
      <c r="PX143" s="194"/>
      <c r="PY143" s="194"/>
      <c r="PZ143" s="194"/>
      <c r="QA143" s="194"/>
      <c r="QB143" s="194"/>
      <c r="QC143" s="194"/>
      <c r="QD143" s="194"/>
      <c r="QE143" s="194"/>
      <c r="QF143" s="194"/>
      <c r="QG143" s="194"/>
      <c r="QH143" s="194"/>
      <c r="QI143" s="194"/>
      <c r="QJ143" s="194"/>
      <c r="QK143" s="194"/>
      <c r="QL143" s="194"/>
      <c r="QM143" s="194"/>
      <c r="QN143" s="194"/>
      <c r="QO143" s="194"/>
      <c r="QP143" s="194"/>
      <c r="QQ143" s="194"/>
      <c r="QR143" s="194"/>
      <c r="QS143" s="194"/>
      <c r="QT143" s="194"/>
      <c r="QU143" s="194"/>
      <c r="QV143" s="194"/>
      <c r="QW143" s="194"/>
      <c r="QX143" s="194"/>
      <c r="QY143" s="194"/>
      <c r="QZ143" s="194"/>
      <c r="RA143" s="194"/>
      <c r="RB143" s="194"/>
      <c r="RC143" s="194"/>
      <c r="RD143" s="194"/>
      <c r="RE143" s="194"/>
      <c r="RF143" s="194"/>
      <c r="RG143" s="194"/>
      <c r="RH143" s="194"/>
      <c r="RI143" s="194"/>
      <c r="RJ143" s="194"/>
      <c r="RK143" s="194"/>
      <c r="RL143" s="194"/>
      <c r="RM143" s="194"/>
      <c r="RN143" s="194"/>
      <c r="RO143" s="194"/>
      <c r="RP143" s="194"/>
      <c r="RQ143" s="194"/>
      <c r="RR143" s="194"/>
      <c r="RS143" s="194"/>
      <c r="RT143" s="194"/>
      <c r="RU143" s="194"/>
      <c r="RV143" s="194"/>
      <c r="RW143" s="194"/>
      <c r="RX143" s="194"/>
      <c r="RY143" s="194"/>
      <c r="RZ143" s="194"/>
      <c r="SA143" s="194"/>
      <c r="SB143" s="194"/>
      <c r="SC143" s="194"/>
      <c r="SD143" s="194"/>
      <c r="SE143" s="194"/>
      <c r="SF143" s="194"/>
      <c r="SG143" s="194"/>
      <c r="SH143" s="194"/>
      <c r="SI143" s="194"/>
      <c r="SJ143" s="194"/>
      <c r="SK143" s="194"/>
      <c r="SL143" s="194"/>
      <c r="SM143" s="194"/>
      <c r="SN143" s="194"/>
      <c r="SO143" s="194"/>
      <c r="SP143" s="194"/>
      <c r="SQ143" s="194"/>
      <c r="SR143" s="194"/>
      <c r="SS143" s="194"/>
      <c r="ST143" s="194"/>
      <c r="SU143" s="194"/>
      <c r="SV143" s="194"/>
      <c r="SW143" s="194"/>
      <c r="SX143" s="194"/>
      <c r="SY143" s="194"/>
      <c r="SZ143" s="194"/>
      <c r="TA143" s="194"/>
      <c r="TB143" s="194"/>
      <c r="TC143" s="194"/>
      <c r="TD143" s="194"/>
      <c r="TE143" s="194"/>
      <c r="TF143" s="194"/>
      <c r="TG143" s="194"/>
      <c r="TH143" s="194"/>
      <c r="TI143" s="194"/>
      <c r="TJ143" s="194"/>
      <c r="TK143" s="194"/>
      <c r="TL143" s="194"/>
      <c r="TM143" s="194"/>
      <c r="TN143" s="194"/>
      <c r="TO143" s="194"/>
      <c r="TP143" s="194"/>
      <c r="TQ143" s="194"/>
      <c r="TR143" s="194"/>
      <c r="TS143" s="194"/>
      <c r="TT143" s="194"/>
      <c r="TU143" s="194"/>
      <c r="TV143" s="194"/>
      <c r="TW143" s="194"/>
      <c r="TX143" s="194"/>
      <c r="TY143" s="194"/>
      <c r="TZ143" s="194"/>
      <c r="UA143" s="194"/>
      <c r="UB143" s="194"/>
      <c r="UC143" s="194"/>
      <c r="UD143" s="194"/>
      <c r="UE143" s="194"/>
      <c r="UF143" s="194"/>
      <c r="UG143" s="194"/>
      <c r="UH143" s="194"/>
      <c r="UI143" s="194"/>
      <c r="UJ143" s="194"/>
      <c r="UK143" s="194"/>
      <c r="UL143" s="194"/>
      <c r="UM143" s="194"/>
      <c r="UN143" s="194"/>
      <c r="UO143" s="194"/>
      <c r="UP143" s="194"/>
      <c r="UQ143" s="194"/>
      <c r="UR143" s="194"/>
      <c r="US143" s="194"/>
      <c r="UT143" s="194"/>
      <c r="UU143" s="194"/>
      <c r="UV143" s="194"/>
      <c r="UW143" s="194"/>
      <c r="UX143" s="194"/>
      <c r="UY143" s="194"/>
      <c r="UZ143" s="194"/>
      <c r="VA143" s="194"/>
      <c r="VB143" s="194"/>
      <c r="VC143" s="194"/>
      <c r="VD143" s="194"/>
      <c r="VE143" s="194"/>
      <c r="VF143" s="194"/>
      <c r="VG143" s="194"/>
      <c r="VH143" s="194"/>
      <c r="VI143" s="194"/>
      <c r="VJ143" s="194"/>
      <c r="VK143" s="194"/>
      <c r="VL143" s="194"/>
      <c r="VM143" s="194"/>
      <c r="VN143" s="194"/>
      <c r="VO143" s="194"/>
      <c r="VP143" s="194"/>
      <c r="VQ143" s="194"/>
      <c r="VR143" s="194"/>
      <c r="VS143" s="194"/>
      <c r="VT143" s="194"/>
      <c r="VU143" s="194"/>
      <c r="VV143" s="194"/>
      <c r="VW143" s="194"/>
      <c r="VX143" s="194"/>
      <c r="VY143" s="194"/>
      <c r="VZ143" s="194"/>
      <c r="WA143" s="194"/>
      <c r="WB143" s="194"/>
      <c r="WC143" s="194"/>
      <c r="WD143" s="194"/>
      <c r="WE143" s="194"/>
      <c r="WF143" s="194"/>
      <c r="WG143" s="194"/>
      <c r="WH143" s="194"/>
      <c r="WI143" s="194"/>
      <c r="WJ143" s="194"/>
      <c r="WK143" s="194"/>
      <c r="WL143" s="194"/>
      <c r="WM143" s="194"/>
      <c r="WN143" s="194"/>
      <c r="WO143" s="194"/>
      <c r="WP143" s="194"/>
      <c r="WQ143" s="194"/>
      <c r="WR143" s="194"/>
      <c r="WS143" s="194"/>
      <c r="WT143" s="194"/>
      <c r="WU143" s="194"/>
      <c r="WV143" s="194"/>
      <c r="WW143" s="194"/>
      <c r="WX143" s="194"/>
      <c r="WY143" s="194"/>
      <c r="WZ143" s="194"/>
      <c r="XA143" s="194"/>
      <c r="XB143" s="194"/>
      <c r="XC143" s="194"/>
      <c r="XD143" s="194"/>
      <c r="XE143" s="194"/>
      <c r="XF143" s="194"/>
      <c r="XG143" s="194"/>
      <c r="XH143" s="194"/>
      <c r="XI143" s="194"/>
      <c r="XJ143" s="194"/>
      <c r="XK143" s="194"/>
      <c r="XL143" s="194"/>
      <c r="XM143" s="194"/>
      <c r="XN143" s="194"/>
      <c r="XO143" s="194"/>
      <c r="XP143" s="194"/>
      <c r="XQ143" s="194"/>
      <c r="XR143" s="194"/>
      <c r="XS143" s="194"/>
      <c r="XT143" s="194"/>
      <c r="XU143" s="194"/>
      <c r="XV143" s="194"/>
      <c r="XW143" s="194"/>
      <c r="XX143" s="194"/>
      <c r="XY143" s="194"/>
      <c r="XZ143" s="194"/>
      <c r="YA143" s="194"/>
      <c r="YB143" s="194"/>
      <c r="YC143" s="194"/>
      <c r="YD143" s="194"/>
      <c r="YE143" s="194"/>
      <c r="YF143" s="194"/>
      <c r="YG143" s="194"/>
      <c r="YH143" s="194"/>
      <c r="YI143" s="194"/>
      <c r="YJ143" s="194"/>
      <c r="YK143" s="194"/>
      <c r="YL143" s="194"/>
      <c r="YM143" s="194"/>
      <c r="YN143" s="194"/>
      <c r="YO143" s="194"/>
      <c r="YP143" s="194"/>
      <c r="YQ143" s="194"/>
      <c r="YR143" s="194"/>
      <c r="YS143" s="194"/>
      <c r="YT143" s="194"/>
      <c r="YU143" s="194"/>
      <c r="YV143" s="194"/>
      <c r="YW143" s="194"/>
      <c r="YX143" s="194"/>
      <c r="YY143" s="194"/>
      <c r="YZ143" s="194"/>
      <c r="ZA143" s="194"/>
      <c r="ZB143" s="194"/>
      <c r="ZC143" s="194"/>
      <c r="ZD143" s="194"/>
      <c r="ZE143" s="194"/>
      <c r="ZF143" s="194"/>
      <c r="ZG143" s="194"/>
      <c r="ZH143" s="194"/>
      <c r="ZI143" s="194"/>
      <c r="ZJ143" s="194"/>
      <c r="ZK143" s="194"/>
      <c r="ZL143" s="194"/>
      <c r="ZM143" s="194"/>
      <c r="ZN143" s="194"/>
      <c r="ZO143" s="194"/>
      <c r="ZP143" s="194"/>
      <c r="ZQ143" s="194"/>
      <c r="ZR143" s="194"/>
      <c r="ZS143" s="194"/>
      <c r="ZT143" s="194"/>
      <c r="ZU143" s="194"/>
      <c r="ZV143" s="194"/>
      <c r="ZW143" s="194"/>
      <c r="ZX143" s="194"/>
      <c r="ZY143" s="194"/>
      <c r="ZZ143" s="194"/>
      <c r="AAA143" s="194"/>
      <c r="AAB143" s="194"/>
      <c r="AAC143" s="194"/>
      <c r="AAD143" s="194"/>
      <c r="AAE143" s="194"/>
      <c r="AAF143" s="194"/>
      <c r="AAG143" s="194"/>
      <c r="AAH143" s="194"/>
      <c r="AAI143" s="194"/>
      <c r="AAJ143" s="194"/>
      <c r="AAK143" s="194"/>
      <c r="AAL143" s="194"/>
      <c r="AAM143" s="194"/>
      <c r="AAN143" s="194"/>
      <c r="AAO143" s="194"/>
      <c r="AAP143" s="194"/>
      <c r="AAQ143" s="194"/>
      <c r="AAR143" s="194"/>
      <c r="AAS143" s="194"/>
      <c r="AAT143" s="194"/>
      <c r="AAU143" s="194"/>
      <c r="AAV143" s="194"/>
      <c r="AAW143" s="194"/>
      <c r="AAX143" s="194"/>
      <c r="AAY143" s="194"/>
      <c r="AAZ143" s="194"/>
      <c r="ABA143" s="194"/>
      <c r="ABB143" s="194"/>
      <c r="ABC143" s="194"/>
      <c r="ABD143" s="194"/>
      <c r="ABE143" s="194"/>
      <c r="ABF143" s="194"/>
      <c r="ABG143" s="194"/>
      <c r="ABH143" s="194"/>
      <c r="ABI143" s="194"/>
      <c r="ABJ143" s="194"/>
      <c r="ABK143" s="194"/>
      <c r="ABL143" s="194"/>
      <c r="ABM143" s="194"/>
      <c r="ABN143" s="194"/>
      <c r="ABO143" s="194"/>
      <c r="ABP143" s="194"/>
      <c r="ABQ143" s="194"/>
      <c r="ABR143" s="194"/>
      <c r="ABS143" s="194"/>
      <c r="ABT143" s="194"/>
      <c r="ABU143" s="194"/>
      <c r="ABV143" s="194"/>
      <c r="ABW143" s="194"/>
      <c r="ABX143" s="194"/>
      <c r="ABY143" s="194"/>
      <c r="ABZ143" s="194"/>
      <c r="ACA143" s="194"/>
      <c r="ACB143" s="194"/>
      <c r="ACC143" s="194"/>
      <c r="ACD143" s="194"/>
      <c r="ACE143" s="194"/>
      <c r="ACF143" s="194"/>
      <c r="ACG143" s="194"/>
      <c r="ACH143" s="194"/>
      <c r="ACI143" s="194"/>
      <c r="ACJ143" s="194"/>
      <c r="ACK143" s="194"/>
      <c r="ACL143" s="194"/>
      <c r="ACM143" s="194"/>
      <c r="ACN143" s="194"/>
      <c r="ACO143" s="194"/>
      <c r="ACP143" s="194"/>
      <c r="ACQ143" s="194"/>
      <c r="ACR143" s="194"/>
      <c r="ACS143" s="194"/>
      <c r="ACT143" s="194"/>
      <c r="ACU143" s="194"/>
      <c r="ACV143" s="194"/>
      <c r="ACW143" s="194"/>
      <c r="ACX143" s="194"/>
      <c r="ACY143" s="194"/>
      <c r="ACZ143" s="194"/>
      <c r="ADA143" s="194"/>
      <c r="ADB143" s="194"/>
      <c r="ADC143" s="194"/>
      <c r="ADD143" s="194"/>
      <c r="ADE143" s="194"/>
      <c r="ADF143" s="194"/>
      <c r="ADG143" s="194"/>
      <c r="ADH143" s="194"/>
      <c r="ADI143" s="194"/>
      <c r="ADJ143" s="194"/>
      <c r="ADK143" s="194"/>
      <c r="ADL143" s="194"/>
      <c r="ADM143" s="194"/>
      <c r="ADN143" s="194"/>
      <c r="ADO143" s="194"/>
      <c r="ADP143" s="194"/>
      <c r="ADQ143" s="194"/>
      <c r="ADR143" s="194"/>
      <c r="ADS143" s="194"/>
      <c r="ADT143" s="194"/>
      <c r="ADU143" s="194"/>
      <c r="ADV143" s="194"/>
      <c r="ADW143" s="194"/>
      <c r="ADX143" s="194"/>
      <c r="ADY143" s="194"/>
      <c r="ADZ143" s="194"/>
      <c r="AEA143" s="194"/>
      <c r="AEB143" s="194"/>
      <c r="AEC143" s="194"/>
      <c r="AED143" s="194"/>
      <c r="AEE143" s="194"/>
      <c r="AEF143" s="194"/>
      <c r="AEG143" s="194"/>
      <c r="AEH143" s="194"/>
      <c r="AEI143" s="194"/>
      <c r="AEJ143" s="194"/>
      <c r="AEK143" s="194"/>
      <c r="AEL143" s="194"/>
      <c r="AEM143" s="194"/>
      <c r="AEN143" s="194"/>
      <c r="AEO143" s="194"/>
      <c r="AEP143" s="194"/>
      <c r="AEQ143" s="194"/>
      <c r="AER143" s="194"/>
      <c r="AES143" s="194"/>
      <c r="AET143" s="194"/>
      <c r="AEU143" s="194"/>
      <c r="AEV143" s="194"/>
      <c r="AEW143" s="194"/>
      <c r="AEX143" s="194"/>
      <c r="AEY143" s="194"/>
      <c r="AEZ143" s="194"/>
      <c r="AFA143" s="194"/>
      <c r="AFB143" s="194"/>
      <c r="AFC143" s="194"/>
      <c r="AFD143" s="194"/>
      <c r="AFE143" s="194"/>
      <c r="AFF143" s="194"/>
      <c r="AFG143" s="194"/>
      <c r="AFH143" s="194"/>
      <c r="AFI143" s="194"/>
      <c r="AFJ143" s="194"/>
      <c r="AFK143" s="194"/>
      <c r="AFL143" s="194"/>
      <c r="AFM143" s="194"/>
      <c r="AFN143" s="194"/>
      <c r="AFO143" s="194"/>
      <c r="AFP143" s="194"/>
      <c r="AFQ143" s="194"/>
      <c r="AFR143" s="194"/>
      <c r="AFS143" s="194"/>
      <c r="AFT143" s="194"/>
      <c r="AFU143" s="194"/>
      <c r="AFV143" s="194"/>
      <c r="AFW143" s="194"/>
      <c r="AFX143" s="194"/>
      <c r="AFY143" s="194"/>
      <c r="AFZ143" s="194"/>
      <c r="AGA143" s="194"/>
      <c r="AGB143" s="194"/>
      <c r="AGC143" s="194"/>
      <c r="AGD143" s="194"/>
      <c r="AGE143" s="194"/>
      <c r="AGF143" s="194"/>
      <c r="AGG143" s="194"/>
      <c r="AGH143" s="194"/>
      <c r="AGI143" s="194"/>
      <c r="AGJ143" s="194"/>
      <c r="AGK143" s="194"/>
      <c r="AGL143" s="194"/>
      <c r="AGM143" s="194"/>
      <c r="AGN143" s="194"/>
      <c r="AGO143" s="194"/>
      <c r="AGP143" s="194"/>
      <c r="AGQ143" s="194"/>
      <c r="AGR143" s="194"/>
      <c r="AGS143" s="194"/>
      <c r="AGT143" s="194"/>
      <c r="AGU143" s="194"/>
      <c r="AGV143" s="194"/>
      <c r="AGW143" s="194"/>
      <c r="AGX143" s="194"/>
      <c r="AGY143" s="194"/>
      <c r="AGZ143" s="194"/>
      <c r="AHA143" s="194"/>
      <c r="AHB143" s="194"/>
      <c r="AHC143" s="194"/>
      <c r="AHD143" s="194"/>
      <c r="AHE143" s="194"/>
      <c r="AHF143" s="194"/>
      <c r="AHG143" s="194"/>
      <c r="AHH143" s="194"/>
      <c r="AHI143" s="194"/>
      <c r="AHJ143" s="194"/>
      <c r="AHK143" s="194"/>
      <c r="AHL143" s="194"/>
      <c r="AHM143" s="194"/>
      <c r="AHN143" s="194"/>
      <c r="AHO143" s="194"/>
      <c r="AHP143" s="194"/>
      <c r="AHQ143" s="194"/>
      <c r="AHR143" s="194"/>
      <c r="AHS143" s="194"/>
      <c r="AHT143" s="194"/>
      <c r="AHU143" s="194"/>
      <c r="AHV143" s="194"/>
      <c r="AHW143" s="194"/>
      <c r="AHX143" s="194"/>
      <c r="AHY143" s="194"/>
      <c r="AHZ143" s="194"/>
      <c r="AIA143" s="194"/>
      <c r="AIB143" s="194"/>
      <c r="AIC143" s="194"/>
      <c r="AID143" s="194"/>
      <c r="AIE143" s="194"/>
      <c r="AIF143" s="194"/>
      <c r="AIG143" s="194"/>
      <c r="AIH143" s="194"/>
      <c r="AII143" s="194"/>
      <c r="AIJ143" s="194"/>
      <c r="AIK143" s="194"/>
      <c r="AIL143" s="194"/>
      <c r="AIM143" s="194"/>
      <c r="AIN143" s="194"/>
      <c r="AIO143" s="194"/>
      <c r="AIP143" s="194"/>
      <c r="AIQ143" s="194"/>
      <c r="AIR143" s="194"/>
      <c r="AIS143" s="194"/>
      <c r="AIT143" s="194"/>
      <c r="AIU143" s="194"/>
      <c r="AIV143" s="194"/>
      <c r="AIW143" s="194"/>
      <c r="AIX143" s="194"/>
      <c r="AIY143" s="194"/>
      <c r="AIZ143" s="194"/>
      <c r="AJA143" s="194"/>
      <c r="AJB143" s="194"/>
      <c r="AJC143" s="194"/>
      <c r="AJD143" s="194"/>
      <c r="AJE143" s="194"/>
      <c r="AJF143" s="194"/>
      <c r="AJG143" s="194"/>
      <c r="AJH143" s="194"/>
      <c r="AJI143" s="194"/>
      <c r="AJJ143" s="194"/>
      <c r="AJK143" s="194"/>
      <c r="AJL143" s="194"/>
      <c r="AJM143" s="194"/>
      <c r="AJN143" s="194"/>
      <c r="AJO143" s="194"/>
      <c r="AJP143" s="194"/>
      <c r="AJQ143" s="194"/>
      <c r="AJR143" s="194"/>
      <c r="AJS143" s="194"/>
      <c r="AJT143" s="194"/>
      <c r="AJU143" s="194"/>
      <c r="AJV143" s="194"/>
      <c r="AJW143" s="194"/>
      <c r="AJX143" s="194"/>
      <c r="AJY143" s="194"/>
      <c r="AJZ143" s="194"/>
      <c r="AKA143" s="194"/>
      <c r="AKB143" s="194"/>
      <c r="AKC143" s="194"/>
      <c r="AKD143" s="194"/>
      <c r="AKE143" s="194"/>
      <c r="AKF143" s="194"/>
      <c r="AKG143" s="194"/>
      <c r="AKH143" s="194"/>
      <c r="AKI143" s="194"/>
      <c r="AKJ143" s="194"/>
      <c r="AKK143" s="194"/>
      <c r="AKL143" s="194"/>
      <c r="AKM143" s="194"/>
      <c r="AKN143" s="194"/>
      <c r="AKO143" s="194"/>
      <c r="AKP143" s="194"/>
      <c r="AKQ143" s="194"/>
      <c r="AKR143" s="194"/>
      <c r="AKS143" s="194"/>
      <c r="AKT143" s="194"/>
      <c r="AKU143" s="194"/>
      <c r="AKV143" s="194"/>
      <c r="AKW143" s="194"/>
      <c r="AKX143" s="194"/>
      <c r="AKY143" s="194"/>
      <c r="AKZ143" s="194"/>
      <c r="ALA143" s="194"/>
      <c r="ALB143" s="194"/>
      <c r="ALC143" s="194"/>
      <c r="ALD143" s="194"/>
      <c r="ALE143" s="194"/>
      <c r="ALF143" s="194"/>
      <c r="ALG143" s="194"/>
      <c r="ALH143" s="194"/>
      <c r="ALI143" s="194"/>
      <c r="ALJ143" s="194"/>
      <c r="ALK143" s="194"/>
      <c r="ALL143" s="194"/>
      <c r="ALM143" s="194"/>
      <c r="ALN143" s="194"/>
      <c r="ALO143" s="194"/>
      <c r="ALP143" s="194"/>
      <c r="ALQ143" s="194"/>
      <c r="ALR143" s="194"/>
      <c r="ALS143" s="194"/>
      <c r="ALT143" s="194"/>
      <c r="ALU143" s="194"/>
      <c r="ALV143" s="194"/>
      <c r="ALW143" s="194"/>
      <c r="ALX143" s="194"/>
      <c r="ALY143" s="194"/>
      <c r="ALZ143" s="194"/>
      <c r="AMA143" s="194"/>
      <c r="AMB143" s="194"/>
      <c r="AMC143" s="194"/>
      <c r="AMD143" s="194"/>
      <c r="AME143" s="194"/>
      <c r="AMF143" s="194"/>
      <c r="AMG143" s="194"/>
      <c r="AMH143" s="194"/>
      <c r="AMI143" s="194"/>
      <c r="AMJ143" s="194"/>
    </row>
    <row r="144" spans="1:1024" x14ac:dyDescent="0.15">
      <c r="A144" s="96" t="s">
        <v>342</v>
      </c>
    </row>
    <row r="146" spans="1:10" x14ac:dyDescent="0.15">
      <c r="A146" s="96" t="s">
        <v>321</v>
      </c>
    </row>
    <row r="147" spans="1:10" x14ac:dyDescent="0.15">
      <c r="A147" s="96" t="s">
        <v>26</v>
      </c>
    </row>
    <row r="148" spans="1:10" ht="14.25" thickBot="1" x14ac:dyDescent="0.2">
      <c r="I148" s="98" t="s">
        <v>1</v>
      </c>
    </row>
    <row r="149" spans="1:10" s="269" customFormat="1" x14ac:dyDescent="0.15">
      <c r="A149" s="277" t="s">
        <v>2</v>
      </c>
      <c r="B149" s="278" t="s">
        <v>27</v>
      </c>
      <c r="C149" s="326" t="s">
        <v>28</v>
      </c>
      <c r="D149" s="326"/>
      <c r="E149" s="326"/>
      <c r="F149" s="326"/>
      <c r="G149" s="326"/>
      <c r="H149" s="326"/>
      <c r="I149" s="326"/>
    </row>
    <row r="150" spans="1:10" s="269" customFormat="1" x14ac:dyDescent="0.15">
      <c r="A150" s="287"/>
      <c r="B150" s="289"/>
      <c r="C150" s="288" t="s">
        <v>29</v>
      </c>
      <c r="D150" s="288" t="s">
        <v>322</v>
      </c>
      <c r="E150" s="288" t="s">
        <v>323</v>
      </c>
      <c r="F150" s="288" t="s">
        <v>30</v>
      </c>
      <c r="G150" s="288" t="s">
        <v>324</v>
      </c>
      <c r="H150" s="288" t="s">
        <v>32</v>
      </c>
      <c r="I150" s="291" t="s">
        <v>31</v>
      </c>
    </row>
    <row r="151" spans="1:10" x14ac:dyDescent="0.15">
      <c r="A151" s="270" t="s">
        <v>404</v>
      </c>
      <c r="B151" s="103">
        <v>359</v>
      </c>
      <c r="C151" s="103">
        <v>56271</v>
      </c>
      <c r="D151" s="103">
        <v>22770</v>
      </c>
      <c r="E151" s="103">
        <v>11121</v>
      </c>
      <c r="F151" s="103">
        <v>15451</v>
      </c>
      <c r="G151" s="103">
        <v>484</v>
      </c>
      <c r="H151" s="103">
        <v>806</v>
      </c>
      <c r="I151" s="104">
        <v>5639</v>
      </c>
    </row>
    <row r="152" spans="1:10" x14ac:dyDescent="0.15">
      <c r="A152" s="270">
        <v>28</v>
      </c>
      <c r="B152" s="103">
        <v>358</v>
      </c>
      <c r="C152" s="103">
        <v>57465</v>
      </c>
      <c r="D152" s="103">
        <v>22171</v>
      </c>
      <c r="E152" s="103">
        <v>10976</v>
      </c>
      <c r="F152" s="103">
        <v>17314</v>
      </c>
      <c r="G152" s="103">
        <v>463</v>
      </c>
      <c r="H152" s="103">
        <v>875</v>
      </c>
      <c r="I152" s="104">
        <v>5666</v>
      </c>
    </row>
    <row r="153" spans="1:10" x14ac:dyDescent="0.15">
      <c r="A153" s="270">
        <v>29</v>
      </c>
      <c r="B153" s="103">
        <v>358</v>
      </c>
      <c r="C153" s="103">
        <v>57898</v>
      </c>
      <c r="D153" s="103">
        <v>22766</v>
      </c>
      <c r="E153" s="103">
        <v>10755</v>
      </c>
      <c r="F153" s="103">
        <v>17498</v>
      </c>
      <c r="G153" s="103">
        <v>588</v>
      </c>
      <c r="H153" s="103">
        <v>839</v>
      </c>
      <c r="I153" s="104">
        <v>5452</v>
      </c>
    </row>
    <row r="154" spans="1:10" x14ac:dyDescent="0.15">
      <c r="A154" s="270">
        <v>30</v>
      </c>
      <c r="B154" s="103">
        <v>358</v>
      </c>
      <c r="C154" s="103">
        <v>55665</v>
      </c>
      <c r="D154" s="103">
        <v>21282</v>
      </c>
      <c r="E154" s="103">
        <v>10557</v>
      </c>
      <c r="F154" s="103">
        <v>17575</v>
      </c>
      <c r="G154" s="103">
        <v>533</v>
      </c>
      <c r="H154" s="103">
        <v>513</v>
      </c>
      <c r="I154" s="104">
        <v>5205</v>
      </c>
    </row>
    <row r="155" spans="1:10" x14ac:dyDescent="0.15">
      <c r="A155" s="270" t="s">
        <v>405</v>
      </c>
      <c r="B155" s="103">
        <v>329</v>
      </c>
      <c r="C155" s="103">
        <v>51377</v>
      </c>
      <c r="D155" s="103">
        <v>19448</v>
      </c>
      <c r="E155" s="103">
        <v>9533</v>
      </c>
      <c r="F155" s="103">
        <v>15886</v>
      </c>
      <c r="G155" s="103">
        <v>521</v>
      </c>
      <c r="H155" s="103">
        <v>552</v>
      </c>
      <c r="I155" s="104">
        <v>5437</v>
      </c>
    </row>
    <row r="156" spans="1:10" x14ac:dyDescent="0.15">
      <c r="A156" s="102">
        <v>2</v>
      </c>
      <c r="B156" s="103">
        <v>278</v>
      </c>
      <c r="C156" s="103">
        <v>17403</v>
      </c>
      <c r="D156" s="103">
        <v>9357</v>
      </c>
      <c r="E156" s="103">
        <v>0</v>
      </c>
      <c r="F156" s="103">
        <v>7816</v>
      </c>
      <c r="G156" s="103">
        <v>0</v>
      </c>
      <c r="H156" s="103">
        <v>0</v>
      </c>
      <c r="I156" s="104">
        <v>230</v>
      </c>
    </row>
    <row r="157" spans="1:10" x14ac:dyDescent="0.15">
      <c r="A157" s="102">
        <v>3</v>
      </c>
      <c r="B157" s="103">
        <v>353</v>
      </c>
      <c r="C157" s="103">
        <v>23873</v>
      </c>
      <c r="D157" s="103">
        <v>12600</v>
      </c>
      <c r="E157" s="103">
        <v>0</v>
      </c>
      <c r="F157" s="103">
        <v>11273</v>
      </c>
      <c r="G157" s="103">
        <v>0</v>
      </c>
      <c r="H157" s="103">
        <v>0</v>
      </c>
      <c r="I157" s="104">
        <v>0</v>
      </c>
    </row>
    <row r="158" spans="1:10" x14ac:dyDescent="0.15">
      <c r="A158" s="102">
        <v>4</v>
      </c>
      <c r="B158" s="103">
        <v>358</v>
      </c>
      <c r="C158" s="103">
        <v>30219</v>
      </c>
      <c r="D158" s="103">
        <v>17123</v>
      </c>
      <c r="E158" s="103">
        <v>0</v>
      </c>
      <c r="F158" s="103">
        <v>11654</v>
      </c>
      <c r="G158" s="103">
        <v>136</v>
      </c>
      <c r="H158" s="103">
        <v>221</v>
      </c>
      <c r="I158" s="104">
        <v>1085</v>
      </c>
      <c r="J158" s="194"/>
    </row>
    <row r="159" spans="1:10" x14ac:dyDescent="0.15">
      <c r="A159" s="102">
        <v>5</v>
      </c>
      <c r="B159" s="103">
        <v>359</v>
      </c>
      <c r="C159" s="103">
        <v>41962</v>
      </c>
      <c r="D159" s="103">
        <v>21466</v>
      </c>
      <c r="E159" s="103">
        <v>5140</v>
      </c>
      <c r="F159" s="103">
        <v>12369</v>
      </c>
      <c r="G159" s="103">
        <v>465</v>
      </c>
      <c r="H159" s="103">
        <v>465</v>
      </c>
      <c r="I159" s="104">
        <v>2057</v>
      </c>
      <c r="J159" s="194"/>
    </row>
    <row r="160" spans="1:10" ht="14.25" thickBot="1" x14ac:dyDescent="0.2">
      <c r="A160" s="258">
        <v>6</v>
      </c>
      <c r="B160" s="259">
        <v>358</v>
      </c>
      <c r="C160" s="259">
        <f>SUM(D160:I160)</f>
        <v>35603</v>
      </c>
      <c r="D160" s="259">
        <v>28493</v>
      </c>
      <c r="E160" s="259">
        <v>1644</v>
      </c>
      <c r="F160" s="259">
        <v>4544</v>
      </c>
      <c r="G160" s="259">
        <v>104</v>
      </c>
      <c r="H160" s="259">
        <v>186</v>
      </c>
      <c r="I160" s="260">
        <v>632</v>
      </c>
      <c r="J160" s="194"/>
    </row>
    <row r="162" spans="1:1024" x14ac:dyDescent="0.15">
      <c r="A162" s="96" t="s">
        <v>325</v>
      </c>
    </row>
    <row r="163" spans="1:1024" ht="14.25" thickBot="1" x14ac:dyDescent="0.2">
      <c r="D163" s="98" t="s">
        <v>1</v>
      </c>
    </row>
    <row r="164" spans="1:1024" s="269" customFormat="1" x14ac:dyDescent="0.15">
      <c r="A164" s="266" t="s">
        <v>2</v>
      </c>
      <c r="B164" s="267" t="s">
        <v>29</v>
      </c>
      <c r="C164" s="267" t="s">
        <v>326</v>
      </c>
      <c r="D164" s="268" t="s">
        <v>327</v>
      </c>
    </row>
    <row r="165" spans="1:1024" x14ac:dyDescent="0.15">
      <c r="A165" s="270" t="s">
        <v>404</v>
      </c>
      <c r="B165" s="103">
        <v>961</v>
      </c>
      <c r="C165" s="103">
        <v>115</v>
      </c>
      <c r="D165" s="104">
        <v>846</v>
      </c>
    </row>
    <row r="166" spans="1:1024" x14ac:dyDescent="0.15">
      <c r="A166" s="270">
        <v>28</v>
      </c>
      <c r="B166" s="103">
        <v>949</v>
      </c>
      <c r="C166" s="103">
        <v>112</v>
      </c>
      <c r="D166" s="104">
        <v>837</v>
      </c>
    </row>
    <row r="167" spans="1:1024" x14ac:dyDescent="0.15">
      <c r="A167" s="270">
        <v>29</v>
      </c>
      <c r="B167" s="103">
        <v>956</v>
      </c>
      <c r="C167" s="103">
        <v>116</v>
      </c>
      <c r="D167" s="104">
        <v>840</v>
      </c>
    </row>
    <row r="168" spans="1:1024" x14ac:dyDescent="0.15">
      <c r="A168" s="270">
        <v>30</v>
      </c>
      <c r="B168" s="103">
        <v>962</v>
      </c>
      <c r="C168" s="103">
        <v>117</v>
      </c>
      <c r="D168" s="104">
        <v>845</v>
      </c>
    </row>
    <row r="169" spans="1:1024" x14ac:dyDescent="0.15">
      <c r="A169" s="270" t="s">
        <v>405</v>
      </c>
      <c r="B169" s="103">
        <v>968</v>
      </c>
      <c r="C169" s="103">
        <v>114</v>
      </c>
      <c r="D169" s="104">
        <v>854</v>
      </c>
    </row>
    <row r="170" spans="1:1024" x14ac:dyDescent="0.15">
      <c r="A170" s="270">
        <v>2</v>
      </c>
      <c r="B170" s="103">
        <v>110</v>
      </c>
      <c r="C170" s="103">
        <v>21</v>
      </c>
      <c r="D170" s="104">
        <v>89</v>
      </c>
    </row>
    <row r="171" spans="1:1024" x14ac:dyDescent="0.15">
      <c r="A171" s="270">
        <v>3</v>
      </c>
      <c r="B171" s="103">
        <v>297</v>
      </c>
      <c r="C171" s="103">
        <v>0</v>
      </c>
      <c r="D171" s="104">
        <v>297</v>
      </c>
    </row>
    <row r="172" spans="1:1024" x14ac:dyDescent="0.15">
      <c r="A172" s="270">
        <v>4</v>
      </c>
      <c r="B172" s="103">
        <v>498</v>
      </c>
      <c r="C172" s="103">
        <v>63</v>
      </c>
      <c r="D172" s="104">
        <v>435</v>
      </c>
    </row>
    <row r="173" spans="1:1024" x14ac:dyDescent="0.15">
      <c r="A173" s="270">
        <v>5</v>
      </c>
      <c r="B173" s="103">
        <v>791</v>
      </c>
      <c r="C173" s="103">
        <v>113</v>
      </c>
      <c r="D173" s="104">
        <v>678</v>
      </c>
    </row>
    <row r="174" spans="1:1024" ht="14.25" thickBot="1" x14ac:dyDescent="0.2">
      <c r="A174" s="265">
        <v>6</v>
      </c>
      <c r="B174" s="259">
        <f>SUM(C174:D174)</f>
        <v>803</v>
      </c>
      <c r="C174" s="259">
        <v>27</v>
      </c>
      <c r="D174" s="260">
        <v>776</v>
      </c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4"/>
      <c r="BH174" s="194"/>
      <c r="BI174" s="194"/>
      <c r="BJ174" s="194"/>
      <c r="BK174" s="194"/>
      <c r="BL174" s="194"/>
      <c r="BM174" s="194"/>
      <c r="BN174" s="194"/>
      <c r="BO174" s="194"/>
      <c r="BP174" s="194"/>
      <c r="BQ174" s="194"/>
      <c r="BR174" s="194"/>
      <c r="BS174" s="194"/>
      <c r="BT174" s="194"/>
      <c r="BU174" s="194"/>
      <c r="BV174" s="194"/>
      <c r="BW174" s="194"/>
      <c r="BX174" s="194"/>
      <c r="BY174" s="194"/>
      <c r="BZ174" s="194"/>
      <c r="CA174" s="194"/>
      <c r="CB174" s="194"/>
      <c r="CC174" s="194"/>
      <c r="CD174" s="194"/>
      <c r="CE174" s="194"/>
      <c r="CF174" s="194"/>
      <c r="CG174" s="194"/>
      <c r="CH174" s="194"/>
      <c r="CI174" s="194"/>
      <c r="CJ174" s="194"/>
      <c r="CK174" s="194"/>
      <c r="CL174" s="194"/>
      <c r="CM174" s="194"/>
      <c r="CN174" s="194"/>
      <c r="CO174" s="194"/>
      <c r="CP174" s="194"/>
      <c r="CQ174" s="194"/>
      <c r="CR174" s="194"/>
      <c r="CS174" s="194"/>
      <c r="CT174" s="194"/>
      <c r="CU174" s="194"/>
      <c r="CV174" s="194"/>
      <c r="CW174" s="194"/>
      <c r="CX174" s="194"/>
      <c r="CY174" s="194"/>
      <c r="CZ174" s="194"/>
      <c r="DA174" s="194"/>
      <c r="DB174" s="194"/>
      <c r="DC174" s="194"/>
      <c r="DD174" s="194"/>
      <c r="DE174" s="194"/>
      <c r="DF174" s="194"/>
      <c r="DG174" s="194"/>
      <c r="DH174" s="194"/>
      <c r="DI174" s="194"/>
      <c r="DJ174" s="194"/>
      <c r="DK174" s="194"/>
      <c r="DL174" s="194"/>
      <c r="DM174" s="194"/>
      <c r="DN174" s="194"/>
      <c r="DO174" s="194"/>
      <c r="DP174" s="194"/>
      <c r="DQ174" s="194"/>
      <c r="DR174" s="194"/>
      <c r="DS174" s="194"/>
      <c r="DT174" s="194"/>
      <c r="DU174" s="194"/>
      <c r="DV174" s="194"/>
      <c r="DW174" s="194"/>
      <c r="DX174" s="194"/>
      <c r="DY174" s="194"/>
      <c r="DZ174" s="194"/>
      <c r="EA174" s="194"/>
      <c r="EB174" s="194"/>
      <c r="EC174" s="194"/>
      <c r="ED174" s="194"/>
      <c r="EE174" s="194"/>
      <c r="EF174" s="194"/>
      <c r="EG174" s="194"/>
      <c r="EH174" s="194"/>
      <c r="EI174" s="194"/>
      <c r="EJ174" s="194"/>
      <c r="EK174" s="194"/>
      <c r="EL174" s="194"/>
      <c r="EM174" s="194"/>
      <c r="EN174" s="194"/>
      <c r="EO174" s="194"/>
      <c r="EP174" s="194"/>
      <c r="EQ174" s="194"/>
      <c r="ER174" s="194"/>
      <c r="ES174" s="194"/>
      <c r="ET174" s="194"/>
      <c r="EU174" s="194"/>
      <c r="EV174" s="194"/>
      <c r="EW174" s="194"/>
      <c r="EX174" s="194"/>
      <c r="EY174" s="194"/>
      <c r="EZ174" s="194"/>
      <c r="FA174" s="194"/>
      <c r="FB174" s="194"/>
      <c r="FC174" s="194"/>
      <c r="FD174" s="194"/>
      <c r="FE174" s="194"/>
      <c r="FF174" s="194"/>
      <c r="FG174" s="194"/>
      <c r="FH174" s="194"/>
      <c r="FI174" s="194"/>
      <c r="FJ174" s="194"/>
      <c r="FK174" s="194"/>
      <c r="FL174" s="194"/>
      <c r="FM174" s="194"/>
      <c r="FN174" s="194"/>
      <c r="FO174" s="194"/>
      <c r="FP174" s="194"/>
      <c r="FQ174" s="194"/>
      <c r="FR174" s="194"/>
      <c r="FS174" s="194"/>
      <c r="FT174" s="194"/>
      <c r="FU174" s="194"/>
      <c r="FV174" s="194"/>
      <c r="FW174" s="194"/>
      <c r="FX174" s="194"/>
      <c r="FY174" s="194"/>
      <c r="FZ174" s="194"/>
      <c r="GA174" s="194"/>
      <c r="GB174" s="194"/>
      <c r="GC174" s="194"/>
      <c r="GD174" s="194"/>
      <c r="GE174" s="194"/>
      <c r="GF174" s="194"/>
      <c r="GG174" s="194"/>
      <c r="GH174" s="194"/>
      <c r="GI174" s="194"/>
      <c r="GJ174" s="194"/>
      <c r="GK174" s="194"/>
      <c r="GL174" s="194"/>
      <c r="GM174" s="194"/>
      <c r="GN174" s="194"/>
      <c r="GO174" s="194"/>
      <c r="GP174" s="194"/>
      <c r="GQ174" s="194"/>
      <c r="GR174" s="194"/>
      <c r="GS174" s="194"/>
      <c r="GT174" s="194"/>
      <c r="GU174" s="194"/>
      <c r="GV174" s="194"/>
      <c r="GW174" s="194"/>
      <c r="GX174" s="194"/>
      <c r="GY174" s="194"/>
      <c r="GZ174" s="194"/>
      <c r="HA174" s="194"/>
      <c r="HB174" s="194"/>
      <c r="HC174" s="194"/>
      <c r="HD174" s="194"/>
      <c r="HE174" s="194"/>
      <c r="HF174" s="194"/>
      <c r="HG174" s="194"/>
      <c r="HH174" s="194"/>
      <c r="HI174" s="194"/>
      <c r="HJ174" s="194"/>
      <c r="HK174" s="194"/>
      <c r="HL174" s="194"/>
      <c r="HM174" s="194"/>
      <c r="HN174" s="194"/>
      <c r="HO174" s="194"/>
      <c r="HP174" s="194"/>
      <c r="HQ174" s="194"/>
      <c r="HR174" s="194"/>
      <c r="HS174" s="194"/>
      <c r="HT174" s="194"/>
      <c r="HU174" s="194"/>
      <c r="HV174" s="194"/>
      <c r="HW174" s="194"/>
      <c r="HX174" s="194"/>
      <c r="HY174" s="194"/>
      <c r="HZ174" s="194"/>
      <c r="IA174" s="194"/>
      <c r="IB174" s="194"/>
      <c r="IC174" s="194"/>
      <c r="ID174" s="194"/>
      <c r="IE174" s="194"/>
      <c r="IF174" s="194"/>
      <c r="IG174" s="194"/>
      <c r="IH174" s="194"/>
      <c r="II174" s="194"/>
      <c r="IJ174" s="194"/>
      <c r="IK174" s="194"/>
      <c r="IL174" s="194"/>
      <c r="IM174" s="194"/>
      <c r="IN174" s="194"/>
      <c r="IO174" s="194"/>
      <c r="IP174" s="194"/>
      <c r="IQ174" s="194"/>
      <c r="IR174" s="194"/>
      <c r="IS174" s="194"/>
      <c r="IT174" s="194"/>
      <c r="IU174" s="194"/>
      <c r="IV174" s="194"/>
      <c r="IW174" s="194"/>
      <c r="IX174" s="194"/>
      <c r="IY174" s="194"/>
      <c r="IZ174" s="194"/>
      <c r="JA174" s="194"/>
      <c r="JB174" s="194"/>
      <c r="JC174" s="194"/>
      <c r="JD174" s="194"/>
      <c r="JE174" s="194"/>
      <c r="JF174" s="194"/>
      <c r="JG174" s="194"/>
      <c r="JH174" s="194"/>
      <c r="JI174" s="194"/>
      <c r="JJ174" s="194"/>
      <c r="JK174" s="194"/>
      <c r="JL174" s="194"/>
      <c r="JM174" s="194"/>
      <c r="JN174" s="194"/>
      <c r="JO174" s="194"/>
      <c r="JP174" s="194"/>
      <c r="JQ174" s="194"/>
      <c r="JR174" s="194"/>
      <c r="JS174" s="194"/>
      <c r="JT174" s="194"/>
      <c r="JU174" s="194"/>
      <c r="JV174" s="194"/>
      <c r="JW174" s="194"/>
      <c r="JX174" s="194"/>
      <c r="JY174" s="194"/>
      <c r="JZ174" s="194"/>
      <c r="KA174" s="194"/>
      <c r="KB174" s="194"/>
      <c r="KC174" s="194"/>
      <c r="KD174" s="194"/>
      <c r="KE174" s="194"/>
      <c r="KF174" s="194"/>
      <c r="KG174" s="194"/>
      <c r="KH174" s="194"/>
      <c r="KI174" s="194"/>
      <c r="KJ174" s="194"/>
      <c r="KK174" s="194"/>
      <c r="KL174" s="194"/>
      <c r="KM174" s="194"/>
      <c r="KN174" s="194"/>
      <c r="KO174" s="194"/>
      <c r="KP174" s="194"/>
      <c r="KQ174" s="194"/>
      <c r="KR174" s="194"/>
      <c r="KS174" s="194"/>
      <c r="KT174" s="194"/>
      <c r="KU174" s="194"/>
      <c r="KV174" s="194"/>
      <c r="KW174" s="194"/>
      <c r="KX174" s="194"/>
      <c r="KY174" s="194"/>
      <c r="KZ174" s="194"/>
      <c r="LA174" s="194"/>
      <c r="LB174" s="194"/>
      <c r="LC174" s="194"/>
      <c r="LD174" s="194"/>
      <c r="LE174" s="194"/>
      <c r="LF174" s="194"/>
      <c r="LG174" s="194"/>
      <c r="LH174" s="194"/>
      <c r="LI174" s="194"/>
      <c r="LJ174" s="194"/>
      <c r="LK174" s="194"/>
      <c r="LL174" s="194"/>
      <c r="LM174" s="194"/>
      <c r="LN174" s="194"/>
      <c r="LO174" s="194"/>
      <c r="LP174" s="194"/>
      <c r="LQ174" s="194"/>
      <c r="LR174" s="194"/>
      <c r="LS174" s="194"/>
      <c r="LT174" s="194"/>
      <c r="LU174" s="194"/>
      <c r="LV174" s="194"/>
      <c r="LW174" s="194"/>
      <c r="LX174" s="194"/>
      <c r="LY174" s="194"/>
      <c r="LZ174" s="194"/>
      <c r="MA174" s="194"/>
      <c r="MB174" s="194"/>
      <c r="MC174" s="194"/>
      <c r="MD174" s="194"/>
      <c r="ME174" s="194"/>
      <c r="MF174" s="194"/>
      <c r="MG174" s="194"/>
      <c r="MH174" s="194"/>
      <c r="MI174" s="194"/>
      <c r="MJ174" s="194"/>
      <c r="MK174" s="194"/>
      <c r="ML174" s="194"/>
      <c r="MM174" s="194"/>
      <c r="MN174" s="194"/>
      <c r="MO174" s="194"/>
      <c r="MP174" s="194"/>
      <c r="MQ174" s="194"/>
      <c r="MR174" s="194"/>
      <c r="MS174" s="194"/>
      <c r="MT174" s="194"/>
      <c r="MU174" s="194"/>
      <c r="MV174" s="194"/>
      <c r="MW174" s="194"/>
      <c r="MX174" s="194"/>
      <c r="MY174" s="194"/>
      <c r="MZ174" s="194"/>
      <c r="NA174" s="194"/>
      <c r="NB174" s="194"/>
      <c r="NC174" s="194"/>
      <c r="ND174" s="194"/>
      <c r="NE174" s="194"/>
      <c r="NF174" s="194"/>
      <c r="NG174" s="194"/>
      <c r="NH174" s="194"/>
      <c r="NI174" s="194"/>
      <c r="NJ174" s="194"/>
      <c r="NK174" s="194"/>
      <c r="NL174" s="194"/>
      <c r="NM174" s="194"/>
      <c r="NN174" s="194"/>
      <c r="NO174" s="194"/>
      <c r="NP174" s="194"/>
      <c r="NQ174" s="194"/>
      <c r="NR174" s="194"/>
      <c r="NS174" s="194"/>
      <c r="NT174" s="194"/>
      <c r="NU174" s="194"/>
      <c r="NV174" s="194"/>
      <c r="NW174" s="194"/>
      <c r="NX174" s="194"/>
      <c r="NY174" s="194"/>
      <c r="NZ174" s="194"/>
      <c r="OA174" s="194"/>
      <c r="OB174" s="194"/>
      <c r="OC174" s="194"/>
      <c r="OD174" s="194"/>
      <c r="OE174" s="194"/>
      <c r="OF174" s="194"/>
      <c r="OG174" s="194"/>
      <c r="OH174" s="194"/>
      <c r="OI174" s="194"/>
      <c r="OJ174" s="194"/>
      <c r="OK174" s="194"/>
      <c r="OL174" s="194"/>
      <c r="OM174" s="194"/>
      <c r="ON174" s="194"/>
      <c r="OO174" s="194"/>
      <c r="OP174" s="194"/>
      <c r="OQ174" s="194"/>
      <c r="OR174" s="194"/>
      <c r="OS174" s="194"/>
      <c r="OT174" s="194"/>
      <c r="OU174" s="194"/>
      <c r="OV174" s="194"/>
      <c r="OW174" s="194"/>
      <c r="OX174" s="194"/>
      <c r="OY174" s="194"/>
      <c r="OZ174" s="194"/>
      <c r="PA174" s="194"/>
      <c r="PB174" s="194"/>
      <c r="PC174" s="194"/>
      <c r="PD174" s="194"/>
      <c r="PE174" s="194"/>
      <c r="PF174" s="194"/>
      <c r="PG174" s="194"/>
      <c r="PH174" s="194"/>
      <c r="PI174" s="194"/>
      <c r="PJ174" s="194"/>
      <c r="PK174" s="194"/>
      <c r="PL174" s="194"/>
      <c r="PM174" s="194"/>
      <c r="PN174" s="194"/>
      <c r="PO174" s="194"/>
      <c r="PP174" s="194"/>
      <c r="PQ174" s="194"/>
      <c r="PR174" s="194"/>
      <c r="PS174" s="194"/>
      <c r="PT174" s="194"/>
      <c r="PU174" s="194"/>
      <c r="PV174" s="194"/>
      <c r="PW174" s="194"/>
      <c r="PX174" s="194"/>
      <c r="PY174" s="194"/>
      <c r="PZ174" s="194"/>
      <c r="QA174" s="194"/>
      <c r="QB174" s="194"/>
      <c r="QC174" s="194"/>
      <c r="QD174" s="194"/>
      <c r="QE174" s="194"/>
      <c r="QF174" s="194"/>
      <c r="QG174" s="194"/>
      <c r="QH174" s="194"/>
      <c r="QI174" s="194"/>
      <c r="QJ174" s="194"/>
      <c r="QK174" s="194"/>
      <c r="QL174" s="194"/>
      <c r="QM174" s="194"/>
      <c r="QN174" s="194"/>
      <c r="QO174" s="194"/>
      <c r="QP174" s="194"/>
      <c r="QQ174" s="194"/>
      <c r="QR174" s="194"/>
      <c r="QS174" s="194"/>
      <c r="QT174" s="194"/>
      <c r="QU174" s="194"/>
      <c r="QV174" s="194"/>
      <c r="QW174" s="194"/>
      <c r="QX174" s="194"/>
      <c r="QY174" s="194"/>
      <c r="QZ174" s="194"/>
      <c r="RA174" s="194"/>
      <c r="RB174" s="194"/>
      <c r="RC174" s="194"/>
      <c r="RD174" s="194"/>
      <c r="RE174" s="194"/>
      <c r="RF174" s="194"/>
      <c r="RG174" s="194"/>
      <c r="RH174" s="194"/>
      <c r="RI174" s="194"/>
      <c r="RJ174" s="194"/>
      <c r="RK174" s="194"/>
      <c r="RL174" s="194"/>
      <c r="RM174" s="194"/>
      <c r="RN174" s="194"/>
      <c r="RO174" s="194"/>
      <c r="RP174" s="194"/>
      <c r="RQ174" s="194"/>
      <c r="RR174" s="194"/>
      <c r="RS174" s="194"/>
      <c r="RT174" s="194"/>
      <c r="RU174" s="194"/>
      <c r="RV174" s="194"/>
      <c r="RW174" s="194"/>
      <c r="RX174" s="194"/>
      <c r="RY174" s="194"/>
      <c r="RZ174" s="194"/>
      <c r="SA174" s="194"/>
      <c r="SB174" s="194"/>
      <c r="SC174" s="194"/>
      <c r="SD174" s="194"/>
      <c r="SE174" s="194"/>
      <c r="SF174" s="194"/>
      <c r="SG174" s="194"/>
      <c r="SH174" s="194"/>
      <c r="SI174" s="194"/>
      <c r="SJ174" s="194"/>
      <c r="SK174" s="194"/>
      <c r="SL174" s="194"/>
      <c r="SM174" s="194"/>
      <c r="SN174" s="194"/>
      <c r="SO174" s="194"/>
      <c r="SP174" s="194"/>
      <c r="SQ174" s="194"/>
      <c r="SR174" s="194"/>
      <c r="SS174" s="194"/>
      <c r="ST174" s="194"/>
      <c r="SU174" s="194"/>
      <c r="SV174" s="194"/>
      <c r="SW174" s="194"/>
      <c r="SX174" s="194"/>
      <c r="SY174" s="194"/>
      <c r="SZ174" s="194"/>
      <c r="TA174" s="194"/>
      <c r="TB174" s="194"/>
      <c r="TC174" s="194"/>
      <c r="TD174" s="194"/>
      <c r="TE174" s="194"/>
      <c r="TF174" s="194"/>
      <c r="TG174" s="194"/>
      <c r="TH174" s="194"/>
      <c r="TI174" s="194"/>
      <c r="TJ174" s="194"/>
      <c r="TK174" s="194"/>
      <c r="TL174" s="194"/>
      <c r="TM174" s="194"/>
      <c r="TN174" s="194"/>
      <c r="TO174" s="194"/>
      <c r="TP174" s="194"/>
      <c r="TQ174" s="194"/>
      <c r="TR174" s="194"/>
      <c r="TS174" s="194"/>
      <c r="TT174" s="194"/>
      <c r="TU174" s="194"/>
      <c r="TV174" s="194"/>
      <c r="TW174" s="194"/>
      <c r="TX174" s="194"/>
      <c r="TY174" s="194"/>
      <c r="TZ174" s="194"/>
      <c r="UA174" s="194"/>
      <c r="UB174" s="194"/>
      <c r="UC174" s="194"/>
      <c r="UD174" s="194"/>
      <c r="UE174" s="194"/>
      <c r="UF174" s="194"/>
      <c r="UG174" s="194"/>
      <c r="UH174" s="194"/>
      <c r="UI174" s="194"/>
      <c r="UJ174" s="194"/>
      <c r="UK174" s="194"/>
      <c r="UL174" s="194"/>
      <c r="UM174" s="194"/>
      <c r="UN174" s="194"/>
      <c r="UO174" s="194"/>
      <c r="UP174" s="194"/>
      <c r="UQ174" s="194"/>
      <c r="UR174" s="194"/>
      <c r="US174" s="194"/>
      <c r="UT174" s="194"/>
      <c r="UU174" s="194"/>
      <c r="UV174" s="194"/>
      <c r="UW174" s="194"/>
      <c r="UX174" s="194"/>
      <c r="UY174" s="194"/>
      <c r="UZ174" s="194"/>
      <c r="VA174" s="194"/>
      <c r="VB174" s="194"/>
      <c r="VC174" s="194"/>
      <c r="VD174" s="194"/>
      <c r="VE174" s="194"/>
      <c r="VF174" s="194"/>
      <c r="VG174" s="194"/>
      <c r="VH174" s="194"/>
      <c r="VI174" s="194"/>
      <c r="VJ174" s="194"/>
      <c r="VK174" s="194"/>
      <c r="VL174" s="194"/>
      <c r="VM174" s="194"/>
      <c r="VN174" s="194"/>
      <c r="VO174" s="194"/>
      <c r="VP174" s="194"/>
      <c r="VQ174" s="194"/>
      <c r="VR174" s="194"/>
      <c r="VS174" s="194"/>
      <c r="VT174" s="194"/>
      <c r="VU174" s="194"/>
      <c r="VV174" s="194"/>
      <c r="VW174" s="194"/>
      <c r="VX174" s="194"/>
      <c r="VY174" s="194"/>
      <c r="VZ174" s="194"/>
      <c r="WA174" s="194"/>
      <c r="WB174" s="194"/>
      <c r="WC174" s="194"/>
      <c r="WD174" s="194"/>
      <c r="WE174" s="194"/>
      <c r="WF174" s="194"/>
      <c r="WG174" s="194"/>
      <c r="WH174" s="194"/>
      <c r="WI174" s="194"/>
      <c r="WJ174" s="194"/>
      <c r="WK174" s="194"/>
      <c r="WL174" s="194"/>
      <c r="WM174" s="194"/>
      <c r="WN174" s="194"/>
      <c r="WO174" s="194"/>
      <c r="WP174" s="194"/>
      <c r="WQ174" s="194"/>
      <c r="WR174" s="194"/>
      <c r="WS174" s="194"/>
      <c r="WT174" s="194"/>
      <c r="WU174" s="194"/>
      <c r="WV174" s="194"/>
      <c r="WW174" s="194"/>
      <c r="WX174" s="194"/>
      <c r="WY174" s="194"/>
      <c r="WZ174" s="194"/>
      <c r="XA174" s="194"/>
      <c r="XB174" s="194"/>
      <c r="XC174" s="194"/>
      <c r="XD174" s="194"/>
      <c r="XE174" s="194"/>
      <c r="XF174" s="194"/>
      <c r="XG174" s="194"/>
      <c r="XH174" s="194"/>
      <c r="XI174" s="194"/>
      <c r="XJ174" s="194"/>
      <c r="XK174" s="194"/>
      <c r="XL174" s="194"/>
      <c r="XM174" s="194"/>
      <c r="XN174" s="194"/>
      <c r="XO174" s="194"/>
      <c r="XP174" s="194"/>
      <c r="XQ174" s="194"/>
      <c r="XR174" s="194"/>
      <c r="XS174" s="194"/>
      <c r="XT174" s="194"/>
      <c r="XU174" s="194"/>
      <c r="XV174" s="194"/>
      <c r="XW174" s="194"/>
      <c r="XX174" s="194"/>
      <c r="XY174" s="194"/>
      <c r="XZ174" s="194"/>
      <c r="YA174" s="194"/>
      <c r="YB174" s="194"/>
      <c r="YC174" s="194"/>
      <c r="YD174" s="194"/>
      <c r="YE174" s="194"/>
      <c r="YF174" s="194"/>
      <c r="YG174" s="194"/>
      <c r="YH174" s="194"/>
      <c r="YI174" s="194"/>
      <c r="YJ174" s="194"/>
      <c r="YK174" s="194"/>
      <c r="YL174" s="194"/>
      <c r="YM174" s="194"/>
      <c r="YN174" s="194"/>
      <c r="YO174" s="194"/>
      <c r="YP174" s="194"/>
      <c r="YQ174" s="194"/>
      <c r="YR174" s="194"/>
      <c r="YS174" s="194"/>
      <c r="YT174" s="194"/>
      <c r="YU174" s="194"/>
      <c r="YV174" s="194"/>
      <c r="YW174" s="194"/>
      <c r="YX174" s="194"/>
      <c r="YY174" s="194"/>
      <c r="YZ174" s="194"/>
      <c r="ZA174" s="194"/>
      <c r="ZB174" s="194"/>
      <c r="ZC174" s="194"/>
      <c r="ZD174" s="194"/>
      <c r="ZE174" s="194"/>
      <c r="ZF174" s="194"/>
      <c r="ZG174" s="194"/>
      <c r="ZH174" s="194"/>
      <c r="ZI174" s="194"/>
      <c r="ZJ174" s="194"/>
      <c r="ZK174" s="194"/>
      <c r="ZL174" s="194"/>
      <c r="ZM174" s="194"/>
      <c r="ZN174" s="194"/>
      <c r="ZO174" s="194"/>
      <c r="ZP174" s="194"/>
      <c r="ZQ174" s="194"/>
      <c r="ZR174" s="194"/>
      <c r="ZS174" s="194"/>
      <c r="ZT174" s="194"/>
      <c r="ZU174" s="194"/>
      <c r="ZV174" s="194"/>
      <c r="ZW174" s="194"/>
      <c r="ZX174" s="194"/>
      <c r="ZY174" s="194"/>
      <c r="ZZ174" s="194"/>
      <c r="AAA174" s="194"/>
      <c r="AAB174" s="194"/>
      <c r="AAC174" s="194"/>
      <c r="AAD174" s="194"/>
      <c r="AAE174" s="194"/>
      <c r="AAF174" s="194"/>
      <c r="AAG174" s="194"/>
      <c r="AAH174" s="194"/>
      <c r="AAI174" s="194"/>
      <c r="AAJ174" s="194"/>
      <c r="AAK174" s="194"/>
      <c r="AAL174" s="194"/>
      <c r="AAM174" s="194"/>
      <c r="AAN174" s="194"/>
      <c r="AAO174" s="194"/>
      <c r="AAP174" s="194"/>
      <c r="AAQ174" s="194"/>
      <c r="AAR174" s="194"/>
      <c r="AAS174" s="194"/>
      <c r="AAT174" s="194"/>
      <c r="AAU174" s="194"/>
      <c r="AAV174" s="194"/>
      <c r="AAW174" s="194"/>
      <c r="AAX174" s="194"/>
      <c r="AAY174" s="194"/>
      <c r="AAZ174" s="194"/>
      <c r="ABA174" s="194"/>
      <c r="ABB174" s="194"/>
      <c r="ABC174" s="194"/>
      <c r="ABD174" s="194"/>
      <c r="ABE174" s="194"/>
      <c r="ABF174" s="194"/>
      <c r="ABG174" s="194"/>
      <c r="ABH174" s="194"/>
      <c r="ABI174" s="194"/>
      <c r="ABJ174" s="194"/>
      <c r="ABK174" s="194"/>
      <c r="ABL174" s="194"/>
      <c r="ABM174" s="194"/>
      <c r="ABN174" s="194"/>
      <c r="ABO174" s="194"/>
      <c r="ABP174" s="194"/>
      <c r="ABQ174" s="194"/>
      <c r="ABR174" s="194"/>
      <c r="ABS174" s="194"/>
      <c r="ABT174" s="194"/>
      <c r="ABU174" s="194"/>
      <c r="ABV174" s="194"/>
      <c r="ABW174" s="194"/>
      <c r="ABX174" s="194"/>
      <c r="ABY174" s="194"/>
      <c r="ABZ174" s="194"/>
      <c r="ACA174" s="194"/>
      <c r="ACB174" s="194"/>
      <c r="ACC174" s="194"/>
      <c r="ACD174" s="194"/>
      <c r="ACE174" s="194"/>
      <c r="ACF174" s="194"/>
      <c r="ACG174" s="194"/>
      <c r="ACH174" s="194"/>
      <c r="ACI174" s="194"/>
      <c r="ACJ174" s="194"/>
      <c r="ACK174" s="194"/>
      <c r="ACL174" s="194"/>
      <c r="ACM174" s="194"/>
      <c r="ACN174" s="194"/>
      <c r="ACO174" s="194"/>
      <c r="ACP174" s="194"/>
      <c r="ACQ174" s="194"/>
      <c r="ACR174" s="194"/>
      <c r="ACS174" s="194"/>
      <c r="ACT174" s="194"/>
      <c r="ACU174" s="194"/>
      <c r="ACV174" s="194"/>
      <c r="ACW174" s="194"/>
      <c r="ACX174" s="194"/>
      <c r="ACY174" s="194"/>
      <c r="ACZ174" s="194"/>
      <c r="ADA174" s="194"/>
      <c r="ADB174" s="194"/>
      <c r="ADC174" s="194"/>
      <c r="ADD174" s="194"/>
      <c r="ADE174" s="194"/>
      <c r="ADF174" s="194"/>
      <c r="ADG174" s="194"/>
      <c r="ADH174" s="194"/>
      <c r="ADI174" s="194"/>
      <c r="ADJ174" s="194"/>
      <c r="ADK174" s="194"/>
      <c r="ADL174" s="194"/>
      <c r="ADM174" s="194"/>
      <c r="ADN174" s="194"/>
      <c r="ADO174" s="194"/>
      <c r="ADP174" s="194"/>
      <c r="ADQ174" s="194"/>
      <c r="ADR174" s="194"/>
      <c r="ADS174" s="194"/>
      <c r="ADT174" s="194"/>
      <c r="ADU174" s="194"/>
      <c r="ADV174" s="194"/>
      <c r="ADW174" s="194"/>
      <c r="ADX174" s="194"/>
      <c r="ADY174" s="194"/>
      <c r="ADZ174" s="194"/>
      <c r="AEA174" s="194"/>
      <c r="AEB174" s="194"/>
      <c r="AEC174" s="194"/>
      <c r="AED174" s="194"/>
      <c r="AEE174" s="194"/>
      <c r="AEF174" s="194"/>
      <c r="AEG174" s="194"/>
      <c r="AEH174" s="194"/>
      <c r="AEI174" s="194"/>
      <c r="AEJ174" s="194"/>
      <c r="AEK174" s="194"/>
      <c r="AEL174" s="194"/>
      <c r="AEM174" s="194"/>
      <c r="AEN174" s="194"/>
      <c r="AEO174" s="194"/>
      <c r="AEP174" s="194"/>
      <c r="AEQ174" s="194"/>
      <c r="AER174" s="194"/>
      <c r="AES174" s="194"/>
      <c r="AET174" s="194"/>
      <c r="AEU174" s="194"/>
      <c r="AEV174" s="194"/>
      <c r="AEW174" s="194"/>
      <c r="AEX174" s="194"/>
      <c r="AEY174" s="194"/>
      <c r="AEZ174" s="194"/>
      <c r="AFA174" s="194"/>
      <c r="AFB174" s="194"/>
      <c r="AFC174" s="194"/>
      <c r="AFD174" s="194"/>
      <c r="AFE174" s="194"/>
      <c r="AFF174" s="194"/>
      <c r="AFG174" s="194"/>
      <c r="AFH174" s="194"/>
      <c r="AFI174" s="194"/>
      <c r="AFJ174" s="194"/>
      <c r="AFK174" s="194"/>
      <c r="AFL174" s="194"/>
      <c r="AFM174" s="194"/>
      <c r="AFN174" s="194"/>
      <c r="AFO174" s="194"/>
      <c r="AFP174" s="194"/>
      <c r="AFQ174" s="194"/>
      <c r="AFR174" s="194"/>
      <c r="AFS174" s="194"/>
      <c r="AFT174" s="194"/>
      <c r="AFU174" s="194"/>
      <c r="AFV174" s="194"/>
      <c r="AFW174" s="194"/>
      <c r="AFX174" s="194"/>
      <c r="AFY174" s="194"/>
      <c r="AFZ174" s="194"/>
      <c r="AGA174" s="194"/>
      <c r="AGB174" s="194"/>
      <c r="AGC174" s="194"/>
      <c r="AGD174" s="194"/>
      <c r="AGE174" s="194"/>
      <c r="AGF174" s="194"/>
      <c r="AGG174" s="194"/>
      <c r="AGH174" s="194"/>
      <c r="AGI174" s="194"/>
      <c r="AGJ174" s="194"/>
      <c r="AGK174" s="194"/>
      <c r="AGL174" s="194"/>
      <c r="AGM174" s="194"/>
      <c r="AGN174" s="194"/>
      <c r="AGO174" s="194"/>
      <c r="AGP174" s="194"/>
      <c r="AGQ174" s="194"/>
      <c r="AGR174" s="194"/>
      <c r="AGS174" s="194"/>
      <c r="AGT174" s="194"/>
      <c r="AGU174" s="194"/>
      <c r="AGV174" s="194"/>
      <c r="AGW174" s="194"/>
      <c r="AGX174" s="194"/>
      <c r="AGY174" s="194"/>
      <c r="AGZ174" s="194"/>
      <c r="AHA174" s="194"/>
      <c r="AHB174" s="194"/>
      <c r="AHC174" s="194"/>
      <c r="AHD174" s="194"/>
      <c r="AHE174" s="194"/>
      <c r="AHF174" s="194"/>
      <c r="AHG174" s="194"/>
      <c r="AHH174" s="194"/>
      <c r="AHI174" s="194"/>
      <c r="AHJ174" s="194"/>
      <c r="AHK174" s="194"/>
      <c r="AHL174" s="194"/>
      <c r="AHM174" s="194"/>
      <c r="AHN174" s="194"/>
      <c r="AHO174" s="194"/>
      <c r="AHP174" s="194"/>
      <c r="AHQ174" s="194"/>
      <c r="AHR174" s="194"/>
      <c r="AHS174" s="194"/>
      <c r="AHT174" s="194"/>
      <c r="AHU174" s="194"/>
      <c r="AHV174" s="194"/>
      <c r="AHW174" s="194"/>
      <c r="AHX174" s="194"/>
      <c r="AHY174" s="194"/>
      <c r="AHZ174" s="194"/>
      <c r="AIA174" s="194"/>
      <c r="AIB174" s="194"/>
      <c r="AIC174" s="194"/>
      <c r="AID174" s="194"/>
      <c r="AIE174" s="194"/>
      <c r="AIF174" s="194"/>
      <c r="AIG174" s="194"/>
      <c r="AIH174" s="194"/>
      <c r="AII174" s="194"/>
      <c r="AIJ174" s="194"/>
      <c r="AIK174" s="194"/>
      <c r="AIL174" s="194"/>
      <c r="AIM174" s="194"/>
      <c r="AIN174" s="194"/>
      <c r="AIO174" s="194"/>
      <c r="AIP174" s="194"/>
      <c r="AIQ174" s="194"/>
      <c r="AIR174" s="194"/>
      <c r="AIS174" s="194"/>
      <c r="AIT174" s="194"/>
      <c r="AIU174" s="194"/>
      <c r="AIV174" s="194"/>
      <c r="AIW174" s="194"/>
      <c r="AIX174" s="194"/>
      <c r="AIY174" s="194"/>
      <c r="AIZ174" s="194"/>
      <c r="AJA174" s="194"/>
      <c r="AJB174" s="194"/>
      <c r="AJC174" s="194"/>
      <c r="AJD174" s="194"/>
      <c r="AJE174" s="194"/>
      <c r="AJF174" s="194"/>
      <c r="AJG174" s="194"/>
      <c r="AJH174" s="194"/>
      <c r="AJI174" s="194"/>
      <c r="AJJ174" s="194"/>
      <c r="AJK174" s="194"/>
      <c r="AJL174" s="194"/>
      <c r="AJM174" s="194"/>
      <c r="AJN174" s="194"/>
      <c r="AJO174" s="194"/>
      <c r="AJP174" s="194"/>
      <c r="AJQ174" s="194"/>
      <c r="AJR174" s="194"/>
      <c r="AJS174" s="194"/>
      <c r="AJT174" s="194"/>
      <c r="AJU174" s="194"/>
      <c r="AJV174" s="194"/>
      <c r="AJW174" s="194"/>
      <c r="AJX174" s="194"/>
      <c r="AJY174" s="194"/>
      <c r="AJZ174" s="194"/>
      <c r="AKA174" s="194"/>
      <c r="AKB174" s="194"/>
      <c r="AKC174" s="194"/>
      <c r="AKD174" s="194"/>
      <c r="AKE174" s="194"/>
      <c r="AKF174" s="194"/>
      <c r="AKG174" s="194"/>
      <c r="AKH174" s="194"/>
      <c r="AKI174" s="194"/>
      <c r="AKJ174" s="194"/>
      <c r="AKK174" s="194"/>
      <c r="AKL174" s="194"/>
      <c r="AKM174" s="194"/>
      <c r="AKN174" s="194"/>
      <c r="AKO174" s="194"/>
      <c r="AKP174" s="194"/>
      <c r="AKQ174" s="194"/>
      <c r="AKR174" s="194"/>
      <c r="AKS174" s="194"/>
      <c r="AKT174" s="194"/>
      <c r="AKU174" s="194"/>
      <c r="AKV174" s="194"/>
      <c r="AKW174" s="194"/>
      <c r="AKX174" s="194"/>
      <c r="AKY174" s="194"/>
      <c r="AKZ174" s="194"/>
      <c r="ALA174" s="194"/>
      <c r="ALB174" s="194"/>
      <c r="ALC174" s="194"/>
      <c r="ALD174" s="194"/>
      <c r="ALE174" s="194"/>
      <c r="ALF174" s="194"/>
      <c r="ALG174" s="194"/>
      <c r="ALH174" s="194"/>
      <c r="ALI174" s="194"/>
      <c r="ALJ174" s="194"/>
      <c r="ALK174" s="194"/>
      <c r="ALL174" s="194"/>
      <c r="ALM174" s="194"/>
      <c r="ALN174" s="194"/>
      <c r="ALO174" s="194"/>
      <c r="ALP174" s="194"/>
      <c r="ALQ174" s="194"/>
      <c r="ALR174" s="194"/>
      <c r="ALS174" s="194"/>
      <c r="ALT174" s="194"/>
      <c r="ALU174" s="194"/>
      <c r="ALV174" s="194"/>
      <c r="ALW174" s="194"/>
      <c r="ALX174" s="194"/>
      <c r="ALY174" s="194"/>
      <c r="ALZ174" s="194"/>
      <c r="AMA174" s="194"/>
      <c r="AMB174" s="194"/>
      <c r="AMC174" s="194"/>
      <c r="AMD174" s="194"/>
      <c r="AME174" s="194"/>
      <c r="AMF174" s="194"/>
      <c r="AMG174" s="194"/>
      <c r="AMH174" s="194"/>
      <c r="AMI174" s="194"/>
      <c r="AMJ174" s="194"/>
    </row>
    <row r="175" spans="1:1024" x14ac:dyDescent="0.15">
      <c r="A175" s="271"/>
    </row>
    <row r="176" spans="1:1024" s="96" customFormat="1" ht="14.25" thickBot="1" x14ac:dyDescent="0.2">
      <c r="A176" s="96" t="s">
        <v>328</v>
      </c>
    </row>
    <row r="177" spans="1:1024" s="269" customFormat="1" x14ac:dyDescent="0.15">
      <c r="A177" s="266" t="s">
        <v>2</v>
      </c>
      <c r="B177" s="267" t="s">
        <v>96</v>
      </c>
      <c r="C177" s="267" t="s">
        <v>329</v>
      </c>
      <c r="D177" s="268" t="s">
        <v>330</v>
      </c>
    </row>
    <row r="178" spans="1:1024" s="96" customFormat="1" x14ac:dyDescent="0.15">
      <c r="A178" s="292"/>
      <c r="B178" s="293" t="s">
        <v>81</v>
      </c>
      <c r="C178" s="293" t="s">
        <v>68</v>
      </c>
      <c r="D178" s="294" t="s">
        <v>68</v>
      </c>
    </row>
    <row r="179" spans="1:1024" s="96" customFormat="1" x14ac:dyDescent="0.15">
      <c r="A179" s="270" t="s">
        <v>404</v>
      </c>
      <c r="B179" s="103">
        <v>13</v>
      </c>
      <c r="C179" s="103">
        <v>6330000</v>
      </c>
      <c r="D179" s="104">
        <v>191235020</v>
      </c>
    </row>
    <row r="180" spans="1:1024" s="96" customFormat="1" x14ac:dyDescent="0.15">
      <c r="A180" s="270">
        <v>28</v>
      </c>
      <c r="B180" s="103">
        <v>12</v>
      </c>
      <c r="C180" s="103">
        <v>213000</v>
      </c>
      <c r="D180" s="104">
        <v>191448020</v>
      </c>
    </row>
    <row r="181" spans="1:1024" s="96" customFormat="1" x14ac:dyDescent="0.15">
      <c r="A181" s="270">
        <v>29</v>
      </c>
      <c r="B181" s="103">
        <v>10</v>
      </c>
      <c r="C181" s="103">
        <v>190000</v>
      </c>
      <c r="D181" s="104">
        <v>191638020</v>
      </c>
    </row>
    <row r="182" spans="1:1024" s="96" customFormat="1" x14ac:dyDescent="0.15">
      <c r="A182" s="270">
        <v>30</v>
      </c>
      <c r="B182" s="103">
        <v>12</v>
      </c>
      <c r="C182" s="103">
        <v>206014</v>
      </c>
      <c r="D182" s="104">
        <v>191844034</v>
      </c>
    </row>
    <row r="183" spans="1:1024" s="96" customFormat="1" x14ac:dyDescent="0.15">
      <c r="A183" s="270" t="s">
        <v>405</v>
      </c>
      <c r="B183" s="103">
        <v>8</v>
      </c>
      <c r="C183" s="103">
        <v>80000</v>
      </c>
      <c r="D183" s="104">
        <v>191924034</v>
      </c>
    </row>
    <row r="184" spans="1:1024" x14ac:dyDescent="0.15">
      <c r="A184" s="270">
        <v>2</v>
      </c>
      <c r="B184" s="103">
        <v>11</v>
      </c>
      <c r="C184" s="103">
        <v>735000</v>
      </c>
      <c r="D184" s="104">
        <v>192659034</v>
      </c>
    </row>
    <row r="185" spans="1:1024" x14ac:dyDescent="0.15">
      <c r="A185" s="270">
        <v>3</v>
      </c>
      <c r="B185" s="103">
        <v>11</v>
      </c>
      <c r="C185" s="103">
        <v>1641245</v>
      </c>
      <c r="D185" s="104">
        <v>194300279</v>
      </c>
    </row>
    <row r="186" spans="1:1024" x14ac:dyDescent="0.15">
      <c r="A186" s="270">
        <v>4</v>
      </c>
      <c r="B186" s="103">
        <v>15</v>
      </c>
      <c r="C186" s="103">
        <v>4344510</v>
      </c>
      <c r="D186" s="104">
        <v>198644789</v>
      </c>
    </row>
    <row r="187" spans="1:1024" x14ac:dyDescent="0.15">
      <c r="A187" s="270">
        <v>5</v>
      </c>
      <c r="B187" s="103">
        <v>11</v>
      </c>
      <c r="C187" s="103">
        <v>529260</v>
      </c>
      <c r="D187" s="104">
        <v>199174049</v>
      </c>
    </row>
    <row r="188" spans="1:1024" ht="14.25" thickBot="1" x14ac:dyDescent="0.2">
      <c r="A188" s="265">
        <v>6</v>
      </c>
      <c r="B188" s="259">
        <v>13</v>
      </c>
      <c r="C188" s="259">
        <v>255000</v>
      </c>
      <c r="D188" s="260">
        <f>D187+C188</f>
        <v>199429049</v>
      </c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L188" s="194"/>
      <c r="BM188" s="194"/>
      <c r="BN188" s="194"/>
      <c r="BO188" s="194"/>
      <c r="BP188" s="194"/>
      <c r="BQ188" s="194"/>
      <c r="BR188" s="194"/>
      <c r="BS188" s="194"/>
      <c r="BT188" s="194"/>
      <c r="BU188" s="194"/>
      <c r="BV188" s="194"/>
      <c r="BW188" s="194"/>
      <c r="BX188" s="194"/>
      <c r="BY188" s="194"/>
      <c r="BZ188" s="194"/>
      <c r="CA188" s="194"/>
      <c r="CB188" s="194"/>
      <c r="CC188" s="194"/>
      <c r="CD188" s="194"/>
      <c r="CE188" s="194"/>
      <c r="CF188" s="194"/>
      <c r="CG188" s="194"/>
      <c r="CH188" s="194"/>
      <c r="CI188" s="194"/>
      <c r="CJ188" s="194"/>
      <c r="CK188" s="194"/>
      <c r="CL188" s="194"/>
      <c r="CM188" s="194"/>
      <c r="CN188" s="194"/>
      <c r="CO188" s="194"/>
      <c r="CP188" s="194"/>
      <c r="CQ188" s="194"/>
      <c r="CR188" s="194"/>
      <c r="CS188" s="194"/>
      <c r="CT188" s="194"/>
      <c r="CU188" s="194"/>
      <c r="CV188" s="194"/>
      <c r="CW188" s="194"/>
      <c r="CX188" s="194"/>
      <c r="CY188" s="194"/>
      <c r="CZ188" s="194"/>
      <c r="DA188" s="194"/>
      <c r="DB188" s="194"/>
      <c r="DC188" s="194"/>
      <c r="DD188" s="194"/>
      <c r="DE188" s="194"/>
      <c r="DF188" s="194"/>
      <c r="DG188" s="194"/>
      <c r="DH188" s="194"/>
      <c r="DI188" s="194"/>
      <c r="DJ188" s="194"/>
      <c r="DK188" s="194"/>
      <c r="DL188" s="194"/>
      <c r="DM188" s="194"/>
      <c r="DN188" s="194"/>
      <c r="DO188" s="194"/>
      <c r="DP188" s="194"/>
      <c r="DQ188" s="194"/>
      <c r="DR188" s="194"/>
      <c r="DS188" s="194"/>
      <c r="DT188" s="194"/>
      <c r="DU188" s="194"/>
      <c r="DV188" s="194"/>
      <c r="DW188" s="194"/>
      <c r="DX188" s="194"/>
      <c r="DY188" s="194"/>
      <c r="DZ188" s="194"/>
      <c r="EA188" s="194"/>
      <c r="EB188" s="194"/>
      <c r="EC188" s="194"/>
      <c r="ED188" s="194"/>
      <c r="EE188" s="194"/>
      <c r="EF188" s="194"/>
      <c r="EG188" s="194"/>
      <c r="EH188" s="194"/>
      <c r="EI188" s="194"/>
      <c r="EJ188" s="194"/>
      <c r="EK188" s="194"/>
      <c r="EL188" s="194"/>
      <c r="EM188" s="194"/>
      <c r="EN188" s="194"/>
      <c r="EO188" s="194"/>
      <c r="EP188" s="194"/>
      <c r="EQ188" s="194"/>
      <c r="ER188" s="194"/>
      <c r="ES188" s="194"/>
      <c r="ET188" s="194"/>
      <c r="EU188" s="194"/>
      <c r="EV188" s="194"/>
      <c r="EW188" s="194"/>
      <c r="EX188" s="194"/>
      <c r="EY188" s="194"/>
      <c r="EZ188" s="194"/>
      <c r="FA188" s="194"/>
      <c r="FB188" s="194"/>
      <c r="FC188" s="194"/>
      <c r="FD188" s="194"/>
      <c r="FE188" s="194"/>
      <c r="FF188" s="194"/>
      <c r="FG188" s="194"/>
      <c r="FH188" s="194"/>
      <c r="FI188" s="194"/>
      <c r="FJ188" s="194"/>
      <c r="FK188" s="194"/>
      <c r="FL188" s="194"/>
      <c r="FM188" s="194"/>
      <c r="FN188" s="194"/>
      <c r="FO188" s="194"/>
      <c r="FP188" s="194"/>
      <c r="FQ188" s="194"/>
      <c r="FR188" s="194"/>
      <c r="FS188" s="194"/>
      <c r="FT188" s="194"/>
      <c r="FU188" s="194"/>
      <c r="FV188" s="194"/>
      <c r="FW188" s="194"/>
      <c r="FX188" s="194"/>
      <c r="FY188" s="194"/>
      <c r="FZ188" s="194"/>
      <c r="GA188" s="194"/>
      <c r="GB188" s="194"/>
      <c r="GC188" s="194"/>
      <c r="GD188" s="194"/>
      <c r="GE188" s="194"/>
      <c r="GF188" s="194"/>
      <c r="GG188" s="194"/>
      <c r="GH188" s="194"/>
      <c r="GI188" s="194"/>
      <c r="GJ188" s="194"/>
      <c r="GK188" s="194"/>
      <c r="GL188" s="194"/>
      <c r="GM188" s="194"/>
      <c r="GN188" s="194"/>
      <c r="GO188" s="194"/>
      <c r="GP188" s="194"/>
      <c r="GQ188" s="194"/>
      <c r="GR188" s="194"/>
      <c r="GS188" s="194"/>
      <c r="GT188" s="194"/>
      <c r="GU188" s="194"/>
      <c r="GV188" s="194"/>
      <c r="GW188" s="194"/>
      <c r="GX188" s="194"/>
      <c r="GY188" s="194"/>
      <c r="GZ188" s="194"/>
      <c r="HA188" s="194"/>
      <c r="HB188" s="194"/>
      <c r="HC188" s="194"/>
      <c r="HD188" s="194"/>
      <c r="HE188" s="194"/>
      <c r="HF188" s="194"/>
      <c r="HG188" s="194"/>
      <c r="HH188" s="194"/>
      <c r="HI188" s="194"/>
      <c r="HJ188" s="194"/>
      <c r="HK188" s="194"/>
      <c r="HL188" s="194"/>
      <c r="HM188" s="194"/>
      <c r="HN188" s="194"/>
      <c r="HO188" s="194"/>
      <c r="HP188" s="194"/>
      <c r="HQ188" s="194"/>
      <c r="HR188" s="194"/>
      <c r="HS188" s="194"/>
      <c r="HT188" s="194"/>
      <c r="HU188" s="194"/>
      <c r="HV188" s="194"/>
      <c r="HW188" s="194"/>
      <c r="HX188" s="194"/>
      <c r="HY188" s="194"/>
      <c r="HZ188" s="194"/>
      <c r="IA188" s="194"/>
      <c r="IB188" s="194"/>
      <c r="IC188" s="194"/>
      <c r="ID188" s="194"/>
      <c r="IE188" s="194"/>
      <c r="IF188" s="194"/>
      <c r="IG188" s="194"/>
      <c r="IH188" s="194"/>
      <c r="II188" s="194"/>
      <c r="IJ188" s="194"/>
      <c r="IK188" s="194"/>
      <c r="IL188" s="194"/>
      <c r="IM188" s="194"/>
      <c r="IN188" s="194"/>
      <c r="IO188" s="194"/>
      <c r="IP188" s="194"/>
      <c r="IQ188" s="194"/>
      <c r="IR188" s="194"/>
      <c r="IS188" s="194"/>
      <c r="IT188" s="194"/>
      <c r="IU188" s="194"/>
      <c r="IV188" s="194"/>
      <c r="IW188" s="194"/>
      <c r="IX188" s="194"/>
      <c r="IY188" s="194"/>
      <c r="IZ188" s="194"/>
      <c r="JA188" s="194"/>
      <c r="JB188" s="194"/>
      <c r="JC188" s="194"/>
      <c r="JD188" s="194"/>
      <c r="JE188" s="194"/>
      <c r="JF188" s="194"/>
      <c r="JG188" s="194"/>
      <c r="JH188" s="194"/>
      <c r="JI188" s="194"/>
      <c r="JJ188" s="194"/>
      <c r="JK188" s="194"/>
      <c r="JL188" s="194"/>
      <c r="JM188" s="194"/>
      <c r="JN188" s="194"/>
      <c r="JO188" s="194"/>
      <c r="JP188" s="194"/>
      <c r="JQ188" s="194"/>
      <c r="JR188" s="194"/>
      <c r="JS188" s="194"/>
      <c r="JT188" s="194"/>
      <c r="JU188" s="194"/>
      <c r="JV188" s="194"/>
      <c r="JW188" s="194"/>
      <c r="JX188" s="194"/>
      <c r="JY188" s="194"/>
      <c r="JZ188" s="194"/>
      <c r="KA188" s="194"/>
      <c r="KB188" s="194"/>
      <c r="KC188" s="194"/>
      <c r="KD188" s="194"/>
      <c r="KE188" s="194"/>
      <c r="KF188" s="194"/>
      <c r="KG188" s="194"/>
      <c r="KH188" s="194"/>
      <c r="KI188" s="194"/>
      <c r="KJ188" s="194"/>
      <c r="KK188" s="194"/>
      <c r="KL188" s="194"/>
      <c r="KM188" s="194"/>
      <c r="KN188" s="194"/>
      <c r="KO188" s="194"/>
      <c r="KP188" s="194"/>
      <c r="KQ188" s="194"/>
      <c r="KR188" s="194"/>
      <c r="KS188" s="194"/>
      <c r="KT188" s="194"/>
      <c r="KU188" s="194"/>
      <c r="KV188" s="194"/>
      <c r="KW188" s="194"/>
      <c r="KX188" s="194"/>
      <c r="KY188" s="194"/>
      <c r="KZ188" s="194"/>
      <c r="LA188" s="194"/>
      <c r="LB188" s="194"/>
      <c r="LC188" s="194"/>
      <c r="LD188" s="194"/>
      <c r="LE188" s="194"/>
      <c r="LF188" s="194"/>
      <c r="LG188" s="194"/>
      <c r="LH188" s="194"/>
      <c r="LI188" s="194"/>
      <c r="LJ188" s="194"/>
      <c r="LK188" s="194"/>
      <c r="LL188" s="194"/>
      <c r="LM188" s="194"/>
      <c r="LN188" s="194"/>
      <c r="LO188" s="194"/>
      <c r="LP188" s="194"/>
      <c r="LQ188" s="194"/>
      <c r="LR188" s="194"/>
      <c r="LS188" s="194"/>
      <c r="LT188" s="194"/>
      <c r="LU188" s="194"/>
      <c r="LV188" s="194"/>
      <c r="LW188" s="194"/>
      <c r="LX188" s="194"/>
      <c r="LY188" s="194"/>
      <c r="LZ188" s="194"/>
      <c r="MA188" s="194"/>
      <c r="MB188" s="194"/>
      <c r="MC188" s="194"/>
      <c r="MD188" s="194"/>
      <c r="ME188" s="194"/>
      <c r="MF188" s="194"/>
      <c r="MG188" s="194"/>
      <c r="MH188" s="194"/>
      <c r="MI188" s="194"/>
      <c r="MJ188" s="194"/>
      <c r="MK188" s="194"/>
      <c r="ML188" s="194"/>
      <c r="MM188" s="194"/>
      <c r="MN188" s="194"/>
      <c r="MO188" s="194"/>
      <c r="MP188" s="194"/>
      <c r="MQ188" s="194"/>
      <c r="MR188" s="194"/>
      <c r="MS188" s="194"/>
      <c r="MT188" s="194"/>
      <c r="MU188" s="194"/>
      <c r="MV188" s="194"/>
      <c r="MW188" s="194"/>
      <c r="MX188" s="194"/>
      <c r="MY188" s="194"/>
      <c r="MZ188" s="194"/>
      <c r="NA188" s="194"/>
      <c r="NB188" s="194"/>
      <c r="NC188" s="194"/>
      <c r="ND188" s="194"/>
      <c r="NE188" s="194"/>
      <c r="NF188" s="194"/>
      <c r="NG188" s="194"/>
      <c r="NH188" s="194"/>
      <c r="NI188" s="194"/>
      <c r="NJ188" s="194"/>
      <c r="NK188" s="194"/>
      <c r="NL188" s="194"/>
      <c r="NM188" s="194"/>
      <c r="NN188" s="194"/>
      <c r="NO188" s="194"/>
      <c r="NP188" s="194"/>
      <c r="NQ188" s="194"/>
      <c r="NR188" s="194"/>
      <c r="NS188" s="194"/>
      <c r="NT188" s="194"/>
      <c r="NU188" s="194"/>
      <c r="NV188" s="194"/>
      <c r="NW188" s="194"/>
      <c r="NX188" s="194"/>
      <c r="NY188" s="194"/>
      <c r="NZ188" s="194"/>
      <c r="OA188" s="194"/>
      <c r="OB188" s="194"/>
      <c r="OC188" s="194"/>
      <c r="OD188" s="194"/>
      <c r="OE188" s="194"/>
      <c r="OF188" s="194"/>
      <c r="OG188" s="194"/>
      <c r="OH188" s="194"/>
      <c r="OI188" s="194"/>
      <c r="OJ188" s="194"/>
      <c r="OK188" s="194"/>
      <c r="OL188" s="194"/>
      <c r="OM188" s="194"/>
      <c r="ON188" s="194"/>
      <c r="OO188" s="194"/>
      <c r="OP188" s="194"/>
      <c r="OQ188" s="194"/>
      <c r="OR188" s="194"/>
      <c r="OS188" s="194"/>
      <c r="OT188" s="194"/>
      <c r="OU188" s="194"/>
      <c r="OV188" s="194"/>
      <c r="OW188" s="194"/>
      <c r="OX188" s="194"/>
      <c r="OY188" s="194"/>
      <c r="OZ188" s="194"/>
      <c r="PA188" s="194"/>
      <c r="PB188" s="194"/>
      <c r="PC188" s="194"/>
      <c r="PD188" s="194"/>
      <c r="PE188" s="194"/>
      <c r="PF188" s="194"/>
      <c r="PG188" s="194"/>
      <c r="PH188" s="194"/>
      <c r="PI188" s="194"/>
      <c r="PJ188" s="194"/>
      <c r="PK188" s="194"/>
      <c r="PL188" s="194"/>
      <c r="PM188" s="194"/>
      <c r="PN188" s="194"/>
      <c r="PO188" s="194"/>
      <c r="PP188" s="194"/>
      <c r="PQ188" s="194"/>
      <c r="PR188" s="194"/>
      <c r="PS188" s="194"/>
      <c r="PT188" s="194"/>
      <c r="PU188" s="194"/>
      <c r="PV188" s="194"/>
      <c r="PW188" s="194"/>
      <c r="PX188" s="194"/>
      <c r="PY188" s="194"/>
      <c r="PZ188" s="194"/>
      <c r="QA188" s="194"/>
      <c r="QB188" s="194"/>
      <c r="QC188" s="194"/>
      <c r="QD188" s="194"/>
      <c r="QE188" s="194"/>
      <c r="QF188" s="194"/>
      <c r="QG188" s="194"/>
      <c r="QH188" s="194"/>
      <c r="QI188" s="194"/>
      <c r="QJ188" s="194"/>
      <c r="QK188" s="194"/>
      <c r="QL188" s="194"/>
      <c r="QM188" s="194"/>
      <c r="QN188" s="194"/>
      <c r="QO188" s="194"/>
      <c r="QP188" s="194"/>
      <c r="QQ188" s="194"/>
      <c r="QR188" s="194"/>
      <c r="QS188" s="194"/>
      <c r="QT188" s="194"/>
      <c r="QU188" s="194"/>
      <c r="QV188" s="194"/>
      <c r="QW188" s="194"/>
      <c r="QX188" s="194"/>
      <c r="QY188" s="194"/>
      <c r="QZ188" s="194"/>
      <c r="RA188" s="194"/>
      <c r="RB188" s="194"/>
      <c r="RC188" s="194"/>
      <c r="RD188" s="194"/>
      <c r="RE188" s="194"/>
      <c r="RF188" s="194"/>
      <c r="RG188" s="194"/>
      <c r="RH188" s="194"/>
      <c r="RI188" s="194"/>
      <c r="RJ188" s="194"/>
      <c r="RK188" s="194"/>
      <c r="RL188" s="194"/>
      <c r="RM188" s="194"/>
      <c r="RN188" s="194"/>
      <c r="RO188" s="194"/>
      <c r="RP188" s="194"/>
      <c r="RQ188" s="194"/>
      <c r="RR188" s="194"/>
      <c r="RS188" s="194"/>
      <c r="RT188" s="194"/>
      <c r="RU188" s="194"/>
      <c r="RV188" s="194"/>
      <c r="RW188" s="194"/>
      <c r="RX188" s="194"/>
      <c r="RY188" s="194"/>
      <c r="RZ188" s="194"/>
      <c r="SA188" s="194"/>
      <c r="SB188" s="194"/>
      <c r="SC188" s="194"/>
      <c r="SD188" s="194"/>
      <c r="SE188" s="194"/>
      <c r="SF188" s="194"/>
      <c r="SG188" s="194"/>
      <c r="SH188" s="194"/>
      <c r="SI188" s="194"/>
      <c r="SJ188" s="194"/>
      <c r="SK188" s="194"/>
      <c r="SL188" s="194"/>
      <c r="SM188" s="194"/>
      <c r="SN188" s="194"/>
      <c r="SO188" s="194"/>
      <c r="SP188" s="194"/>
      <c r="SQ188" s="194"/>
      <c r="SR188" s="194"/>
      <c r="SS188" s="194"/>
      <c r="ST188" s="194"/>
      <c r="SU188" s="194"/>
      <c r="SV188" s="194"/>
      <c r="SW188" s="194"/>
      <c r="SX188" s="194"/>
      <c r="SY188" s="194"/>
      <c r="SZ188" s="194"/>
      <c r="TA188" s="194"/>
      <c r="TB188" s="194"/>
      <c r="TC188" s="194"/>
      <c r="TD188" s="194"/>
      <c r="TE188" s="194"/>
      <c r="TF188" s="194"/>
      <c r="TG188" s="194"/>
      <c r="TH188" s="194"/>
      <c r="TI188" s="194"/>
      <c r="TJ188" s="194"/>
      <c r="TK188" s="194"/>
      <c r="TL188" s="194"/>
      <c r="TM188" s="194"/>
      <c r="TN188" s="194"/>
      <c r="TO188" s="194"/>
      <c r="TP188" s="194"/>
      <c r="TQ188" s="194"/>
      <c r="TR188" s="194"/>
      <c r="TS188" s="194"/>
      <c r="TT188" s="194"/>
      <c r="TU188" s="194"/>
      <c r="TV188" s="194"/>
      <c r="TW188" s="194"/>
      <c r="TX188" s="194"/>
      <c r="TY188" s="194"/>
      <c r="TZ188" s="194"/>
      <c r="UA188" s="194"/>
      <c r="UB188" s="194"/>
      <c r="UC188" s="194"/>
      <c r="UD188" s="194"/>
      <c r="UE188" s="194"/>
      <c r="UF188" s="194"/>
      <c r="UG188" s="194"/>
      <c r="UH188" s="194"/>
      <c r="UI188" s="194"/>
      <c r="UJ188" s="194"/>
      <c r="UK188" s="194"/>
      <c r="UL188" s="194"/>
      <c r="UM188" s="194"/>
      <c r="UN188" s="194"/>
      <c r="UO188" s="194"/>
      <c r="UP188" s="194"/>
      <c r="UQ188" s="194"/>
      <c r="UR188" s="194"/>
      <c r="US188" s="194"/>
      <c r="UT188" s="194"/>
      <c r="UU188" s="194"/>
      <c r="UV188" s="194"/>
      <c r="UW188" s="194"/>
      <c r="UX188" s="194"/>
      <c r="UY188" s="194"/>
      <c r="UZ188" s="194"/>
      <c r="VA188" s="194"/>
      <c r="VB188" s="194"/>
      <c r="VC188" s="194"/>
      <c r="VD188" s="194"/>
      <c r="VE188" s="194"/>
      <c r="VF188" s="194"/>
      <c r="VG188" s="194"/>
      <c r="VH188" s="194"/>
      <c r="VI188" s="194"/>
      <c r="VJ188" s="194"/>
      <c r="VK188" s="194"/>
      <c r="VL188" s="194"/>
      <c r="VM188" s="194"/>
      <c r="VN188" s="194"/>
      <c r="VO188" s="194"/>
      <c r="VP188" s="194"/>
      <c r="VQ188" s="194"/>
      <c r="VR188" s="194"/>
      <c r="VS188" s="194"/>
      <c r="VT188" s="194"/>
      <c r="VU188" s="194"/>
      <c r="VV188" s="194"/>
      <c r="VW188" s="194"/>
      <c r="VX188" s="194"/>
      <c r="VY188" s="194"/>
      <c r="VZ188" s="194"/>
      <c r="WA188" s="194"/>
      <c r="WB188" s="194"/>
      <c r="WC188" s="194"/>
      <c r="WD188" s="194"/>
      <c r="WE188" s="194"/>
      <c r="WF188" s="194"/>
      <c r="WG188" s="194"/>
      <c r="WH188" s="194"/>
      <c r="WI188" s="194"/>
      <c r="WJ188" s="194"/>
      <c r="WK188" s="194"/>
      <c r="WL188" s="194"/>
      <c r="WM188" s="194"/>
      <c r="WN188" s="194"/>
      <c r="WO188" s="194"/>
      <c r="WP188" s="194"/>
      <c r="WQ188" s="194"/>
      <c r="WR188" s="194"/>
      <c r="WS188" s="194"/>
      <c r="WT188" s="194"/>
      <c r="WU188" s="194"/>
      <c r="WV188" s="194"/>
      <c r="WW188" s="194"/>
      <c r="WX188" s="194"/>
      <c r="WY188" s="194"/>
      <c r="WZ188" s="194"/>
      <c r="XA188" s="194"/>
      <c r="XB188" s="194"/>
      <c r="XC188" s="194"/>
      <c r="XD188" s="194"/>
      <c r="XE188" s="194"/>
      <c r="XF188" s="194"/>
      <c r="XG188" s="194"/>
      <c r="XH188" s="194"/>
      <c r="XI188" s="194"/>
      <c r="XJ188" s="194"/>
      <c r="XK188" s="194"/>
      <c r="XL188" s="194"/>
      <c r="XM188" s="194"/>
      <c r="XN188" s="194"/>
      <c r="XO188" s="194"/>
      <c r="XP188" s="194"/>
      <c r="XQ188" s="194"/>
      <c r="XR188" s="194"/>
      <c r="XS188" s="194"/>
      <c r="XT188" s="194"/>
      <c r="XU188" s="194"/>
      <c r="XV188" s="194"/>
      <c r="XW188" s="194"/>
      <c r="XX188" s="194"/>
      <c r="XY188" s="194"/>
      <c r="XZ188" s="194"/>
      <c r="YA188" s="194"/>
      <c r="YB188" s="194"/>
      <c r="YC188" s="194"/>
      <c r="YD188" s="194"/>
      <c r="YE188" s="194"/>
      <c r="YF188" s="194"/>
      <c r="YG188" s="194"/>
      <c r="YH188" s="194"/>
      <c r="YI188" s="194"/>
      <c r="YJ188" s="194"/>
      <c r="YK188" s="194"/>
      <c r="YL188" s="194"/>
      <c r="YM188" s="194"/>
      <c r="YN188" s="194"/>
      <c r="YO188" s="194"/>
      <c r="YP188" s="194"/>
      <c r="YQ188" s="194"/>
      <c r="YR188" s="194"/>
      <c r="YS188" s="194"/>
      <c r="YT188" s="194"/>
      <c r="YU188" s="194"/>
      <c r="YV188" s="194"/>
      <c r="YW188" s="194"/>
      <c r="YX188" s="194"/>
      <c r="YY188" s="194"/>
      <c r="YZ188" s="194"/>
      <c r="ZA188" s="194"/>
      <c r="ZB188" s="194"/>
      <c r="ZC188" s="194"/>
      <c r="ZD188" s="194"/>
      <c r="ZE188" s="194"/>
      <c r="ZF188" s="194"/>
      <c r="ZG188" s="194"/>
      <c r="ZH188" s="194"/>
      <c r="ZI188" s="194"/>
      <c r="ZJ188" s="194"/>
      <c r="ZK188" s="194"/>
      <c r="ZL188" s="194"/>
      <c r="ZM188" s="194"/>
      <c r="ZN188" s="194"/>
      <c r="ZO188" s="194"/>
      <c r="ZP188" s="194"/>
      <c r="ZQ188" s="194"/>
      <c r="ZR188" s="194"/>
      <c r="ZS188" s="194"/>
      <c r="ZT188" s="194"/>
      <c r="ZU188" s="194"/>
      <c r="ZV188" s="194"/>
      <c r="ZW188" s="194"/>
      <c r="ZX188" s="194"/>
      <c r="ZY188" s="194"/>
      <c r="ZZ188" s="194"/>
      <c r="AAA188" s="194"/>
      <c r="AAB188" s="194"/>
      <c r="AAC188" s="194"/>
      <c r="AAD188" s="194"/>
      <c r="AAE188" s="194"/>
      <c r="AAF188" s="194"/>
      <c r="AAG188" s="194"/>
      <c r="AAH188" s="194"/>
      <c r="AAI188" s="194"/>
      <c r="AAJ188" s="194"/>
      <c r="AAK188" s="194"/>
      <c r="AAL188" s="194"/>
      <c r="AAM188" s="194"/>
      <c r="AAN188" s="194"/>
      <c r="AAO188" s="194"/>
      <c r="AAP188" s="194"/>
      <c r="AAQ188" s="194"/>
      <c r="AAR188" s="194"/>
      <c r="AAS188" s="194"/>
      <c r="AAT188" s="194"/>
      <c r="AAU188" s="194"/>
      <c r="AAV188" s="194"/>
      <c r="AAW188" s="194"/>
      <c r="AAX188" s="194"/>
      <c r="AAY188" s="194"/>
      <c r="AAZ188" s="194"/>
      <c r="ABA188" s="194"/>
      <c r="ABB188" s="194"/>
      <c r="ABC188" s="194"/>
      <c r="ABD188" s="194"/>
      <c r="ABE188" s="194"/>
      <c r="ABF188" s="194"/>
      <c r="ABG188" s="194"/>
      <c r="ABH188" s="194"/>
      <c r="ABI188" s="194"/>
      <c r="ABJ188" s="194"/>
      <c r="ABK188" s="194"/>
      <c r="ABL188" s="194"/>
      <c r="ABM188" s="194"/>
      <c r="ABN188" s="194"/>
      <c r="ABO188" s="194"/>
      <c r="ABP188" s="194"/>
      <c r="ABQ188" s="194"/>
      <c r="ABR188" s="194"/>
      <c r="ABS188" s="194"/>
      <c r="ABT188" s="194"/>
      <c r="ABU188" s="194"/>
      <c r="ABV188" s="194"/>
      <c r="ABW188" s="194"/>
      <c r="ABX188" s="194"/>
      <c r="ABY188" s="194"/>
      <c r="ABZ188" s="194"/>
      <c r="ACA188" s="194"/>
      <c r="ACB188" s="194"/>
      <c r="ACC188" s="194"/>
      <c r="ACD188" s="194"/>
      <c r="ACE188" s="194"/>
      <c r="ACF188" s="194"/>
      <c r="ACG188" s="194"/>
      <c r="ACH188" s="194"/>
      <c r="ACI188" s="194"/>
      <c r="ACJ188" s="194"/>
      <c r="ACK188" s="194"/>
      <c r="ACL188" s="194"/>
      <c r="ACM188" s="194"/>
      <c r="ACN188" s="194"/>
      <c r="ACO188" s="194"/>
      <c r="ACP188" s="194"/>
      <c r="ACQ188" s="194"/>
      <c r="ACR188" s="194"/>
      <c r="ACS188" s="194"/>
      <c r="ACT188" s="194"/>
      <c r="ACU188" s="194"/>
      <c r="ACV188" s="194"/>
      <c r="ACW188" s="194"/>
      <c r="ACX188" s="194"/>
      <c r="ACY188" s="194"/>
      <c r="ACZ188" s="194"/>
      <c r="ADA188" s="194"/>
      <c r="ADB188" s="194"/>
      <c r="ADC188" s="194"/>
      <c r="ADD188" s="194"/>
      <c r="ADE188" s="194"/>
      <c r="ADF188" s="194"/>
      <c r="ADG188" s="194"/>
      <c r="ADH188" s="194"/>
      <c r="ADI188" s="194"/>
      <c r="ADJ188" s="194"/>
      <c r="ADK188" s="194"/>
      <c r="ADL188" s="194"/>
      <c r="ADM188" s="194"/>
      <c r="ADN188" s="194"/>
      <c r="ADO188" s="194"/>
      <c r="ADP188" s="194"/>
      <c r="ADQ188" s="194"/>
      <c r="ADR188" s="194"/>
      <c r="ADS188" s="194"/>
      <c r="ADT188" s="194"/>
      <c r="ADU188" s="194"/>
      <c r="ADV188" s="194"/>
      <c r="ADW188" s="194"/>
      <c r="ADX188" s="194"/>
      <c r="ADY188" s="194"/>
      <c r="ADZ188" s="194"/>
      <c r="AEA188" s="194"/>
      <c r="AEB188" s="194"/>
      <c r="AEC188" s="194"/>
      <c r="AED188" s="194"/>
      <c r="AEE188" s="194"/>
      <c r="AEF188" s="194"/>
      <c r="AEG188" s="194"/>
      <c r="AEH188" s="194"/>
      <c r="AEI188" s="194"/>
      <c r="AEJ188" s="194"/>
      <c r="AEK188" s="194"/>
      <c r="AEL188" s="194"/>
      <c r="AEM188" s="194"/>
      <c r="AEN188" s="194"/>
      <c r="AEO188" s="194"/>
      <c r="AEP188" s="194"/>
      <c r="AEQ188" s="194"/>
      <c r="AER188" s="194"/>
      <c r="AES188" s="194"/>
      <c r="AET188" s="194"/>
      <c r="AEU188" s="194"/>
      <c r="AEV188" s="194"/>
      <c r="AEW188" s="194"/>
      <c r="AEX188" s="194"/>
      <c r="AEY188" s="194"/>
      <c r="AEZ188" s="194"/>
      <c r="AFA188" s="194"/>
      <c r="AFB188" s="194"/>
      <c r="AFC188" s="194"/>
      <c r="AFD188" s="194"/>
      <c r="AFE188" s="194"/>
      <c r="AFF188" s="194"/>
      <c r="AFG188" s="194"/>
      <c r="AFH188" s="194"/>
      <c r="AFI188" s="194"/>
      <c r="AFJ188" s="194"/>
      <c r="AFK188" s="194"/>
      <c r="AFL188" s="194"/>
      <c r="AFM188" s="194"/>
      <c r="AFN188" s="194"/>
      <c r="AFO188" s="194"/>
      <c r="AFP188" s="194"/>
      <c r="AFQ188" s="194"/>
      <c r="AFR188" s="194"/>
      <c r="AFS188" s="194"/>
      <c r="AFT188" s="194"/>
      <c r="AFU188" s="194"/>
      <c r="AFV188" s="194"/>
      <c r="AFW188" s="194"/>
      <c r="AFX188" s="194"/>
      <c r="AFY188" s="194"/>
      <c r="AFZ188" s="194"/>
      <c r="AGA188" s="194"/>
      <c r="AGB188" s="194"/>
      <c r="AGC188" s="194"/>
      <c r="AGD188" s="194"/>
      <c r="AGE188" s="194"/>
      <c r="AGF188" s="194"/>
      <c r="AGG188" s="194"/>
      <c r="AGH188" s="194"/>
      <c r="AGI188" s="194"/>
      <c r="AGJ188" s="194"/>
      <c r="AGK188" s="194"/>
      <c r="AGL188" s="194"/>
      <c r="AGM188" s="194"/>
      <c r="AGN188" s="194"/>
      <c r="AGO188" s="194"/>
      <c r="AGP188" s="194"/>
      <c r="AGQ188" s="194"/>
      <c r="AGR188" s="194"/>
      <c r="AGS188" s="194"/>
      <c r="AGT188" s="194"/>
      <c r="AGU188" s="194"/>
      <c r="AGV188" s="194"/>
      <c r="AGW188" s="194"/>
      <c r="AGX188" s="194"/>
      <c r="AGY188" s="194"/>
      <c r="AGZ188" s="194"/>
      <c r="AHA188" s="194"/>
      <c r="AHB188" s="194"/>
      <c r="AHC188" s="194"/>
      <c r="AHD188" s="194"/>
      <c r="AHE188" s="194"/>
      <c r="AHF188" s="194"/>
      <c r="AHG188" s="194"/>
      <c r="AHH188" s="194"/>
      <c r="AHI188" s="194"/>
      <c r="AHJ188" s="194"/>
      <c r="AHK188" s="194"/>
      <c r="AHL188" s="194"/>
      <c r="AHM188" s="194"/>
      <c r="AHN188" s="194"/>
      <c r="AHO188" s="194"/>
      <c r="AHP188" s="194"/>
      <c r="AHQ188" s="194"/>
      <c r="AHR188" s="194"/>
      <c r="AHS188" s="194"/>
      <c r="AHT188" s="194"/>
      <c r="AHU188" s="194"/>
      <c r="AHV188" s="194"/>
      <c r="AHW188" s="194"/>
      <c r="AHX188" s="194"/>
      <c r="AHY188" s="194"/>
      <c r="AHZ188" s="194"/>
      <c r="AIA188" s="194"/>
      <c r="AIB188" s="194"/>
      <c r="AIC188" s="194"/>
      <c r="AID188" s="194"/>
      <c r="AIE188" s="194"/>
      <c r="AIF188" s="194"/>
      <c r="AIG188" s="194"/>
      <c r="AIH188" s="194"/>
      <c r="AII188" s="194"/>
      <c r="AIJ188" s="194"/>
      <c r="AIK188" s="194"/>
      <c r="AIL188" s="194"/>
      <c r="AIM188" s="194"/>
      <c r="AIN188" s="194"/>
      <c r="AIO188" s="194"/>
      <c r="AIP188" s="194"/>
      <c r="AIQ188" s="194"/>
      <c r="AIR188" s="194"/>
      <c r="AIS188" s="194"/>
      <c r="AIT188" s="194"/>
      <c r="AIU188" s="194"/>
      <c r="AIV188" s="194"/>
      <c r="AIW188" s="194"/>
      <c r="AIX188" s="194"/>
      <c r="AIY188" s="194"/>
      <c r="AIZ188" s="194"/>
      <c r="AJA188" s="194"/>
      <c r="AJB188" s="194"/>
      <c r="AJC188" s="194"/>
      <c r="AJD188" s="194"/>
      <c r="AJE188" s="194"/>
      <c r="AJF188" s="194"/>
      <c r="AJG188" s="194"/>
      <c r="AJH188" s="194"/>
      <c r="AJI188" s="194"/>
      <c r="AJJ188" s="194"/>
      <c r="AJK188" s="194"/>
      <c r="AJL188" s="194"/>
      <c r="AJM188" s="194"/>
      <c r="AJN188" s="194"/>
      <c r="AJO188" s="194"/>
      <c r="AJP188" s="194"/>
      <c r="AJQ188" s="194"/>
      <c r="AJR188" s="194"/>
      <c r="AJS188" s="194"/>
      <c r="AJT188" s="194"/>
      <c r="AJU188" s="194"/>
      <c r="AJV188" s="194"/>
      <c r="AJW188" s="194"/>
      <c r="AJX188" s="194"/>
      <c r="AJY188" s="194"/>
      <c r="AJZ188" s="194"/>
      <c r="AKA188" s="194"/>
      <c r="AKB188" s="194"/>
      <c r="AKC188" s="194"/>
      <c r="AKD188" s="194"/>
      <c r="AKE188" s="194"/>
      <c r="AKF188" s="194"/>
      <c r="AKG188" s="194"/>
      <c r="AKH188" s="194"/>
      <c r="AKI188" s="194"/>
      <c r="AKJ188" s="194"/>
      <c r="AKK188" s="194"/>
      <c r="AKL188" s="194"/>
      <c r="AKM188" s="194"/>
      <c r="AKN188" s="194"/>
      <c r="AKO188" s="194"/>
      <c r="AKP188" s="194"/>
      <c r="AKQ188" s="194"/>
      <c r="AKR188" s="194"/>
      <c r="AKS188" s="194"/>
      <c r="AKT188" s="194"/>
      <c r="AKU188" s="194"/>
      <c r="AKV188" s="194"/>
      <c r="AKW188" s="194"/>
      <c r="AKX188" s="194"/>
      <c r="AKY188" s="194"/>
      <c r="AKZ188" s="194"/>
      <c r="ALA188" s="194"/>
      <c r="ALB188" s="194"/>
      <c r="ALC188" s="194"/>
      <c r="ALD188" s="194"/>
      <c r="ALE188" s="194"/>
      <c r="ALF188" s="194"/>
      <c r="ALG188" s="194"/>
      <c r="ALH188" s="194"/>
      <c r="ALI188" s="194"/>
      <c r="ALJ188" s="194"/>
      <c r="ALK188" s="194"/>
      <c r="ALL188" s="194"/>
      <c r="ALM188" s="194"/>
      <c r="ALN188" s="194"/>
      <c r="ALO188" s="194"/>
      <c r="ALP188" s="194"/>
      <c r="ALQ188" s="194"/>
      <c r="ALR188" s="194"/>
      <c r="ALS188" s="194"/>
      <c r="ALT188" s="194"/>
      <c r="ALU188" s="194"/>
      <c r="ALV188" s="194"/>
      <c r="ALW188" s="194"/>
      <c r="ALX188" s="194"/>
      <c r="ALY188" s="194"/>
      <c r="ALZ188" s="194"/>
      <c r="AMA188" s="194"/>
      <c r="AMB188" s="194"/>
      <c r="AMC188" s="194"/>
      <c r="AMD188" s="194"/>
      <c r="AME188" s="194"/>
      <c r="AMF188" s="194"/>
      <c r="AMG188" s="194"/>
      <c r="AMH188" s="194"/>
      <c r="AMI188" s="194"/>
      <c r="AMJ188" s="194"/>
    </row>
  </sheetData>
  <mergeCells count="6">
    <mergeCell ref="C149:I149"/>
    <mergeCell ref="C61:E61"/>
    <mergeCell ref="B92:G92"/>
    <mergeCell ref="H92:J92"/>
    <mergeCell ref="B93:D93"/>
    <mergeCell ref="E93:G93"/>
  </mergeCells>
  <phoneticPr fontId="10"/>
  <pageMargins left="0.7" right="0.7" top="0.75" bottom="0.75" header="0.511811023622047" footer="0.511811023622047"/>
  <pageSetup paperSize="9" scale="55" fitToHeight="0" orientation="portrait" verticalDpi="300" r:id="rId1"/>
  <rowBreaks count="1" manualBreakCount="1"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MJ16"/>
  <sheetViews>
    <sheetView view="pageBreakPreview" zoomScaleNormal="95" zoomScaleSheetLayoutView="100" workbookViewId="0"/>
  </sheetViews>
  <sheetFormatPr defaultColWidth="9" defaultRowHeight="13.5" x14ac:dyDescent="0.15"/>
  <cols>
    <col min="1" max="9" width="14.875" style="1" customWidth="1"/>
    <col min="10" max="1024" width="9" style="1"/>
  </cols>
  <sheetData>
    <row r="1" spans="1:9" x14ac:dyDescent="0.15">
      <c r="A1" s="1" t="s">
        <v>18</v>
      </c>
    </row>
    <row r="2" spans="1:9" ht="14.25" thickBot="1" x14ac:dyDescent="0.2">
      <c r="I2" s="10" t="s">
        <v>15</v>
      </c>
    </row>
    <row r="3" spans="1:9" x14ac:dyDescent="0.15">
      <c r="A3" s="11" t="s">
        <v>2</v>
      </c>
      <c r="B3" s="86" t="s">
        <v>4</v>
      </c>
      <c r="C3" s="86" t="s">
        <v>19</v>
      </c>
      <c r="D3" s="86" t="s">
        <v>20</v>
      </c>
      <c r="E3" s="86" t="s">
        <v>21</v>
      </c>
      <c r="F3" s="86" t="s">
        <v>22</v>
      </c>
      <c r="G3" s="86" t="s">
        <v>23</v>
      </c>
      <c r="H3" s="86" t="s">
        <v>24</v>
      </c>
      <c r="I3" s="87" t="s">
        <v>25</v>
      </c>
    </row>
    <row r="4" spans="1:9" x14ac:dyDescent="0.15">
      <c r="A4" s="12" t="s">
        <v>367</v>
      </c>
      <c r="B4" s="23">
        <v>974</v>
      </c>
      <c r="C4" s="23">
        <v>53</v>
      </c>
      <c r="D4" s="23">
        <v>34</v>
      </c>
      <c r="E4" s="23">
        <v>58</v>
      </c>
      <c r="F4" s="23">
        <v>37</v>
      </c>
      <c r="G4" s="23">
        <v>263</v>
      </c>
      <c r="H4" s="23">
        <v>115</v>
      </c>
      <c r="I4" s="27">
        <v>414</v>
      </c>
    </row>
    <row r="5" spans="1:9" x14ac:dyDescent="0.15">
      <c r="A5" s="12">
        <v>28</v>
      </c>
      <c r="B5" s="23">
        <v>965</v>
      </c>
      <c r="C5" s="23">
        <v>49</v>
      </c>
      <c r="D5" s="23">
        <v>22</v>
      </c>
      <c r="E5" s="23">
        <v>52</v>
      </c>
      <c r="F5" s="23">
        <v>18</v>
      </c>
      <c r="G5" s="23">
        <v>282</v>
      </c>
      <c r="H5" s="23">
        <v>113</v>
      </c>
      <c r="I5" s="27">
        <v>429</v>
      </c>
    </row>
    <row r="6" spans="1:9" x14ac:dyDescent="0.15">
      <c r="A6" s="12">
        <v>29</v>
      </c>
      <c r="B6" s="23">
        <v>977</v>
      </c>
      <c r="C6" s="23">
        <v>40</v>
      </c>
      <c r="D6" s="23">
        <v>42</v>
      </c>
      <c r="E6" s="23">
        <v>77</v>
      </c>
      <c r="F6" s="23">
        <v>27</v>
      </c>
      <c r="G6" s="23">
        <v>211</v>
      </c>
      <c r="H6" s="23">
        <v>112</v>
      </c>
      <c r="I6" s="27">
        <v>468</v>
      </c>
    </row>
    <row r="7" spans="1:9" x14ac:dyDescent="0.15">
      <c r="A7" s="12">
        <v>30</v>
      </c>
      <c r="B7" s="23">
        <v>779</v>
      </c>
      <c r="C7" s="23">
        <v>44</v>
      </c>
      <c r="D7" s="23">
        <v>15</v>
      </c>
      <c r="E7" s="23">
        <v>55</v>
      </c>
      <c r="F7" s="23">
        <v>18</v>
      </c>
      <c r="G7" s="23">
        <v>207</v>
      </c>
      <c r="H7" s="23">
        <v>123</v>
      </c>
      <c r="I7" s="27">
        <v>317</v>
      </c>
    </row>
    <row r="8" spans="1:9" x14ac:dyDescent="0.15">
      <c r="A8" s="12" t="s">
        <v>368</v>
      </c>
      <c r="B8" s="23">
        <v>720</v>
      </c>
      <c r="C8" s="23">
        <v>36</v>
      </c>
      <c r="D8" s="23">
        <v>8</v>
      </c>
      <c r="E8" s="23">
        <v>50</v>
      </c>
      <c r="F8" s="23">
        <v>19</v>
      </c>
      <c r="G8" s="23">
        <v>224</v>
      </c>
      <c r="H8" s="23">
        <v>102</v>
      </c>
      <c r="I8" s="27">
        <v>281</v>
      </c>
    </row>
    <row r="9" spans="1:9" x14ac:dyDescent="0.15">
      <c r="A9" s="35">
        <v>2</v>
      </c>
      <c r="B9" s="88">
        <v>776</v>
      </c>
      <c r="C9" s="88">
        <v>25</v>
      </c>
      <c r="D9" s="88">
        <v>6</v>
      </c>
      <c r="E9" s="88">
        <v>32</v>
      </c>
      <c r="F9" s="88">
        <v>19</v>
      </c>
      <c r="G9" s="88">
        <v>295</v>
      </c>
      <c r="H9" s="88">
        <v>100</v>
      </c>
      <c r="I9" s="89">
        <v>299</v>
      </c>
    </row>
    <row r="10" spans="1:9" x14ac:dyDescent="0.15">
      <c r="A10" s="35">
        <v>3</v>
      </c>
      <c r="B10" s="88">
        <v>651</v>
      </c>
      <c r="C10" s="88">
        <v>24</v>
      </c>
      <c r="D10" s="88">
        <v>4</v>
      </c>
      <c r="E10" s="88">
        <v>50</v>
      </c>
      <c r="F10" s="88">
        <v>17</v>
      </c>
      <c r="G10" s="88">
        <v>246</v>
      </c>
      <c r="H10" s="88">
        <v>69</v>
      </c>
      <c r="I10" s="89">
        <v>241</v>
      </c>
    </row>
    <row r="11" spans="1:9" x14ac:dyDescent="0.15">
      <c r="A11" s="35">
        <v>4</v>
      </c>
      <c r="B11" s="40">
        <v>669</v>
      </c>
      <c r="C11" s="88">
        <v>30</v>
      </c>
      <c r="D11" s="88">
        <v>8</v>
      </c>
      <c r="E11" s="88">
        <v>58</v>
      </c>
      <c r="F11" s="88">
        <v>21</v>
      </c>
      <c r="G11" s="88">
        <v>232</v>
      </c>
      <c r="H11" s="88">
        <v>78</v>
      </c>
      <c r="I11" s="89">
        <v>242</v>
      </c>
    </row>
    <row r="12" spans="1:9" x14ac:dyDescent="0.15">
      <c r="A12" s="35">
        <v>5</v>
      </c>
      <c r="B12" s="40">
        <v>517</v>
      </c>
      <c r="C12" s="88">
        <v>27</v>
      </c>
      <c r="D12" s="88">
        <v>5</v>
      </c>
      <c r="E12" s="88">
        <v>50</v>
      </c>
      <c r="F12" s="88">
        <v>23</v>
      </c>
      <c r="G12" s="88">
        <v>184</v>
      </c>
      <c r="H12" s="88">
        <v>62</v>
      </c>
      <c r="I12" s="89">
        <v>166</v>
      </c>
    </row>
    <row r="13" spans="1:9" ht="14.25" thickBot="1" x14ac:dyDescent="0.2">
      <c r="A13" s="138">
        <v>6</v>
      </c>
      <c r="B13" s="139">
        <v>542</v>
      </c>
      <c r="C13" s="142">
        <v>34</v>
      </c>
      <c r="D13" s="142">
        <v>7</v>
      </c>
      <c r="E13" s="142">
        <v>55</v>
      </c>
      <c r="F13" s="142">
        <v>28</v>
      </c>
      <c r="G13" s="142">
        <v>163</v>
      </c>
      <c r="H13" s="142">
        <v>53</v>
      </c>
      <c r="I13" s="143">
        <v>202</v>
      </c>
    </row>
    <row r="14" spans="1:9" x14ac:dyDescent="0.15">
      <c r="A14" s="61"/>
      <c r="B14" s="61"/>
      <c r="C14" s="61"/>
      <c r="D14" s="61"/>
      <c r="E14" s="61"/>
      <c r="F14" s="61"/>
      <c r="G14" s="61"/>
      <c r="H14" s="61"/>
      <c r="I14" s="61"/>
    </row>
    <row r="15" spans="1:9" x14ac:dyDescent="0.15">
      <c r="A15" s="61"/>
      <c r="B15" s="61"/>
      <c r="C15" s="61"/>
      <c r="D15" s="61"/>
      <c r="E15" s="61"/>
      <c r="F15" s="61"/>
      <c r="G15" s="61"/>
      <c r="H15" s="61"/>
      <c r="I15" s="61"/>
    </row>
    <row r="16" spans="1:9" x14ac:dyDescent="0.15">
      <c r="A16" s="61"/>
      <c r="B16" s="61"/>
      <c r="C16" s="61"/>
      <c r="D16" s="61"/>
      <c r="E16" s="61"/>
      <c r="F16" s="61"/>
      <c r="G16" s="61"/>
      <c r="H16" s="61"/>
      <c r="I16" s="61"/>
    </row>
  </sheetData>
  <phoneticPr fontId="10"/>
  <pageMargins left="0.7" right="0.7" top="0.75" bottom="0.75" header="0.511811023622047" footer="0.511811023622047"/>
  <pageSetup paperSize="9" scale="66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AMJ15"/>
  <sheetViews>
    <sheetView view="pageBreakPreview" zoomScaleNormal="100" zoomScaleSheetLayoutView="100" workbookViewId="0"/>
  </sheetViews>
  <sheetFormatPr defaultColWidth="9" defaultRowHeight="13.5" x14ac:dyDescent="0.15"/>
  <cols>
    <col min="1" max="1" width="9" style="1"/>
    <col min="2" max="11" width="12.5" style="1" customWidth="1"/>
    <col min="12" max="1024" width="9" style="1"/>
  </cols>
  <sheetData>
    <row r="1" spans="1:11" ht="14.25" thickBot="1" x14ac:dyDescent="0.2">
      <c r="A1" s="1" t="s">
        <v>331</v>
      </c>
    </row>
    <row r="2" spans="1:11" x14ac:dyDescent="0.15">
      <c r="A2" s="2" t="s">
        <v>2</v>
      </c>
      <c r="B2" s="323" t="s">
        <v>29</v>
      </c>
      <c r="C2" s="323"/>
      <c r="D2" s="323" t="s">
        <v>212</v>
      </c>
      <c r="E2" s="323"/>
      <c r="F2" s="323" t="s">
        <v>213</v>
      </c>
      <c r="G2" s="323"/>
      <c r="H2" s="323" t="s">
        <v>214</v>
      </c>
      <c r="I2" s="323"/>
      <c r="J2" s="330" t="s">
        <v>332</v>
      </c>
      <c r="K2" s="330"/>
    </row>
    <row r="3" spans="1:11" x14ac:dyDescent="0.15">
      <c r="A3" s="3"/>
      <c r="B3" s="5" t="s">
        <v>28</v>
      </c>
      <c r="C3" s="5" t="s">
        <v>333</v>
      </c>
      <c r="D3" s="5" t="s">
        <v>28</v>
      </c>
      <c r="E3" s="5" t="s">
        <v>333</v>
      </c>
      <c r="F3" s="5" t="s">
        <v>28</v>
      </c>
      <c r="G3" s="5" t="s">
        <v>333</v>
      </c>
      <c r="H3" s="5" t="s">
        <v>28</v>
      </c>
      <c r="I3" s="5" t="s">
        <v>333</v>
      </c>
      <c r="J3" s="5" t="s">
        <v>28</v>
      </c>
      <c r="K3" s="85" t="s">
        <v>333</v>
      </c>
    </row>
    <row r="4" spans="1:11" x14ac:dyDescent="0.15">
      <c r="A4" s="7"/>
      <c r="B4" s="17" t="s">
        <v>41</v>
      </c>
      <c r="C4" s="17" t="s">
        <v>334</v>
      </c>
      <c r="D4" s="17" t="s">
        <v>41</v>
      </c>
      <c r="E4" s="17" t="s">
        <v>334</v>
      </c>
      <c r="F4" s="17" t="s">
        <v>41</v>
      </c>
      <c r="G4" s="17" t="s">
        <v>334</v>
      </c>
      <c r="H4" s="17" t="s">
        <v>41</v>
      </c>
      <c r="I4" s="17" t="s">
        <v>334</v>
      </c>
      <c r="J4" s="17" t="s">
        <v>41</v>
      </c>
      <c r="K4" s="18" t="s">
        <v>334</v>
      </c>
    </row>
    <row r="5" spans="1:11" x14ac:dyDescent="0.15">
      <c r="A5" s="7" t="s">
        <v>404</v>
      </c>
      <c r="B5" s="8">
        <v>1077</v>
      </c>
      <c r="C5" s="8">
        <v>92567</v>
      </c>
      <c r="D5" s="8">
        <v>520</v>
      </c>
      <c r="E5" s="8">
        <v>40795</v>
      </c>
      <c r="F5" s="8">
        <v>128</v>
      </c>
      <c r="G5" s="8">
        <v>15402</v>
      </c>
      <c r="H5" s="8">
        <v>429</v>
      </c>
      <c r="I5" s="8">
        <v>36370</v>
      </c>
      <c r="J5" s="8">
        <v>0</v>
      </c>
      <c r="K5" s="9">
        <v>0</v>
      </c>
    </row>
    <row r="6" spans="1:11" x14ac:dyDescent="0.15">
      <c r="A6" s="7">
        <v>28</v>
      </c>
      <c r="B6" s="8">
        <v>1138</v>
      </c>
      <c r="C6" s="8">
        <v>101147</v>
      </c>
      <c r="D6" s="8">
        <v>502</v>
      </c>
      <c r="E6" s="8">
        <v>42479</v>
      </c>
      <c r="F6" s="8">
        <v>134</v>
      </c>
      <c r="G6" s="8">
        <v>15835</v>
      </c>
      <c r="H6" s="8">
        <v>492</v>
      </c>
      <c r="I6" s="8">
        <v>42716</v>
      </c>
      <c r="J6" s="8">
        <v>10</v>
      </c>
      <c r="K6" s="9">
        <v>117</v>
      </c>
    </row>
    <row r="7" spans="1:11" x14ac:dyDescent="0.15">
      <c r="A7" s="7">
        <v>29</v>
      </c>
      <c r="B7" s="8">
        <v>1259</v>
      </c>
      <c r="C7" s="8">
        <v>109570</v>
      </c>
      <c r="D7" s="8">
        <v>539</v>
      </c>
      <c r="E7" s="8">
        <v>43375</v>
      </c>
      <c r="F7" s="8">
        <v>163</v>
      </c>
      <c r="G7" s="8">
        <v>17861</v>
      </c>
      <c r="H7" s="8">
        <v>543</v>
      </c>
      <c r="I7" s="8">
        <v>47809</v>
      </c>
      <c r="J7" s="8">
        <v>14</v>
      </c>
      <c r="K7" s="9">
        <v>525</v>
      </c>
    </row>
    <row r="8" spans="1:11" x14ac:dyDescent="0.15">
      <c r="A8" s="7">
        <v>30</v>
      </c>
      <c r="B8" s="8">
        <v>1346</v>
      </c>
      <c r="C8" s="8">
        <v>119314</v>
      </c>
      <c r="D8" s="8">
        <v>544</v>
      </c>
      <c r="E8" s="8">
        <v>45333</v>
      </c>
      <c r="F8" s="8">
        <v>174</v>
      </c>
      <c r="G8" s="8">
        <v>17207</v>
      </c>
      <c r="H8" s="8">
        <v>614</v>
      </c>
      <c r="I8" s="8">
        <v>56661</v>
      </c>
      <c r="J8" s="8">
        <v>14</v>
      </c>
      <c r="K8" s="9">
        <v>113</v>
      </c>
    </row>
    <row r="9" spans="1:11" x14ac:dyDescent="0.15">
      <c r="A9" s="7" t="s">
        <v>405</v>
      </c>
      <c r="B9" s="8">
        <v>1421</v>
      </c>
      <c r="C9" s="8">
        <v>121877</v>
      </c>
      <c r="D9" s="8">
        <v>559</v>
      </c>
      <c r="E9" s="8">
        <v>40177</v>
      </c>
      <c r="F9" s="8">
        <v>177</v>
      </c>
      <c r="G9" s="8">
        <v>17490</v>
      </c>
      <c r="H9" s="8">
        <v>672</v>
      </c>
      <c r="I9" s="8">
        <v>63968</v>
      </c>
      <c r="J9" s="8">
        <v>13</v>
      </c>
      <c r="K9" s="9">
        <v>242</v>
      </c>
    </row>
    <row r="10" spans="1:11" x14ac:dyDescent="0.15">
      <c r="A10" s="7">
        <v>2</v>
      </c>
      <c r="B10" s="8">
        <v>1493</v>
      </c>
      <c r="C10" s="8">
        <v>124889</v>
      </c>
      <c r="D10" s="8">
        <v>554</v>
      </c>
      <c r="E10" s="8">
        <v>40251</v>
      </c>
      <c r="F10" s="8">
        <v>188</v>
      </c>
      <c r="G10" s="8">
        <v>19197</v>
      </c>
      <c r="H10" s="8">
        <v>733</v>
      </c>
      <c r="I10" s="8">
        <v>65134</v>
      </c>
      <c r="J10" s="8">
        <v>18</v>
      </c>
      <c r="K10" s="9">
        <v>317</v>
      </c>
    </row>
    <row r="11" spans="1:11" x14ac:dyDescent="0.15">
      <c r="A11" s="7">
        <v>3</v>
      </c>
      <c r="B11" s="8">
        <v>1291</v>
      </c>
      <c r="C11" s="8">
        <v>139133</v>
      </c>
      <c r="D11" s="8">
        <v>402</v>
      </c>
      <c r="E11" s="8">
        <v>41862</v>
      </c>
      <c r="F11" s="8">
        <v>180</v>
      </c>
      <c r="G11" s="8">
        <v>23068</v>
      </c>
      <c r="H11" s="8">
        <v>693</v>
      </c>
      <c r="I11" s="8">
        <v>73332</v>
      </c>
      <c r="J11" s="8">
        <v>16</v>
      </c>
      <c r="K11" s="9">
        <v>871</v>
      </c>
    </row>
    <row r="12" spans="1:11" x14ac:dyDescent="0.15">
      <c r="A12" s="7">
        <v>4</v>
      </c>
      <c r="B12" s="8">
        <v>1386</v>
      </c>
      <c r="C12" s="8">
        <v>146075</v>
      </c>
      <c r="D12" s="8">
        <v>414</v>
      </c>
      <c r="E12" s="8">
        <v>36398</v>
      </c>
      <c r="F12" s="8">
        <v>201</v>
      </c>
      <c r="G12" s="8">
        <v>23770</v>
      </c>
      <c r="H12" s="8">
        <v>755</v>
      </c>
      <c r="I12" s="8">
        <v>85047</v>
      </c>
      <c r="J12" s="8">
        <v>16</v>
      </c>
      <c r="K12" s="9">
        <v>860</v>
      </c>
    </row>
    <row r="13" spans="1:11" x14ac:dyDescent="0.15">
      <c r="A13" s="7">
        <v>5</v>
      </c>
      <c r="B13" s="8">
        <v>1439</v>
      </c>
      <c r="C13" s="8">
        <v>130851</v>
      </c>
      <c r="D13" s="8">
        <v>398</v>
      </c>
      <c r="E13" s="8">
        <v>36974</v>
      </c>
      <c r="F13" s="8">
        <v>199</v>
      </c>
      <c r="G13" s="8">
        <v>22176</v>
      </c>
      <c r="H13" s="8">
        <v>821</v>
      </c>
      <c r="I13" s="8">
        <v>70938</v>
      </c>
      <c r="J13" s="8">
        <v>21</v>
      </c>
      <c r="K13" s="9">
        <v>763</v>
      </c>
    </row>
    <row r="14" spans="1:11" s="61" customFormat="1" ht="14.25" customHeight="1" thickBot="1" x14ac:dyDescent="0.2">
      <c r="A14" s="202">
        <v>6</v>
      </c>
      <c r="B14" s="139">
        <v>1531</v>
      </c>
      <c r="C14" s="139">
        <v>144240</v>
      </c>
      <c r="D14" s="139">
        <v>411</v>
      </c>
      <c r="E14" s="139">
        <v>37952</v>
      </c>
      <c r="F14" s="139">
        <v>204</v>
      </c>
      <c r="G14" s="139">
        <v>24080</v>
      </c>
      <c r="H14" s="139">
        <v>896</v>
      </c>
      <c r="I14" s="139">
        <v>80892</v>
      </c>
      <c r="J14" s="139">
        <v>20</v>
      </c>
      <c r="K14" s="140">
        <v>1316</v>
      </c>
    </row>
    <row r="15" spans="1:11" ht="13.5" customHeight="1" x14ac:dyDescent="0.15">
      <c r="A15" s="1" t="s">
        <v>343</v>
      </c>
    </row>
  </sheetData>
  <mergeCells count="5">
    <mergeCell ref="B2:C2"/>
    <mergeCell ref="D2:E2"/>
    <mergeCell ref="F2:G2"/>
    <mergeCell ref="H2:I2"/>
    <mergeCell ref="J2:K2"/>
  </mergeCells>
  <phoneticPr fontId="10"/>
  <pageMargins left="0.52" right="0.22" top="0.75" bottom="0.75" header="0.511811023622047" footer="0.511811023622047"/>
  <pageSetup paperSize="9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5A0D-0EBF-4ADA-8A5C-A3B443B488B5}">
  <sheetPr>
    <tabColor rgb="FF00B0F0"/>
    <pageSetUpPr fitToPage="1"/>
  </sheetPr>
  <dimension ref="A1:I14"/>
  <sheetViews>
    <sheetView workbookViewId="0"/>
  </sheetViews>
  <sheetFormatPr defaultRowHeight="18.75" x14ac:dyDescent="0.4"/>
  <cols>
    <col min="1" max="1" width="9" style="219"/>
    <col min="2" max="9" width="12" style="219" customWidth="1"/>
    <col min="10" max="16384" width="9" style="219"/>
  </cols>
  <sheetData>
    <row r="1" spans="1:9" ht="19.5" thickBot="1" x14ac:dyDescent="0.45">
      <c r="A1" s="144" t="s">
        <v>425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4">
      <c r="A2" s="295" t="s">
        <v>372</v>
      </c>
      <c r="B2" s="331" t="s">
        <v>375</v>
      </c>
      <c r="C2" s="332"/>
      <c r="D2" s="331" t="s">
        <v>426</v>
      </c>
      <c r="E2" s="332"/>
      <c r="F2" s="331" t="s">
        <v>427</v>
      </c>
      <c r="G2" s="332"/>
      <c r="H2" s="331" t="s">
        <v>428</v>
      </c>
      <c r="I2" s="333"/>
    </row>
    <row r="3" spans="1:9" x14ac:dyDescent="0.4">
      <c r="A3" s="296"/>
      <c r="B3" s="297" t="s">
        <v>429</v>
      </c>
      <c r="C3" s="297" t="s">
        <v>430</v>
      </c>
      <c r="D3" s="297" t="s">
        <v>429</v>
      </c>
      <c r="E3" s="297" t="s">
        <v>430</v>
      </c>
      <c r="F3" s="297" t="s">
        <v>429</v>
      </c>
      <c r="G3" s="297" t="s">
        <v>430</v>
      </c>
      <c r="H3" s="297" t="s">
        <v>429</v>
      </c>
      <c r="I3" s="298" t="s">
        <v>430</v>
      </c>
    </row>
    <row r="4" spans="1:9" x14ac:dyDescent="0.4">
      <c r="A4" s="242"/>
      <c r="B4" s="299" t="s">
        <v>431</v>
      </c>
      <c r="C4" s="299" t="s">
        <v>432</v>
      </c>
      <c r="D4" s="299" t="s">
        <v>431</v>
      </c>
      <c r="E4" s="299" t="s">
        <v>433</v>
      </c>
      <c r="F4" s="299" t="s">
        <v>431</v>
      </c>
      <c r="G4" s="299" t="s">
        <v>433</v>
      </c>
      <c r="H4" s="299" t="s">
        <v>431</v>
      </c>
      <c r="I4" s="300" t="s">
        <v>433</v>
      </c>
    </row>
    <row r="5" spans="1:9" x14ac:dyDescent="0.4">
      <c r="A5" s="229" t="s">
        <v>404</v>
      </c>
      <c r="B5" s="231">
        <v>20</v>
      </c>
      <c r="C5" s="231">
        <v>1526</v>
      </c>
      <c r="D5" s="231">
        <v>19</v>
      </c>
      <c r="E5" s="231">
        <v>1319</v>
      </c>
      <c r="F5" s="231">
        <v>1</v>
      </c>
      <c r="G5" s="231">
        <v>207</v>
      </c>
      <c r="H5" s="231">
        <v>0</v>
      </c>
      <c r="I5" s="232">
        <v>0</v>
      </c>
    </row>
    <row r="6" spans="1:9" x14ac:dyDescent="0.4">
      <c r="A6" s="229">
        <v>28</v>
      </c>
      <c r="B6" s="231">
        <v>28</v>
      </c>
      <c r="C6" s="231">
        <v>2713</v>
      </c>
      <c r="D6" s="231">
        <v>19</v>
      </c>
      <c r="E6" s="231">
        <v>1429</v>
      </c>
      <c r="F6" s="231">
        <v>9</v>
      </c>
      <c r="G6" s="231">
        <v>1284</v>
      </c>
      <c r="H6" s="231">
        <v>0</v>
      </c>
      <c r="I6" s="232">
        <v>0</v>
      </c>
    </row>
    <row r="7" spans="1:9" x14ac:dyDescent="0.4">
      <c r="A7" s="229">
        <v>29</v>
      </c>
      <c r="B7" s="231">
        <v>34</v>
      </c>
      <c r="C7" s="231">
        <v>1787</v>
      </c>
      <c r="D7" s="231">
        <v>30</v>
      </c>
      <c r="E7" s="231">
        <v>1631</v>
      </c>
      <c r="F7" s="231">
        <v>4</v>
      </c>
      <c r="G7" s="231">
        <v>156</v>
      </c>
      <c r="H7" s="231">
        <v>0</v>
      </c>
      <c r="I7" s="232">
        <v>0</v>
      </c>
    </row>
    <row r="8" spans="1:9" x14ac:dyDescent="0.4">
      <c r="A8" s="229">
        <v>30</v>
      </c>
      <c r="B8" s="231">
        <v>4</v>
      </c>
      <c r="C8" s="231">
        <v>190</v>
      </c>
      <c r="D8" s="231">
        <v>4</v>
      </c>
      <c r="E8" s="231">
        <v>190</v>
      </c>
      <c r="F8" s="231">
        <v>0</v>
      </c>
      <c r="G8" s="231">
        <v>0</v>
      </c>
      <c r="H8" s="231">
        <v>0</v>
      </c>
      <c r="I8" s="232">
        <v>0</v>
      </c>
    </row>
    <row r="9" spans="1:9" x14ac:dyDescent="0.4">
      <c r="A9" s="229" t="s">
        <v>405</v>
      </c>
      <c r="B9" s="231">
        <v>0</v>
      </c>
      <c r="C9" s="231">
        <v>0</v>
      </c>
      <c r="D9" s="231">
        <v>0</v>
      </c>
      <c r="E9" s="231">
        <v>0</v>
      </c>
      <c r="F9" s="231">
        <v>0</v>
      </c>
      <c r="G9" s="231">
        <v>0</v>
      </c>
      <c r="H9" s="231">
        <v>0</v>
      </c>
      <c r="I9" s="232">
        <v>0</v>
      </c>
    </row>
    <row r="10" spans="1:9" x14ac:dyDescent="0.4">
      <c r="A10" s="229">
        <v>2</v>
      </c>
      <c r="B10" s="231">
        <v>0</v>
      </c>
      <c r="C10" s="231">
        <v>0</v>
      </c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2">
        <v>0</v>
      </c>
    </row>
    <row r="11" spans="1:9" x14ac:dyDescent="0.4">
      <c r="A11" s="301">
        <v>3</v>
      </c>
      <c r="B11" s="302">
        <v>2</v>
      </c>
      <c r="C11" s="302">
        <v>198</v>
      </c>
      <c r="D11" s="302">
        <v>1</v>
      </c>
      <c r="E11" s="302">
        <v>123</v>
      </c>
      <c r="F11" s="302">
        <v>1</v>
      </c>
      <c r="G11" s="302">
        <v>75</v>
      </c>
      <c r="H11" s="231">
        <v>0</v>
      </c>
      <c r="I11" s="232">
        <v>0</v>
      </c>
    </row>
    <row r="12" spans="1:9" x14ac:dyDescent="0.4">
      <c r="A12" s="301">
        <v>4</v>
      </c>
      <c r="B12" s="231">
        <v>0</v>
      </c>
      <c r="C12" s="231">
        <v>0</v>
      </c>
      <c r="D12" s="231">
        <v>0</v>
      </c>
      <c r="E12" s="231">
        <v>0</v>
      </c>
      <c r="F12" s="231">
        <v>0</v>
      </c>
      <c r="G12" s="231">
        <v>0</v>
      </c>
      <c r="H12" s="231">
        <v>0</v>
      </c>
      <c r="I12" s="232">
        <v>0</v>
      </c>
    </row>
    <row r="13" spans="1:9" x14ac:dyDescent="0.4">
      <c r="A13" s="301">
        <v>5</v>
      </c>
      <c r="B13" s="231">
        <v>0</v>
      </c>
      <c r="C13" s="231">
        <v>0</v>
      </c>
      <c r="D13" s="231">
        <v>0</v>
      </c>
      <c r="E13" s="231">
        <v>0</v>
      </c>
      <c r="F13" s="231">
        <v>0</v>
      </c>
      <c r="G13" s="231">
        <v>0</v>
      </c>
      <c r="H13" s="231">
        <v>0</v>
      </c>
      <c r="I13" s="232">
        <v>0</v>
      </c>
    </row>
    <row r="14" spans="1:9" ht="19.5" thickBot="1" x14ac:dyDescent="0.45">
      <c r="A14" s="303">
        <v>6</v>
      </c>
      <c r="B14" s="304">
        <v>0</v>
      </c>
      <c r="C14" s="304">
        <v>0</v>
      </c>
      <c r="D14" s="304">
        <v>0</v>
      </c>
      <c r="E14" s="304">
        <v>0</v>
      </c>
      <c r="F14" s="304">
        <v>2</v>
      </c>
      <c r="G14" s="304">
        <v>88</v>
      </c>
      <c r="H14" s="304">
        <v>0</v>
      </c>
      <c r="I14" s="305">
        <v>0</v>
      </c>
    </row>
  </sheetData>
  <mergeCells count="4">
    <mergeCell ref="B2:C2"/>
    <mergeCell ref="D2:E2"/>
    <mergeCell ref="F2:G2"/>
    <mergeCell ref="H2:I2"/>
  </mergeCells>
  <phoneticPr fontId="1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5A6FD-5F93-45FC-948E-2996EE1E3522}">
  <sheetPr>
    <tabColor rgb="FF00B0F0"/>
  </sheetPr>
  <dimension ref="A1:Q36"/>
  <sheetViews>
    <sheetView view="pageBreakPreview" zoomScaleNormal="100" zoomScaleSheetLayoutView="100" workbookViewId="0"/>
  </sheetViews>
  <sheetFormatPr defaultRowHeight="18.75" x14ac:dyDescent="0.4"/>
  <cols>
    <col min="1" max="16384" width="9" style="146"/>
  </cols>
  <sheetData>
    <row r="1" spans="1:17" x14ac:dyDescent="0.4">
      <c r="A1" s="144" t="s">
        <v>369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x14ac:dyDescent="0.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x14ac:dyDescent="0.4">
      <c r="A3" s="145" t="s">
        <v>370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9.5" thickBot="1" x14ac:dyDescent="0.45">
      <c r="A4" s="145"/>
      <c r="B4" s="145"/>
      <c r="C4" s="145"/>
      <c r="D4" s="145"/>
      <c r="E4" s="145"/>
      <c r="F4" s="145"/>
      <c r="G4" s="145"/>
      <c r="H4" s="145"/>
      <c r="I4" s="145"/>
      <c r="J4" s="147" t="s">
        <v>371</v>
      </c>
      <c r="K4" s="145"/>
      <c r="L4" s="145"/>
      <c r="M4" s="145"/>
      <c r="N4" s="145"/>
      <c r="O4" s="145"/>
      <c r="P4" s="145"/>
      <c r="Q4" s="145"/>
    </row>
    <row r="5" spans="1:17" x14ac:dyDescent="0.4">
      <c r="A5" s="148" t="s">
        <v>372</v>
      </c>
      <c r="B5" s="149" t="s">
        <v>373</v>
      </c>
      <c r="C5" s="307" t="s">
        <v>374</v>
      </c>
      <c r="D5" s="308"/>
      <c r="E5" s="308"/>
      <c r="F5" s="308"/>
      <c r="G5" s="308"/>
      <c r="H5" s="308"/>
      <c r="I5" s="308"/>
      <c r="J5" s="308"/>
      <c r="K5" s="145"/>
      <c r="L5" s="145"/>
      <c r="M5" s="145"/>
      <c r="N5" s="145"/>
      <c r="O5" s="145"/>
      <c r="P5" s="145"/>
      <c r="Q5" s="145"/>
    </row>
    <row r="6" spans="1:17" x14ac:dyDescent="0.4">
      <c r="A6" s="150"/>
      <c r="B6" s="151"/>
      <c r="C6" s="152" t="s">
        <v>375</v>
      </c>
      <c r="D6" s="152" t="s">
        <v>376</v>
      </c>
      <c r="E6" s="152" t="s">
        <v>377</v>
      </c>
      <c r="F6" s="152" t="s">
        <v>378</v>
      </c>
      <c r="G6" s="152" t="s">
        <v>30</v>
      </c>
      <c r="H6" s="152" t="s">
        <v>379</v>
      </c>
      <c r="I6" s="152" t="s">
        <v>380</v>
      </c>
      <c r="J6" s="153" t="s">
        <v>381</v>
      </c>
      <c r="K6" s="145"/>
      <c r="L6" s="145"/>
      <c r="M6" s="145"/>
      <c r="N6" s="145"/>
      <c r="O6" s="145"/>
      <c r="P6" s="145"/>
      <c r="Q6" s="145"/>
    </row>
    <row r="7" spans="1:17" x14ac:dyDescent="0.4">
      <c r="A7" s="154" t="s">
        <v>367</v>
      </c>
      <c r="B7" s="155">
        <v>292</v>
      </c>
      <c r="C7" s="155">
        <v>136049</v>
      </c>
      <c r="D7" s="155">
        <v>32596</v>
      </c>
      <c r="E7" s="155">
        <v>37801</v>
      </c>
      <c r="F7" s="155">
        <v>16424</v>
      </c>
      <c r="G7" s="155">
        <v>14685</v>
      </c>
      <c r="H7" s="155">
        <v>26234</v>
      </c>
      <c r="I7" s="155">
        <v>5775</v>
      </c>
      <c r="J7" s="156">
        <v>2534</v>
      </c>
      <c r="K7" s="145"/>
      <c r="L7" s="145"/>
      <c r="M7" s="145"/>
      <c r="N7" s="145"/>
      <c r="O7" s="145"/>
      <c r="P7" s="145"/>
      <c r="Q7" s="145"/>
    </row>
    <row r="8" spans="1:17" x14ac:dyDescent="0.4">
      <c r="A8" s="154">
        <v>28</v>
      </c>
      <c r="B8" s="155">
        <v>197</v>
      </c>
      <c r="C8" s="155">
        <v>90521</v>
      </c>
      <c r="D8" s="155">
        <v>19738</v>
      </c>
      <c r="E8" s="155">
        <v>28266</v>
      </c>
      <c r="F8" s="155">
        <v>10494</v>
      </c>
      <c r="G8" s="155">
        <v>9879</v>
      </c>
      <c r="H8" s="155">
        <v>17625</v>
      </c>
      <c r="I8" s="155">
        <v>2900</v>
      </c>
      <c r="J8" s="156">
        <v>1619</v>
      </c>
      <c r="K8" s="145"/>
      <c r="L8" s="145"/>
      <c r="M8" s="145"/>
      <c r="N8" s="145"/>
      <c r="O8" s="145"/>
      <c r="P8" s="145"/>
      <c r="Q8" s="145"/>
    </row>
    <row r="9" spans="1:17" x14ac:dyDescent="0.4">
      <c r="A9" s="154">
        <v>29</v>
      </c>
      <c r="B9" s="155">
        <v>258</v>
      </c>
      <c r="C9" s="155">
        <v>127104</v>
      </c>
      <c r="D9" s="155">
        <v>27300</v>
      </c>
      <c r="E9" s="155">
        <v>34320</v>
      </c>
      <c r="F9" s="155">
        <v>15855</v>
      </c>
      <c r="G9" s="155">
        <v>12309</v>
      </c>
      <c r="H9" s="155">
        <v>25859</v>
      </c>
      <c r="I9" s="155">
        <v>5074</v>
      </c>
      <c r="J9" s="156">
        <v>6387</v>
      </c>
      <c r="K9" s="145"/>
      <c r="L9" s="145"/>
      <c r="M9" s="145"/>
      <c r="N9" s="145"/>
      <c r="O9" s="145"/>
      <c r="P9" s="145"/>
      <c r="Q9" s="145"/>
    </row>
    <row r="10" spans="1:17" x14ac:dyDescent="0.4">
      <c r="A10" s="154">
        <v>30</v>
      </c>
      <c r="B10" s="155">
        <v>292</v>
      </c>
      <c r="C10" s="155">
        <v>125774</v>
      </c>
      <c r="D10" s="155">
        <v>22591</v>
      </c>
      <c r="E10" s="155">
        <v>35839</v>
      </c>
      <c r="F10" s="155">
        <v>20348</v>
      </c>
      <c r="G10" s="155">
        <v>14982</v>
      </c>
      <c r="H10" s="155">
        <v>23434</v>
      </c>
      <c r="I10" s="155">
        <v>4055</v>
      </c>
      <c r="J10" s="156">
        <v>4525</v>
      </c>
      <c r="K10" s="145"/>
      <c r="L10" s="145"/>
      <c r="M10" s="145"/>
      <c r="N10" s="145"/>
      <c r="O10" s="145"/>
      <c r="P10" s="145"/>
      <c r="Q10" s="145"/>
    </row>
    <row r="11" spans="1:17" x14ac:dyDescent="0.4">
      <c r="A11" s="154" t="s">
        <v>403</v>
      </c>
      <c r="B11" s="155">
        <v>216</v>
      </c>
      <c r="C11" s="155">
        <v>95333</v>
      </c>
      <c r="D11" s="155">
        <v>18174</v>
      </c>
      <c r="E11" s="155">
        <v>22802</v>
      </c>
      <c r="F11" s="155">
        <v>18288</v>
      </c>
      <c r="G11" s="155">
        <v>12436</v>
      </c>
      <c r="H11" s="155">
        <v>16896</v>
      </c>
      <c r="I11" s="155">
        <v>3334</v>
      </c>
      <c r="J11" s="156">
        <v>3403</v>
      </c>
      <c r="K11" s="145"/>
      <c r="L11" s="145"/>
      <c r="M11" s="145"/>
      <c r="N11" s="145"/>
      <c r="O11" s="145"/>
      <c r="P11" s="145"/>
      <c r="Q11" s="145"/>
    </row>
    <row r="12" spans="1:17" x14ac:dyDescent="0.4">
      <c r="A12" s="154">
        <v>2</v>
      </c>
      <c r="B12" s="155">
        <v>244</v>
      </c>
      <c r="C12" s="155">
        <v>39927</v>
      </c>
      <c r="D12" s="155">
        <v>5473</v>
      </c>
      <c r="E12" s="155">
        <v>14474</v>
      </c>
      <c r="F12" s="155">
        <v>6620</v>
      </c>
      <c r="G12" s="155">
        <v>9253</v>
      </c>
      <c r="H12" s="155">
        <v>2564</v>
      </c>
      <c r="I12" s="155">
        <v>1199</v>
      </c>
      <c r="J12" s="156">
        <v>344</v>
      </c>
      <c r="K12" s="145"/>
      <c r="L12" s="145"/>
      <c r="M12" s="145"/>
      <c r="N12" s="145"/>
      <c r="O12" s="145"/>
      <c r="P12" s="145"/>
      <c r="Q12" s="145"/>
    </row>
    <row r="13" spans="1:17" x14ac:dyDescent="0.4">
      <c r="A13" s="154">
        <v>3</v>
      </c>
      <c r="B13" s="155">
        <v>292</v>
      </c>
      <c r="C13" s="155">
        <v>61616</v>
      </c>
      <c r="D13" s="155">
        <v>8031</v>
      </c>
      <c r="E13" s="155">
        <v>22073</v>
      </c>
      <c r="F13" s="155">
        <v>10481</v>
      </c>
      <c r="G13" s="155">
        <v>11665</v>
      </c>
      <c r="H13" s="155">
        <v>5349</v>
      </c>
      <c r="I13" s="155">
        <v>2090</v>
      </c>
      <c r="J13" s="156">
        <v>1927</v>
      </c>
      <c r="K13" s="145"/>
      <c r="L13" s="145"/>
      <c r="M13" s="145"/>
      <c r="N13" s="145"/>
      <c r="O13" s="145"/>
      <c r="P13" s="145"/>
      <c r="Q13" s="145"/>
    </row>
    <row r="14" spans="1:17" x14ac:dyDescent="0.4">
      <c r="A14" s="154">
        <v>4</v>
      </c>
      <c r="B14" s="155">
        <v>291</v>
      </c>
      <c r="C14" s="155">
        <v>93745</v>
      </c>
      <c r="D14" s="155">
        <v>17107</v>
      </c>
      <c r="E14" s="155">
        <v>30205</v>
      </c>
      <c r="F14" s="155">
        <v>15299</v>
      </c>
      <c r="G14" s="155">
        <v>12570</v>
      </c>
      <c r="H14" s="155">
        <v>10500</v>
      </c>
      <c r="I14" s="155">
        <v>1771</v>
      </c>
      <c r="J14" s="156">
        <v>6293</v>
      </c>
      <c r="K14" s="157"/>
      <c r="L14" s="145"/>
      <c r="M14" s="145"/>
      <c r="N14" s="145"/>
      <c r="O14" s="145"/>
      <c r="P14" s="145"/>
      <c r="Q14" s="145"/>
    </row>
    <row r="15" spans="1:17" x14ac:dyDescent="0.4">
      <c r="A15" s="154">
        <v>5</v>
      </c>
      <c r="B15" s="155">
        <v>293</v>
      </c>
      <c r="C15" s="155">
        <v>102999</v>
      </c>
      <c r="D15" s="155">
        <v>19233</v>
      </c>
      <c r="E15" s="155">
        <v>31562</v>
      </c>
      <c r="F15" s="155">
        <v>14763</v>
      </c>
      <c r="G15" s="155">
        <v>16316</v>
      </c>
      <c r="H15" s="155">
        <v>8250</v>
      </c>
      <c r="I15" s="155">
        <v>1684</v>
      </c>
      <c r="J15" s="156">
        <v>11191</v>
      </c>
      <c r="K15" s="157"/>
      <c r="L15" s="145"/>
      <c r="M15" s="145"/>
      <c r="N15" s="145"/>
      <c r="O15" s="145"/>
      <c r="P15" s="145"/>
      <c r="Q15" s="145"/>
    </row>
    <row r="16" spans="1:17" ht="19.5" thickBot="1" x14ac:dyDescent="0.45">
      <c r="A16" s="158">
        <v>6</v>
      </c>
      <c r="B16" s="159">
        <v>293</v>
      </c>
      <c r="C16" s="159">
        <v>106080</v>
      </c>
      <c r="D16" s="159">
        <v>21823</v>
      </c>
      <c r="E16" s="159">
        <v>31701</v>
      </c>
      <c r="F16" s="159">
        <v>11677</v>
      </c>
      <c r="G16" s="159">
        <v>15069</v>
      </c>
      <c r="H16" s="159">
        <v>7455</v>
      </c>
      <c r="I16" s="159">
        <v>1203</v>
      </c>
      <c r="J16" s="160">
        <v>17152</v>
      </c>
      <c r="K16" s="157"/>
      <c r="L16" s="145"/>
      <c r="M16" s="145"/>
      <c r="N16" s="145"/>
      <c r="O16" s="145"/>
      <c r="P16" s="145"/>
      <c r="Q16" s="145"/>
    </row>
    <row r="17" spans="1:17" x14ac:dyDescent="0.4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</row>
    <row r="18" spans="1:17" x14ac:dyDescent="0.4">
      <c r="A18" s="144" t="s">
        <v>382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</row>
    <row r="19" spans="1:17" ht="19.5" thickBot="1" x14ac:dyDescent="0.45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7" t="s">
        <v>371</v>
      </c>
      <c r="P19" s="145"/>
      <c r="Q19" s="145"/>
    </row>
    <row r="20" spans="1:17" x14ac:dyDescent="0.4">
      <c r="A20" s="148" t="s">
        <v>372</v>
      </c>
      <c r="B20" s="149" t="s">
        <v>383</v>
      </c>
      <c r="C20" s="307" t="s">
        <v>384</v>
      </c>
      <c r="D20" s="308"/>
      <c r="E20" s="308"/>
      <c r="F20" s="308"/>
      <c r="G20" s="308"/>
      <c r="H20" s="308"/>
      <c r="I20" s="308"/>
      <c r="J20" s="308"/>
      <c r="K20" s="308"/>
      <c r="L20" s="309"/>
      <c r="M20" s="149" t="s">
        <v>385</v>
      </c>
      <c r="N20" s="149"/>
      <c r="O20" s="161"/>
      <c r="P20" s="145"/>
      <c r="Q20" s="145"/>
    </row>
    <row r="21" spans="1:17" x14ac:dyDescent="0.4">
      <c r="A21" s="162"/>
      <c r="B21" s="163"/>
      <c r="C21" s="152" t="s">
        <v>386</v>
      </c>
      <c r="D21" s="152" t="s">
        <v>387</v>
      </c>
      <c r="E21" s="152" t="s">
        <v>388</v>
      </c>
      <c r="F21" s="152" t="s">
        <v>389</v>
      </c>
      <c r="G21" s="152" t="s">
        <v>390</v>
      </c>
      <c r="H21" s="152" t="s">
        <v>391</v>
      </c>
      <c r="I21" s="152" t="s">
        <v>392</v>
      </c>
      <c r="J21" s="152" t="s">
        <v>393</v>
      </c>
      <c r="K21" s="152" t="s">
        <v>394</v>
      </c>
      <c r="L21" s="152" t="s">
        <v>395</v>
      </c>
      <c r="M21" s="152" t="s">
        <v>386</v>
      </c>
      <c r="N21" s="152" t="s">
        <v>396</v>
      </c>
      <c r="O21" s="153" t="s">
        <v>397</v>
      </c>
      <c r="P21" s="145"/>
      <c r="Q21" s="145"/>
    </row>
    <row r="22" spans="1:17" x14ac:dyDescent="0.4">
      <c r="A22" s="154" t="s">
        <v>367</v>
      </c>
      <c r="B22" s="155">
        <v>136049</v>
      </c>
      <c r="C22" s="155">
        <v>52399</v>
      </c>
      <c r="D22" s="155">
        <v>7369</v>
      </c>
      <c r="E22" s="155">
        <v>1325</v>
      </c>
      <c r="F22" s="155">
        <v>20354</v>
      </c>
      <c r="G22" s="155">
        <v>922</v>
      </c>
      <c r="H22" s="155">
        <v>8662</v>
      </c>
      <c r="I22" s="155">
        <v>1091</v>
      </c>
      <c r="J22" s="155">
        <v>2959</v>
      </c>
      <c r="K22" s="155">
        <v>0</v>
      </c>
      <c r="L22" s="155">
        <v>9717</v>
      </c>
      <c r="M22" s="155">
        <v>83650</v>
      </c>
      <c r="N22" s="155">
        <v>41494</v>
      </c>
      <c r="O22" s="156">
        <v>42156</v>
      </c>
      <c r="P22" s="145"/>
      <c r="Q22" s="145"/>
    </row>
    <row r="23" spans="1:17" x14ac:dyDescent="0.4">
      <c r="A23" s="154">
        <v>28</v>
      </c>
      <c r="B23" s="155">
        <v>90521</v>
      </c>
      <c r="C23" s="155">
        <v>35339</v>
      </c>
      <c r="D23" s="155">
        <v>4588</v>
      </c>
      <c r="E23" s="155">
        <v>948</v>
      </c>
      <c r="F23" s="155">
        <v>13439</v>
      </c>
      <c r="G23" s="155">
        <v>759</v>
      </c>
      <c r="H23" s="155">
        <v>6462</v>
      </c>
      <c r="I23" s="155">
        <v>834</v>
      </c>
      <c r="J23" s="155">
        <v>2035</v>
      </c>
      <c r="K23" s="155">
        <v>0</v>
      </c>
      <c r="L23" s="155">
        <v>6274</v>
      </c>
      <c r="M23" s="155">
        <v>55182</v>
      </c>
      <c r="N23" s="155">
        <v>31360</v>
      </c>
      <c r="O23" s="156">
        <v>23822</v>
      </c>
      <c r="P23" s="145"/>
      <c r="Q23" s="145"/>
    </row>
    <row r="24" spans="1:17" x14ac:dyDescent="0.4">
      <c r="A24" s="154">
        <v>29</v>
      </c>
      <c r="B24" s="155">
        <v>127104</v>
      </c>
      <c r="C24" s="155">
        <v>43594</v>
      </c>
      <c r="D24" s="155">
        <v>6222</v>
      </c>
      <c r="E24" s="155">
        <v>1385</v>
      </c>
      <c r="F24" s="155">
        <v>17025</v>
      </c>
      <c r="G24" s="155">
        <v>755</v>
      </c>
      <c r="H24" s="155">
        <v>8008</v>
      </c>
      <c r="I24" s="155">
        <v>727</v>
      </c>
      <c r="J24" s="155">
        <v>1965</v>
      </c>
      <c r="K24" s="155">
        <v>27</v>
      </c>
      <c r="L24" s="155">
        <v>7480</v>
      </c>
      <c r="M24" s="155">
        <v>83510</v>
      </c>
      <c r="N24" s="155">
        <v>51275</v>
      </c>
      <c r="O24" s="156">
        <v>32235</v>
      </c>
      <c r="P24" s="145"/>
      <c r="Q24" s="145"/>
    </row>
    <row r="25" spans="1:17" x14ac:dyDescent="0.4">
      <c r="A25" s="154">
        <v>30</v>
      </c>
      <c r="B25" s="155">
        <v>125774</v>
      </c>
      <c r="C25" s="155">
        <v>48771</v>
      </c>
      <c r="D25" s="155">
        <v>7478</v>
      </c>
      <c r="E25" s="155">
        <v>1256</v>
      </c>
      <c r="F25" s="155">
        <v>18064</v>
      </c>
      <c r="G25" s="155">
        <v>858</v>
      </c>
      <c r="H25" s="155">
        <v>9525</v>
      </c>
      <c r="I25" s="155">
        <v>870</v>
      </c>
      <c r="J25" s="155">
        <v>2498</v>
      </c>
      <c r="K25" s="155">
        <v>0</v>
      </c>
      <c r="L25" s="155">
        <v>8222</v>
      </c>
      <c r="M25" s="155">
        <v>77003</v>
      </c>
      <c r="N25" s="155">
        <v>43706</v>
      </c>
      <c r="O25" s="156">
        <v>33297</v>
      </c>
      <c r="P25" s="145"/>
      <c r="Q25" s="145"/>
    </row>
    <row r="26" spans="1:17" x14ac:dyDescent="0.4">
      <c r="A26" s="154" t="s">
        <v>403</v>
      </c>
      <c r="B26" s="155">
        <v>95333</v>
      </c>
      <c r="C26" s="155">
        <v>38282</v>
      </c>
      <c r="D26" s="155">
        <v>5724</v>
      </c>
      <c r="E26" s="155">
        <v>708</v>
      </c>
      <c r="F26" s="155">
        <v>14354</v>
      </c>
      <c r="G26" s="155">
        <v>881</v>
      </c>
      <c r="H26" s="155">
        <v>7270</v>
      </c>
      <c r="I26" s="155">
        <v>418</v>
      </c>
      <c r="J26" s="155">
        <v>2976</v>
      </c>
      <c r="K26" s="155">
        <v>0</v>
      </c>
      <c r="L26" s="155">
        <v>5951</v>
      </c>
      <c r="M26" s="155">
        <v>57051</v>
      </c>
      <c r="N26" s="155">
        <v>29127</v>
      </c>
      <c r="O26" s="156">
        <v>27924</v>
      </c>
      <c r="P26" s="145"/>
      <c r="Q26" s="145"/>
    </row>
    <row r="27" spans="1:17" x14ac:dyDescent="0.4">
      <c r="A27" s="154">
        <v>2</v>
      </c>
      <c r="B27" s="155">
        <v>39927</v>
      </c>
      <c r="C27" s="155">
        <v>24427</v>
      </c>
      <c r="D27" s="155">
        <v>3245</v>
      </c>
      <c r="E27" s="155">
        <v>803</v>
      </c>
      <c r="F27" s="155">
        <v>8205</v>
      </c>
      <c r="G27" s="155">
        <v>485</v>
      </c>
      <c r="H27" s="155">
        <v>5092</v>
      </c>
      <c r="I27" s="155">
        <v>343</v>
      </c>
      <c r="J27" s="155">
        <v>1308</v>
      </c>
      <c r="K27" s="155">
        <v>108</v>
      </c>
      <c r="L27" s="155">
        <v>4838</v>
      </c>
      <c r="M27" s="155">
        <v>15500</v>
      </c>
      <c r="N27" s="155">
        <v>12691</v>
      </c>
      <c r="O27" s="156">
        <v>2809</v>
      </c>
      <c r="P27" s="145"/>
      <c r="Q27" s="145"/>
    </row>
    <row r="28" spans="1:17" x14ac:dyDescent="0.4">
      <c r="A28" s="154">
        <v>3</v>
      </c>
      <c r="B28" s="155">
        <v>61616</v>
      </c>
      <c r="C28" s="155">
        <v>35907</v>
      </c>
      <c r="D28" s="155">
        <v>4562</v>
      </c>
      <c r="E28" s="155">
        <v>801</v>
      </c>
      <c r="F28" s="155">
        <v>11041</v>
      </c>
      <c r="G28" s="155">
        <v>1203</v>
      </c>
      <c r="H28" s="155">
        <v>6870</v>
      </c>
      <c r="I28" s="155">
        <v>475</v>
      </c>
      <c r="J28" s="155">
        <v>3362</v>
      </c>
      <c r="K28" s="155">
        <v>230</v>
      </c>
      <c r="L28" s="155">
        <v>7363</v>
      </c>
      <c r="M28" s="155">
        <v>25709</v>
      </c>
      <c r="N28" s="155">
        <v>19839</v>
      </c>
      <c r="O28" s="156">
        <v>5870</v>
      </c>
      <c r="P28" s="145"/>
      <c r="Q28" s="145"/>
    </row>
    <row r="29" spans="1:17" x14ac:dyDescent="0.4">
      <c r="A29" s="154">
        <v>4</v>
      </c>
      <c r="B29" s="155">
        <v>93745</v>
      </c>
      <c r="C29" s="155">
        <v>41574</v>
      </c>
      <c r="D29" s="155">
        <v>4774</v>
      </c>
      <c r="E29" s="155">
        <v>891</v>
      </c>
      <c r="F29" s="155">
        <v>12617</v>
      </c>
      <c r="G29" s="155">
        <v>1951</v>
      </c>
      <c r="H29" s="155">
        <v>8334</v>
      </c>
      <c r="I29" s="155">
        <v>610</v>
      </c>
      <c r="J29" s="155">
        <v>3670</v>
      </c>
      <c r="K29" s="155">
        <v>220</v>
      </c>
      <c r="L29" s="155">
        <v>8507</v>
      </c>
      <c r="M29" s="155">
        <v>52171</v>
      </c>
      <c r="N29" s="155">
        <v>27429</v>
      </c>
      <c r="O29" s="156">
        <v>24742</v>
      </c>
      <c r="P29" s="145"/>
      <c r="Q29" s="145"/>
    </row>
    <row r="30" spans="1:17" x14ac:dyDescent="0.4">
      <c r="A30" s="154">
        <v>5</v>
      </c>
      <c r="B30" s="155">
        <v>102999</v>
      </c>
      <c r="C30" s="155">
        <v>44812</v>
      </c>
      <c r="D30" s="155">
        <v>5003</v>
      </c>
      <c r="E30" s="155">
        <v>1078</v>
      </c>
      <c r="F30" s="155">
        <v>13812</v>
      </c>
      <c r="G30" s="155">
        <v>1980</v>
      </c>
      <c r="H30" s="155">
        <v>8728</v>
      </c>
      <c r="I30" s="155">
        <v>713</v>
      </c>
      <c r="J30" s="155">
        <v>4118</v>
      </c>
      <c r="K30" s="155">
        <v>289</v>
      </c>
      <c r="L30" s="155">
        <v>9091</v>
      </c>
      <c r="M30" s="155">
        <v>58187</v>
      </c>
      <c r="N30" s="155">
        <v>31588</v>
      </c>
      <c r="O30" s="156">
        <v>26599</v>
      </c>
      <c r="P30" s="145"/>
      <c r="Q30" s="145"/>
    </row>
    <row r="31" spans="1:17" ht="19.5" thickBot="1" x14ac:dyDescent="0.45">
      <c r="A31" s="158">
        <v>6</v>
      </c>
      <c r="B31" s="159">
        <v>106080</v>
      </c>
      <c r="C31" s="159">
        <v>46947</v>
      </c>
      <c r="D31" s="159">
        <v>5057</v>
      </c>
      <c r="E31" s="159">
        <v>1311</v>
      </c>
      <c r="F31" s="159">
        <v>15756</v>
      </c>
      <c r="G31" s="159">
        <v>2023</v>
      </c>
      <c r="H31" s="159">
        <v>9103</v>
      </c>
      <c r="I31" s="159">
        <v>524</v>
      </c>
      <c r="J31" s="159">
        <v>4252</v>
      </c>
      <c r="K31" s="159">
        <v>249</v>
      </c>
      <c r="L31" s="159">
        <v>8672</v>
      </c>
      <c r="M31" s="159">
        <v>59133</v>
      </c>
      <c r="N31" s="159">
        <v>30279</v>
      </c>
      <c r="O31" s="160">
        <v>28854</v>
      </c>
      <c r="P31" s="145"/>
      <c r="Q31" s="145"/>
    </row>
    <row r="32" spans="1:17" x14ac:dyDescent="0.4">
      <c r="A32" s="144" t="s">
        <v>398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45"/>
      <c r="O32" s="145"/>
      <c r="P32" s="145"/>
      <c r="Q32" s="145"/>
    </row>
    <row r="33" spans="1:17" x14ac:dyDescent="0.4">
      <c r="A33" s="144" t="s">
        <v>399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4">
      <c r="A34" s="144" t="s">
        <v>400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4">
      <c r="A35" s="144" t="s">
        <v>401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4">
      <c r="A36" s="144" t="s">
        <v>402</v>
      </c>
      <c r="B36" s="144"/>
      <c r="C36" s="144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</sheetData>
  <mergeCells count="2">
    <mergeCell ref="C5:J5"/>
    <mergeCell ref="C20:L20"/>
  </mergeCells>
  <phoneticPr fontId="10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J23"/>
  <sheetViews>
    <sheetView view="pageBreakPreview" zoomScaleNormal="100" zoomScaleSheetLayoutView="100" workbookViewId="0"/>
  </sheetViews>
  <sheetFormatPr defaultColWidth="9" defaultRowHeight="13.5" x14ac:dyDescent="0.15"/>
  <cols>
    <col min="1" max="1" width="17.625" style="1" customWidth="1"/>
    <col min="2" max="9" width="10.375" style="1" customWidth="1"/>
    <col min="10" max="1024" width="9" style="1"/>
  </cols>
  <sheetData>
    <row r="1" spans="1:10" x14ac:dyDescent="0.15">
      <c r="A1" s="1" t="s">
        <v>33</v>
      </c>
    </row>
    <row r="2" spans="1:10" ht="14.25" thickBot="1" x14ac:dyDescent="0.2">
      <c r="H2" s="1" t="s">
        <v>34</v>
      </c>
    </row>
    <row r="3" spans="1:10" x14ac:dyDescent="0.15">
      <c r="A3" s="13" t="s">
        <v>2</v>
      </c>
      <c r="B3" s="113" t="s">
        <v>29</v>
      </c>
      <c r="C3" s="113" t="s">
        <v>35</v>
      </c>
      <c r="D3" s="113" t="s">
        <v>36</v>
      </c>
      <c r="E3" s="113" t="s">
        <v>37</v>
      </c>
      <c r="F3" s="113" t="s">
        <v>38</v>
      </c>
      <c r="G3" s="113" t="s">
        <v>39</v>
      </c>
      <c r="H3" s="114" t="s">
        <v>40</v>
      </c>
    </row>
    <row r="4" spans="1:10" x14ac:dyDescent="0.15">
      <c r="A4" s="16"/>
      <c r="B4" s="17" t="s">
        <v>41</v>
      </c>
      <c r="C4" s="17" t="s">
        <v>41</v>
      </c>
      <c r="D4" s="17" t="s">
        <v>41</v>
      </c>
      <c r="E4" s="17" t="s">
        <v>41</v>
      </c>
      <c r="F4" s="17" t="s">
        <v>41</v>
      </c>
      <c r="G4" s="17" t="s">
        <v>41</v>
      </c>
      <c r="H4" s="18" t="s">
        <v>41</v>
      </c>
    </row>
    <row r="5" spans="1:10" x14ac:dyDescent="0.15">
      <c r="A5" s="7" t="s">
        <v>367</v>
      </c>
      <c r="B5" s="8">
        <v>78571</v>
      </c>
      <c r="C5" s="8">
        <v>23970</v>
      </c>
      <c r="D5" s="8">
        <v>12328</v>
      </c>
      <c r="E5" s="8">
        <v>17075</v>
      </c>
      <c r="F5" s="8">
        <v>17287</v>
      </c>
      <c r="G5" s="8">
        <v>4265</v>
      </c>
      <c r="H5" s="9">
        <v>3646</v>
      </c>
    </row>
    <row r="6" spans="1:10" x14ac:dyDescent="0.15">
      <c r="A6" s="7">
        <v>28</v>
      </c>
      <c r="B6" s="8">
        <v>78486</v>
      </c>
      <c r="C6" s="8">
        <v>24267</v>
      </c>
      <c r="D6" s="8">
        <v>12272</v>
      </c>
      <c r="E6" s="8">
        <v>16784</v>
      </c>
      <c r="F6" s="8">
        <v>17152</v>
      </c>
      <c r="G6" s="8">
        <v>4288</v>
      </c>
      <c r="H6" s="9">
        <v>3723</v>
      </c>
    </row>
    <row r="7" spans="1:10" x14ac:dyDescent="0.15">
      <c r="A7" s="7">
        <v>29</v>
      </c>
      <c r="B7" s="8">
        <v>78546</v>
      </c>
      <c r="C7" s="8">
        <v>24402</v>
      </c>
      <c r="D7" s="8">
        <v>12242</v>
      </c>
      <c r="E7" s="8">
        <v>16700</v>
      </c>
      <c r="F7" s="8">
        <v>17158</v>
      </c>
      <c r="G7" s="8">
        <v>4303</v>
      </c>
      <c r="H7" s="9">
        <v>3741</v>
      </c>
    </row>
    <row r="8" spans="1:10" x14ac:dyDescent="0.15">
      <c r="A8" s="7">
        <v>30</v>
      </c>
      <c r="B8" s="8">
        <v>78677</v>
      </c>
      <c r="C8" s="8">
        <v>24660</v>
      </c>
      <c r="D8" s="8">
        <v>12197</v>
      </c>
      <c r="E8" s="8">
        <v>16652</v>
      </c>
      <c r="F8" s="8">
        <v>17110</v>
      </c>
      <c r="G8" s="8">
        <v>4276</v>
      </c>
      <c r="H8" s="9">
        <v>3782</v>
      </c>
    </row>
    <row r="9" spans="1:10" x14ac:dyDescent="0.15">
      <c r="A9" s="7" t="s">
        <v>368</v>
      </c>
      <c r="B9" s="8">
        <v>78886</v>
      </c>
      <c r="C9" s="8">
        <v>24852</v>
      </c>
      <c r="D9" s="8">
        <v>12194</v>
      </c>
      <c r="E9" s="8">
        <v>16615</v>
      </c>
      <c r="F9" s="8">
        <v>17138</v>
      </c>
      <c r="G9" s="8">
        <v>4263</v>
      </c>
      <c r="H9" s="9">
        <v>3824</v>
      </c>
    </row>
    <row r="10" spans="1:10" x14ac:dyDescent="0.15">
      <c r="A10" s="164">
        <v>2</v>
      </c>
      <c r="B10" s="165">
        <v>78823</v>
      </c>
      <c r="C10" s="165">
        <v>25176</v>
      </c>
      <c r="D10" s="165">
        <v>12156</v>
      </c>
      <c r="E10" s="165">
        <v>16327</v>
      </c>
      <c r="F10" s="165">
        <v>17077</v>
      </c>
      <c r="G10" s="165">
        <v>4217</v>
      </c>
      <c r="H10" s="166">
        <v>3870</v>
      </c>
      <c r="I10" s="167"/>
      <c r="J10" s="167"/>
    </row>
    <row r="11" spans="1:10" x14ac:dyDescent="0.15">
      <c r="A11" s="164">
        <v>3</v>
      </c>
      <c r="B11" s="165">
        <v>78397</v>
      </c>
      <c r="C11" s="165">
        <v>24793</v>
      </c>
      <c r="D11" s="165">
        <v>12099</v>
      </c>
      <c r="E11" s="165">
        <v>16337</v>
      </c>
      <c r="F11" s="165">
        <v>17095</v>
      </c>
      <c r="G11" s="165">
        <v>4166</v>
      </c>
      <c r="H11" s="166">
        <v>3907</v>
      </c>
      <c r="I11" s="167"/>
      <c r="J11" s="167"/>
    </row>
    <row r="12" spans="1:10" x14ac:dyDescent="0.15">
      <c r="A12" s="164">
        <v>4</v>
      </c>
      <c r="B12" s="165">
        <v>78131</v>
      </c>
      <c r="C12" s="165">
        <v>24812</v>
      </c>
      <c r="D12" s="165">
        <v>12045</v>
      </c>
      <c r="E12" s="165">
        <v>16099</v>
      </c>
      <c r="F12" s="165">
        <v>17071</v>
      </c>
      <c r="G12" s="165">
        <v>4184</v>
      </c>
      <c r="H12" s="166">
        <v>3920</v>
      </c>
      <c r="I12" s="167"/>
      <c r="J12" s="167"/>
    </row>
    <row r="13" spans="1:10" x14ac:dyDescent="0.15">
      <c r="A13" s="164">
        <v>5</v>
      </c>
      <c r="B13" s="165">
        <v>77805</v>
      </c>
      <c r="C13" s="165">
        <v>24869</v>
      </c>
      <c r="D13" s="165">
        <v>12045</v>
      </c>
      <c r="E13" s="165">
        <v>15816</v>
      </c>
      <c r="F13" s="165">
        <v>16898</v>
      </c>
      <c r="G13" s="165">
        <v>4191</v>
      </c>
      <c r="H13" s="166">
        <v>3986</v>
      </c>
      <c r="I13" s="167"/>
      <c r="J13" s="167"/>
    </row>
    <row r="14" spans="1:10" ht="14.25" thickBot="1" x14ac:dyDescent="0.2">
      <c r="A14" s="168">
        <v>6</v>
      </c>
      <c r="B14" s="169">
        <v>77296</v>
      </c>
      <c r="C14" s="169">
        <v>24873</v>
      </c>
      <c r="D14" s="169">
        <v>11956</v>
      </c>
      <c r="E14" s="169">
        <v>15493</v>
      </c>
      <c r="F14" s="169">
        <v>16772</v>
      </c>
      <c r="G14" s="169">
        <v>4199</v>
      </c>
      <c r="H14" s="170">
        <v>4003</v>
      </c>
      <c r="I14" s="167"/>
      <c r="J14" s="167"/>
    </row>
    <row r="15" spans="1:10" ht="14.25" thickBot="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</row>
    <row r="16" spans="1:10" x14ac:dyDescent="0.15">
      <c r="A16" s="171" t="s">
        <v>42</v>
      </c>
      <c r="B16" s="172" t="s">
        <v>35</v>
      </c>
      <c r="C16" s="172" t="s">
        <v>36</v>
      </c>
      <c r="D16" s="172" t="s">
        <v>37</v>
      </c>
      <c r="E16" s="172" t="s">
        <v>38</v>
      </c>
      <c r="F16" s="172" t="s">
        <v>39</v>
      </c>
      <c r="G16" s="172" t="s">
        <v>40</v>
      </c>
      <c r="H16" s="172" t="s">
        <v>29</v>
      </c>
      <c r="I16" s="173" t="s">
        <v>43</v>
      </c>
      <c r="J16" s="167"/>
    </row>
    <row r="17" spans="1:10" x14ac:dyDescent="0.15">
      <c r="A17" s="44"/>
      <c r="B17" s="19" t="s">
        <v>41</v>
      </c>
      <c r="C17" s="19" t="s">
        <v>41</v>
      </c>
      <c r="D17" s="19" t="s">
        <v>41</v>
      </c>
      <c r="E17" s="19" t="s">
        <v>41</v>
      </c>
      <c r="F17" s="19" t="s">
        <v>41</v>
      </c>
      <c r="G17" s="19" t="s">
        <v>41</v>
      </c>
      <c r="H17" s="19" t="s">
        <v>41</v>
      </c>
      <c r="I17" s="20" t="s">
        <v>44</v>
      </c>
      <c r="J17" s="167"/>
    </row>
    <row r="18" spans="1:10" x14ac:dyDescent="0.15">
      <c r="A18" s="44" t="s">
        <v>45</v>
      </c>
      <c r="B18" s="165">
        <v>1881</v>
      </c>
      <c r="C18" s="165">
        <v>1987</v>
      </c>
      <c r="D18" s="165">
        <v>351</v>
      </c>
      <c r="E18" s="165">
        <v>357</v>
      </c>
      <c r="F18" s="165">
        <v>803</v>
      </c>
      <c r="G18" s="165">
        <v>175</v>
      </c>
      <c r="H18" s="165">
        <v>5554</v>
      </c>
      <c r="I18" s="174">
        <v>7.1853653487890705</v>
      </c>
      <c r="J18" s="167"/>
    </row>
    <row r="19" spans="1:10" x14ac:dyDescent="0.15">
      <c r="A19" s="44" t="s">
        <v>46</v>
      </c>
      <c r="B19" s="165">
        <v>382</v>
      </c>
      <c r="C19" s="165">
        <v>1731</v>
      </c>
      <c r="D19" s="165">
        <v>918</v>
      </c>
      <c r="E19" s="165">
        <v>1110</v>
      </c>
      <c r="F19" s="165">
        <v>24</v>
      </c>
      <c r="G19" s="165">
        <v>2220</v>
      </c>
      <c r="H19" s="165">
        <v>6385</v>
      </c>
      <c r="I19" s="174">
        <v>8.2604533222935199</v>
      </c>
      <c r="J19" s="167"/>
    </row>
    <row r="20" spans="1:10" x14ac:dyDescent="0.15">
      <c r="A20" s="44" t="s">
        <v>47</v>
      </c>
      <c r="B20" s="165">
        <v>9</v>
      </c>
      <c r="C20" s="165">
        <v>42</v>
      </c>
      <c r="D20" s="165">
        <v>518</v>
      </c>
      <c r="E20" s="165">
        <v>317</v>
      </c>
      <c r="F20" s="165">
        <v>0</v>
      </c>
      <c r="G20" s="165">
        <v>0</v>
      </c>
      <c r="H20" s="165">
        <v>886</v>
      </c>
      <c r="I20" s="174">
        <v>1.1462430138687643</v>
      </c>
      <c r="J20" s="167"/>
    </row>
    <row r="21" spans="1:10" x14ac:dyDescent="0.15">
      <c r="A21" s="44" t="s">
        <v>48</v>
      </c>
      <c r="B21" s="165">
        <v>6894</v>
      </c>
      <c r="C21" s="165">
        <v>7416</v>
      </c>
      <c r="D21" s="165">
        <v>7729</v>
      </c>
      <c r="E21" s="165">
        <v>7775</v>
      </c>
      <c r="F21" s="165">
        <v>3372</v>
      </c>
      <c r="G21" s="165">
        <v>1608</v>
      </c>
      <c r="H21" s="165">
        <v>34794</v>
      </c>
      <c r="I21" s="175">
        <v>45.013972262471533</v>
      </c>
      <c r="J21" s="167"/>
    </row>
    <row r="22" spans="1:10" ht="14.25" thickBot="1" x14ac:dyDescent="0.2">
      <c r="A22" s="21" t="s">
        <v>49</v>
      </c>
      <c r="B22" s="169">
        <v>15707</v>
      </c>
      <c r="C22" s="169">
        <v>780</v>
      </c>
      <c r="D22" s="169">
        <v>5977</v>
      </c>
      <c r="E22" s="169">
        <v>7213</v>
      </c>
      <c r="F22" s="169">
        <v>0</v>
      </c>
      <c r="G22" s="169">
        <v>0</v>
      </c>
      <c r="H22" s="169">
        <v>29677</v>
      </c>
      <c r="I22" s="176">
        <v>38.393966052577106</v>
      </c>
      <c r="J22" s="167"/>
    </row>
    <row r="23" spans="1:10" x14ac:dyDescent="0.15">
      <c r="A23" s="167"/>
      <c r="B23" s="167"/>
      <c r="C23" s="167"/>
      <c r="D23" s="167"/>
      <c r="E23" s="167"/>
      <c r="F23" s="167"/>
      <c r="G23" s="167"/>
      <c r="H23" s="167"/>
      <c r="I23" s="167"/>
      <c r="J23" s="167"/>
    </row>
  </sheetData>
  <phoneticPr fontId="10"/>
  <pageMargins left="0.7" right="0.7" top="0.75" bottom="0.75" header="0.511811023622047" footer="0.511811023622047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MJ23"/>
  <sheetViews>
    <sheetView view="pageBreakPreview" zoomScale="90" zoomScaleNormal="90" zoomScaleSheetLayoutView="90" workbookViewId="0"/>
  </sheetViews>
  <sheetFormatPr defaultColWidth="9" defaultRowHeight="13.5" x14ac:dyDescent="0.15"/>
  <cols>
    <col min="1" max="1" width="8.125" style="1" customWidth="1"/>
    <col min="2" max="2" width="10.125" style="1" customWidth="1"/>
    <col min="3" max="10" width="10.625" style="1" customWidth="1"/>
    <col min="11" max="1024" width="9" style="1"/>
  </cols>
  <sheetData>
    <row r="1" spans="1:11" ht="14.25" thickBot="1" x14ac:dyDescent="0.2">
      <c r="A1" s="1" t="s">
        <v>50</v>
      </c>
    </row>
    <row r="2" spans="1:11" ht="15" customHeight="1" x14ac:dyDescent="0.15">
      <c r="A2" s="11" t="s">
        <v>2</v>
      </c>
      <c r="B2" s="109" t="s">
        <v>51</v>
      </c>
      <c r="C2" s="109" t="s">
        <v>29</v>
      </c>
      <c r="D2" s="109" t="s">
        <v>52</v>
      </c>
      <c r="E2" s="109" t="s">
        <v>53</v>
      </c>
      <c r="F2" s="109" t="s">
        <v>54</v>
      </c>
      <c r="G2" s="109" t="s">
        <v>55</v>
      </c>
      <c r="H2" s="109" t="s">
        <v>56</v>
      </c>
      <c r="I2" s="109" t="s">
        <v>57</v>
      </c>
      <c r="J2" s="116" t="s">
        <v>25</v>
      </c>
    </row>
    <row r="3" spans="1:11" ht="15" customHeight="1" x14ac:dyDescent="0.15">
      <c r="A3" s="12" t="s">
        <v>367</v>
      </c>
      <c r="B3" s="22" t="s">
        <v>58</v>
      </c>
      <c r="C3" s="23">
        <v>4419</v>
      </c>
      <c r="D3" s="23">
        <v>0</v>
      </c>
      <c r="E3" s="23">
        <v>29</v>
      </c>
      <c r="F3" s="23">
        <v>40</v>
      </c>
      <c r="G3" s="23">
        <v>0</v>
      </c>
      <c r="H3" s="23">
        <v>4172</v>
      </c>
      <c r="I3" s="23">
        <v>65</v>
      </c>
      <c r="J3" s="27">
        <v>113</v>
      </c>
    </row>
    <row r="4" spans="1:11" ht="15" customHeight="1" x14ac:dyDescent="0.15">
      <c r="A4" s="12"/>
      <c r="B4" s="22" t="s">
        <v>59</v>
      </c>
      <c r="C4" s="24">
        <v>100</v>
      </c>
      <c r="D4" s="23">
        <v>0</v>
      </c>
      <c r="E4" s="24">
        <v>0.7</v>
      </c>
      <c r="F4" s="24">
        <v>0.9</v>
      </c>
      <c r="G4" s="23">
        <v>0</v>
      </c>
      <c r="H4" s="24">
        <v>94.4</v>
      </c>
      <c r="I4" s="24">
        <v>1.5</v>
      </c>
      <c r="J4" s="25">
        <v>2.5</v>
      </c>
      <c r="K4" s="26"/>
    </row>
    <row r="5" spans="1:11" ht="15" customHeight="1" x14ac:dyDescent="0.15">
      <c r="A5" s="12">
        <v>28</v>
      </c>
      <c r="B5" s="22" t="s">
        <v>58</v>
      </c>
      <c r="C5" s="23">
        <v>4185</v>
      </c>
      <c r="D5" s="23">
        <v>0</v>
      </c>
      <c r="E5" s="23">
        <v>24</v>
      </c>
      <c r="F5" s="23">
        <v>44</v>
      </c>
      <c r="G5" s="23">
        <v>1</v>
      </c>
      <c r="H5" s="23">
        <v>3918</v>
      </c>
      <c r="I5" s="23">
        <v>88</v>
      </c>
      <c r="J5" s="27">
        <v>110</v>
      </c>
    </row>
    <row r="6" spans="1:11" ht="15" customHeight="1" x14ac:dyDescent="0.15">
      <c r="A6" s="12"/>
      <c r="B6" s="22" t="s">
        <v>59</v>
      </c>
      <c r="C6" s="24">
        <v>100</v>
      </c>
      <c r="D6" s="23">
        <v>0</v>
      </c>
      <c r="E6" s="24">
        <v>0.6</v>
      </c>
      <c r="F6" s="24">
        <v>1.1000000000000001</v>
      </c>
      <c r="G6" s="23">
        <v>0</v>
      </c>
      <c r="H6" s="24">
        <v>93.6</v>
      </c>
      <c r="I6" s="24">
        <v>2.1</v>
      </c>
      <c r="J6" s="28">
        <v>2.6</v>
      </c>
    </row>
    <row r="7" spans="1:11" ht="15" customHeight="1" x14ac:dyDescent="0.15">
      <c r="A7" s="12">
        <v>29</v>
      </c>
      <c r="B7" s="22" t="s">
        <v>58</v>
      </c>
      <c r="C7" s="23">
        <v>4195</v>
      </c>
      <c r="D7" s="23">
        <v>1</v>
      </c>
      <c r="E7" s="23">
        <v>26</v>
      </c>
      <c r="F7" s="23">
        <v>50</v>
      </c>
      <c r="G7" s="23">
        <v>0</v>
      </c>
      <c r="H7" s="23">
        <v>3958</v>
      </c>
      <c r="I7" s="23">
        <v>84</v>
      </c>
      <c r="J7" s="27">
        <v>76</v>
      </c>
    </row>
    <row r="8" spans="1:11" ht="15" customHeight="1" x14ac:dyDescent="0.15">
      <c r="A8" s="12"/>
      <c r="B8" s="22" t="s">
        <v>59</v>
      </c>
      <c r="C8" s="24">
        <v>100</v>
      </c>
      <c r="D8" s="23">
        <v>0</v>
      </c>
      <c r="E8" s="24">
        <v>0.6</v>
      </c>
      <c r="F8" s="24">
        <v>1.2</v>
      </c>
      <c r="G8" s="23">
        <v>0</v>
      </c>
      <c r="H8" s="24">
        <v>94.4</v>
      </c>
      <c r="I8" s="24">
        <v>2</v>
      </c>
      <c r="J8" s="28">
        <v>1.8</v>
      </c>
    </row>
    <row r="9" spans="1:11" ht="15" customHeight="1" x14ac:dyDescent="0.15">
      <c r="A9" s="12">
        <v>30</v>
      </c>
      <c r="B9" s="22" t="s">
        <v>58</v>
      </c>
      <c r="C9" s="23">
        <v>4560</v>
      </c>
      <c r="D9" s="23">
        <v>0</v>
      </c>
      <c r="E9" s="23">
        <v>12</v>
      </c>
      <c r="F9" s="23">
        <v>35</v>
      </c>
      <c r="G9" s="23">
        <v>0</v>
      </c>
      <c r="H9" s="23">
        <v>4327</v>
      </c>
      <c r="I9" s="23">
        <v>92</v>
      </c>
      <c r="J9" s="27">
        <v>94</v>
      </c>
    </row>
    <row r="10" spans="1:11" ht="15" customHeight="1" x14ac:dyDescent="0.15">
      <c r="A10" s="12"/>
      <c r="B10" s="22" t="s">
        <v>59</v>
      </c>
      <c r="C10" s="24">
        <v>100</v>
      </c>
      <c r="D10" s="23">
        <v>0</v>
      </c>
      <c r="E10" s="24">
        <v>0.3</v>
      </c>
      <c r="F10" s="24">
        <v>0.8</v>
      </c>
      <c r="G10" s="23">
        <v>0</v>
      </c>
      <c r="H10" s="24">
        <v>94.9</v>
      </c>
      <c r="I10" s="24">
        <v>2</v>
      </c>
      <c r="J10" s="28">
        <v>2</v>
      </c>
    </row>
    <row r="11" spans="1:11" ht="15" customHeight="1" x14ac:dyDescent="0.15">
      <c r="A11" s="12" t="s">
        <v>368</v>
      </c>
      <c r="B11" s="22" t="s">
        <v>58</v>
      </c>
      <c r="C11" s="23">
        <v>4685</v>
      </c>
      <c r="D11" s="23">
        <v>1</v>
      </c>
      <c r="E11" s="23">
        <v>23</v>
      </c>
      <c r="F11" s="23">
        <v>22</v>
      </c>
      <c r="G11" s="23">
        <v>0</v>
      </c>
      <c r="H11" s="23">
        <v>4538</v>
      </c>
      <c r="I11" s="23">
        <v>63</v>
      </c>
      <c r="J11" s="27">
        <v>38</v>
      </c>
    </row>
    <row r="12" spans="1:11" ht="15" customHeight="1" x14ac:dyDescent="0.15">
      <c r="A12" s="12"/>
      <c r="B12" s="22" t="s">
        <v>59</v>
      </c>
      <c r="C12" s="24">
        <v>100</v>
      </c>
      <c r="D12" s="23">
        <v>0</v>
      </c>
      <c r="E12" s="24">
        <v>0.5</v>
      </c>
      <c r="F12" s="24">
        <v>0.5</v>
      </c>
      <c r="G12" s="23">
        <v>0</v>
      </c>
      <c r="H12" s="24">
        <v>96.9</v>
      </c>
      <c r="I12" s="24">
        <v>1.3</v>
      </c>
      <c r="J12" s="28">
        <v>0.8</v>
      </c>
    </row>
    <row r="13" spans="1:11" ht="15" customHeight="1" x14ac:dyDescent="0.15">
      <c r="A13" s="12">
        <v>2</v>
      </c>
      <c r="B13" s="22" t="s">
        <v>58</v>
      </c>
      <c r="C13" s="29">
        <v>4375</v>
      </c>
      <c r="D13" s="23">
        <v>0</v>
      </c>
      <c r="E13" s="29">
        <v>22</v>
      </c>
      <c r="F13" s="29">
        <v>21</v>
      </c>
      <c r="G13" s="23">
        <v>0</v>
      </c>
      <c r="H13" s="29">
        <v>4216</v>
      </c>
      <c r="I13" s="29">
        <v>56</v>
      </c>
      <c r="J13" s="30">
        <v>60</v>
      </c>
    </row>
    <row r="14" spans="1:11" ht="15" customHeight="1" x14ac:dyDescent="0.15">
      <c r="A14" s="12"/>
      <c r="B14" s="22" t="s">
        <v>59</v>
      </c>
      <c r="C14" s="24">
        <v>100</v>
      </c>
      <c r="D14" s="23">
        <v>0</v>
      </c>
      <c r="E14" s="24">
        <v>0.5</v>
      </c>
      <c r="F14" s="24">
        <v>0.5</v>
      </c>
      <c r="G14" s="23">
        <v>0</v>
      </c>
      <c r="H14" s="24">
        <v>96.3</v>
      </c>
      <c r="I14" s="24">
        <v>1.3</v>
      </c>
      <c r="J14" s="28">
        <v>1.4</v>
      </c>
    </row>
    <row r="15" spans="1:11" ht="15" customHeight="1" x14ac:dyDescent="0.15">
      <c r="A15" s="12">
        <v>3</v>
      </c>
      <c r="B15" s="22" t="s">
        <v>58</v>
      </c>
      <c r="C15" s="23">
        <v>4490</v>
      </c>
      <c r="D15" s="23">
        <v>0</v>
      </c>
      <c r="E15" s="23">
        <v>12</v>
      </c>
      <c r="F15" s="23">
        <v>22</v>
      </c>
      <c r="G15" s="23">
        <v>0</v>
      </c>
      <c r="H15" s="23">
        <v>4307</v>
      </c>
      <c r="I15" s="23">
        <v>74</v>
      </c>
      <c r="J15" s="27">
        <v>75</v>
      </c>
    </row>
    <row r="16" spans="1:11" ht="15" customHeight="1" x14ac:dyDescent="0.15">
      <c r="A16" s="12"/>
      <c r="B16" s="31" t="s">
        <v>59</v>
      </c>
      <c r="C16" s="32">
        <v>100</v>
      </c>
      <c r="D16" s="33">
        <v>0</v>
      </c>
      <c r="E16" s="32">
        <v>0.3</v>
      </c>
      <c r="F16" s="32">
        <v>0.5</v>
      </c>
      <c r="G16" s="33">
        <v>0</v>
      </c>
      <c r="H16" s="32">
        <v>95.9</v>
      </c>
      <c r="I16" s="32">
        <v>1.6</v>
      </c>
      <c r="J16" s="34">
        <v>1.7</v>
      </c>
    </row>
    <row r="17" spans="1:11" ht="15" customHeight="1" x14ac:dyDescent="0.15">
      <c r="A17" s="12">
        <v>4</v>
      </c>
      <c r="B17" s="31" t="s">
        <v>58</v>
      </c>
      <c r="C17" s="124">
        <v>4628</v>
      </c>
      <c r="D17" s="125" t="s">
        <v>60</v>
      </c>
      <c r="E17" s="32">
        <v>28</v>
      </c>
      <c r="F17" s="32">
        <v>17</v>
      </c>
      <c r="G17" s="125" t="s">
        <v>60</v>
      </c>
      <c r="H17" s="32">
        <v>4449</v>
      </c>
      <c r="I17" s="32">
        <v>81</v>
      </c>
      <c r="J17" s="34">
        <v>53</v>
      </c>
    </row>
    <row r="18" spans="1:11" ht="15" customHeight="1" x14ac:dyDescent="0.15">
      <c r="A18" s="177"/>
      <c r="B18" s="177" t="s">
        <v>59</v>
      </c>
      <c r="C18" s="178">
        <v>100</v>
      </c>
      <c r="D18" s="179" t="s">
        <v>60</v>
      </c>
      <c r="E18" s="178">
        <v>0.6</v>
      </c>
      <c r="F18" s="178">
        <v>0.4</v>
      </c>
      <c r="G18" s="179" t="s">
        <v>60</v>
      </c>
      <c r="H18" s="178">
        <v>96.1</v>
      </c>
      <c r="I18" s="178">
        <v>1.8</v>
      </c>
      <c r="J18" s="180">
        <v>1.1000000000000001</v>
      </c>
      <c r="K18" s="167"/>
    </row>
    <row r="19" spans="1:11" ht="15" customHeight="1" x14ac:dyDescent="0.15">
      <c r="A19" s="177">
        <v>5</v>
      </c>
      <c r="B19" s="177" t="s">
        <v>58</v>
      </c>
      <c r="C19" s="181">
        <v>4655</v>
      </c>
      <c r="D19" s="179" t="s">
        <v>344</v>
      </c>
      <c r="E19" s="178">
        <v>15</v>
      </c>
      <c r="F19" s="178">
        <v>26</v>
      </c>
      <c r="G19" s="182">
        <v>1</v>
      </c>
      <c r="H19" s="178">
        <v>4459</v>
      </c>
      <c r="I19" s="178">
        <v>86</v>
      </c>
      <c r="J19" s="180">
        <v>68</v>
      </c>
      <c r="K19" s="167"/>
    </row>
    <row r="20" spans="1:11" ht="15" customHeight="1" x14ac:dyDescent="0.15">
      <c r="A20" s="177"/>
      <c r="B20" s="177" t="s">
        <v>59</v>
      </c>
      <c r="C20" s="178">
        <v>100</v>
      </c>
      <c r="D20" s="179" t="s">
        <v>344</v>
      </c>
      <c r="E20" s="178">
        <v>0.3</v>
      </c>
      <c r="F20" s="178">
        <v>0.6</v>
      </c>
      <c r="G20" s="182">
        <v>0</v>
      </c>
      <c r="H20" s="178">
        <v>95.8</v>
      </c>
      <c r="I20" s="178">
        <v>1.8</v>
      </c>
      <c r="J20" s="180">
        <v>1.5</v>
      </c>
      <c r="K20" s="167"/>
    </row>
    <row r="21" spans="1:11" x14ac:dyDescent="0.15">
      <c r="A21" s="177">
        <v>6</v>
      </c>
      <c r="B21" s="177" t="s">
        <v>58</v>
      </c>
      <c r="C21" s="183">
        <v>4547</v>
      </c>
      <c r="D21" s="184" t="s">
        <v>344</v>
      </c>
      <c r="E21" s="183">
        <v>19</v>
      </c>
      <c r="F21" s="183">
        <v>32</v>
      </c>
      <c r="G21" s="184" t="s">
        <v>344</v>
      </c>
      <c r="H21" s="183">
        <v>4344</v>
      </c>
      <c r="I21" s="183">
        <v>92</v>
      </c>
      <c r="J21" s="185">
        <v>60</v>
      </c>
      <c r="K21" s="167"/>
    </row>
    <row r="22" spans="1:11" ht="14.25" thickBot="1" x14ac:dyDescent="0.2">
      <c r="A22" s="36"/>
      <c r="B22" s="186" t="s">
        <v>59</v>
      </c>
      <c r="C22" s="187">
        <v>100</v>
      </c>
      <c r="D22" s="188" t="s">
        <v>344</v>
      </c>
      <c r="E22" s="187">
        <v>0.4</v>
      </c>
      <c r="F22" s="187">
        <v>0.7</v>
      </c>
      <c r="G22" s="188" t="s">
        <v>344</v>
      </c>
      <c r="H22" s="187">
        <v>95.6</v>
      </c>
      <c r="I22" s="187">
        <v>2</v>
      </c>
      <c r="J22" s="189">
        <v>1.3</v>
      </c>
      <c r="K22" s="167"/>
    </row>
    <row r="23" spans="1:11" x14ac:dyDescent="0.15">
      <c r="D23" s="37"/>
    </row>
  </sheetData>
  <phoneticPr fontId="10"/>
  <pageMargins left="0.7" right="0.7" top="0.75" bottom="0.75" header="0.511811023622047" footer="0.511811023622047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J34"/>
  <sheetViews>
    <sheetView view="pageBreakPreview" zoomScaleNormal="100" zoomScaleSheetLayoutView="100" workbookViewId="0"/>
  </sheetViews>
  <sheetFormatPr defaultColWidth="9" defaultRowHeight="13.5" x14ac:dyDescent="0.15"/>
  <cols>
    <col min="1" max="1" width="13.375" style="1" customWidth="1"/>
    <col min="2" max="2" width="20.125" style="1" customWidth="1"/>
    <col min="3" max="3" width="11.25" style="1" customWidth="1"/>
    <col min="4" max="7" width="18.375" style="1" customWidth="1"/>
    <col min="8" max="10" width="9" style="1"/>
    <col min="11" max="11" width="12.75" style="1" bestFit="1" customWidth="1"/>
    <col min="12" max="1024" width="9" style="1"/>
  </cols>
  <sheetData>
    <row r="1" spans="1:8" ht="14.25" thickBot="1" x14ac:dyDescent="0.2">
      <c r="A1" s="1" t="s">
        <v>61</v>
      </c>
    </row>
    <row r="2" spans="1:8" x14ac:dyDescent="0.15">
      <c r="A2" s="11" t="s">
        <v>62</v>
      </c>
      <c r="B2" s="109"/>
      <c r="C2" s="109" t="s">
        <v>63</v>
      </c>
      <c r="D2" s="109" t="s">
        <v>64</v>
      </c>
      <c r="E2" s="109" t="s">
        <v>65</v>
      </c>
      <c r="F2" s="109" t="s">
        <v>66</v>
      </c>
      <c r="G2" s="116" t="s">
        <v>67</v>
      </c>
    </row>
    <row r="3" spans="1:8" x14ac:dyDescent="0.15">
      <c r="A3" s="7"/>
      <c r="B3" s="38"/>
      <c r="C3" s="17" t="s">
        <v>41</v>
      </c>
      <c r="D3" s="17" t="s">
        <v>68</v>
      </c>
      <c r="E3" s="17" t="s">
        <v>68</v>
      </c>
      <c r="F3" s="17" t="s">
        <v>68</v>
      </c>
      <c r="G3" s="18" t="s">
        <v>68</v>
      </c>
    </row>
    <row r="4" spans="1:8" x14ac:dyDescent="0.15">
      <c r="A4" s="7" t="s">
        <v>367</v>
      </c>
      <c r="B4" s="38"/>
      <c r="C4" s="8">
        <v>4429</v>
      </c>
      <c r="D4" s="8">
        <v>16452733632</v>
      </c>
      <c r="E4" s="8">
        <v>3938626035</v>
      </c>
      <c r="F4" s="8">
        <v>168051748</v>
      </c>
      <c r="G4" s="9">
        <v>12346055849</v>
      </c>
    </row>
    <row r="5" spans="1:8" x14ac:dyDescent="0.15">
      <c r="A5" s="7">
        <v>28</v>
      </c>
      <c r="B5" s="38"/>
      <c r="C5" s="8">
        <v>4483</v>
      </c>
      <c r="D5" s="8">
        <v>16777516644</v>
      </c>
      <c r="E5" s="8">
        <v>4050006603</v>
      </c>
      <c r="F5" s="8">
        <v>175353511</v>
      </c>
      <c r="G5" s="9">
        <v>12552156530</v>
      </c>
    </row>
    <row r="6" spans="1:8" x14ac:dyDescent="0.15">
      <c r="A6" s="7">
        <v>29</v>
      </c>
      <c r="B6" s="38"/>
      <c r="C6" s="8">
        <v>4591</v>
      </c>
      <c r="D6" s="8">
        <v>17010184659</v>
      </c>
      <c r="E6" s="8">
        <v>4196617206</v>
      </c>
      <c r="F6" s="8">
        <v>173174203</v>
      </c>
      <c r="G6" s="9">
        <v>12640393250</v>
      </c>
    </row>
    <row r="7" spans="1:8" x14ac:dyDescent="0.15">
      <c r="A7" s="7">
        <v>30</v>
      </c>
      <c r="B7" s="38"/>
      <c r="C7" s="8">
        <v>4652</v>
      </c>
      <c r="D7" s="8">
        <v>17675018775</v>
      </c>
      <c r="E7" s="8">
        <v>4319740912</v>
      </c>
      <c r="F7" s="8">
        <v>174414835</v>
      </c>
      <c r="G7" s="9">
        <v>13180863028</v>
      </c>
    </row>
    <row r="8" spans="1:8" x14ac:dyDescent="0.15">
      <c r="A8" s="7" t="s">
        <v>368</v>
      </c>
      <c r="B8" s="38"/>
      <c r="C8" s="8">
        <v>4728</v>
      </c>
      <c r="D8" s="8">
        <v>17245910969</v>
      </c>
      <c r="E8" s="8">
        <v>4367632403</v>
      </c>
      <c r="F8" s="8">
        <v>176068647</v>
      </c>
      <c r="G8" s="9">
        <v>12702209919</v>
      </c>
    </row>
    <row r="9" spans="1:8" x14ac:dyDescent="0.15">
      <c r="A9" s="7">
        <v>2</v>
      </c>
      <c r="B9" s="38"/>
      <c r="C9" s="8">
        <v>4852</v>
      </c>
      <c r="D9" s="8">
        <v>16768844428</v>
      </c>
      <c r="E9" s="8">
        <v>4395992786</v>
      </c>
      <c r="F9" s="8">
        <v>175496800</v>
      </c>
      <c r="G9" s="9">
        <v>12197354842</v>
      </c>
    </row>
    <row r="10" spans="1:8" x14ac:dyDescent="0.15">
      <c r="A10" s="7">
        <v>3</v>
      </c>
      <c r="B10" s="38"/>
      <c r="C10" s="8">
        <v>4675</v>
      </c>
      <c r="D10" s="8">
        <v>16793182712</v>
      </c>
      <c r="E10" s="8">
        <v>4385924001</v>
      </c>
      <c r="F10" s="8">
        <v>172679762</v>
      </c>
      <c r="G10" s="9">
        <v>12234578949</v>
      </c>
    </row>
    <row r="11" spans="1:8" x14ac:dyDescent="0.15">
      <c r="A11" s="164">
        <v>4</v>
      </c>
      <c r="B11" s="45"/>
      <c r="C11" s="165">
        <v>4564</v>
      </c>
      <c r="D11" s="165">
        <v>23291488488</v>
      </c>
      <c r="E11" s="165">
        <v>4269490197</v>
      </c>
      <c r="F11" s="165">
        <v>164996676</v>
      </c>
      <c r="G11" s="166">
        <v>18857001615</v>
      </c>
      <c r="H11" s="167"/>
    </row>
    <row r="12" spans="1:8" x14ac:dyDescent="0.15">
      <c r="A12" s="164">
        <v>5</v>
      </c>
      <c r="B12" s="45"/>
      <c r="C12" s="165">
        <v>4565</v>
      </c>
      <c r="D12" s="165">
        <v>25621431903</v>
      </c>
      <c r="E12" s="165">
        <v>4338953411</v>
      </c>
      <c r="F12" s="165">
        <v>167806005</v>
      </c>
      <c r="G12" s="166">
        <v>21114672487</v>
      </c>
      <c r="H12" s="167"/>
    </row>
    <row r="13" spans="1:8" x14ac:dyDescent="0.15">
      <c r="A13" s="164">
        <v>6</v>
      </c>
      <c r="B13" s="45"/>
      <c r="C13" s="103">
        <v>4564</v>
      </c>
      <c r="D13" s="103">
        <v>22223673699</v>
      </c>
      <c r="E13" s="103">
        <v>4230865171</v>
      </c>
      <c r="F13" s="103">
        <v>166901991</v>
      </c>
      <c r="G13" s="104">
        <v>17825906537</v>
      </c>
      <c r="H13" s="167"/>
    </row>
    <row r="14" spans="1:8" x14ac:dyDescent="0.15">
      <c r="A14" s="190" t="s">
        <v>69</v>
      </c>
      <c r="B14" s="43" t="s">
        <v>45</v>
      </c>
      <c r="C14" s="191">
        <v>0</v>
      </c>
      <c r="D14" s="191">
        <v>0</v>
      </c>
      <c r="E14" s="191">
        <v>0</v>
      </c>
      <c r="F14" s="191">
        <v>0</v>
      </c>
      <c r="G14" s="192">
        <v>0</v>
      </c>
      <c r="H14" s="167"/>
    </row>
    <row r="15" spans="1:8" x14ac:dyDescent="0.15">
      <c r="A15" s="44"/>
      <c r="B15" s="45" t="s">
        <v>46</v>
      </c>
      <c r="C15" s="165">
        <v>0</v>
      </c>
      <c r="D15" s="165">
        <v>0</v>
      </c>
      <c r="E15" s="165">
        <v>0</v>
      </c>
      <c r="F15" s="165">
        <v>0</v>
      </c>
      <c r="G15" s="104">
        <v>0</v>
      </c>
      <c r="H15" s="167"/>
    </row>
    <row r="16" spans="1:8" x14ac:dyDescent="0.15">
      <c r="A16" s="44"/>
      <c r="B16" s="45" t="s">
        <v>47</v>
      </c>
      <c r="C16" s="165">
        <v>3</v>
      </c>
      <c r="D16" s="193">
        <v>1001400</v>
      </c>
      <c r="E16" s="165">
        <v>212743</v>
      </c>
      <c r="F16" s="165">
        <v>29561</v>
      </c>
      <c r="G16" s="104">
        <v>759096</v>
      </c>
      <c r="H16" s="167"/>
    </row>
    <row r="17" spans="1:11" x14ac:dyDescent="0.15">
      <c r="A17" s="44"/>
      <c r="B17" s="45" t="s">
        <v>48</v>
      </c>
      <c r="C17" s="165">
        <v>5</v>
      </c>
      <c r="D17" s="165">
        <v>38083230</v>
      </c>
      <c r="E17" s="165">
        <v>5532447</v>
      </c>
      <c r="F17" s="165">
        <v>60607</v>
      </c>
      <c r="G17" s="104">
        <v>32490176</v>
      </c>
      <c r="H17" s="167"/>
    </row>
    <row r="18" spans="1:11" x14ac:dyDescent="0.15">
      <c r="A18" s="44"/>
      <c r="B18" s="45" t="s">
        <v>70</v>
      </c>
      <c r="C18" s="165">
        <v>11</v>
      </c>
      <c r="D18" s="165">
        <v>40075910</v>
      </c>
      <c r="E18" s="165">
        <v>1183887</v>
      </c>
      <c r="F18" s="165">
        <v>119967</v>
      </c>
      <c r="G18" s="104">
        <v>38772056</v>
      </c>
      <c r="H18" s="167"/>
    </row>
    <row r="19" spans="1:11" x14ac:dyDescent="0.15">
      <c r="A19" s="44"/>
      <c r="B19" s="45" t="s">
        <v>71</v>
      </c>
      <c r="C19" s="165">
        <v>977</v>
      </c>
      <c r="D19" s="165">
        <v>2589282866</v>
      </c>
      <c r="E19" s="165">
        <v>480348760</v>
      </c>
      <c r="F19" s="165">
        <v>7110249</v>
      </c>
      <c r="G19" s="104">
        <v>2101823857</v>
      </c>
      <c r="H19" s="167"/>
    </row>
    <row r="20" spans="1:11" x14ac:dyDescent="0.15">
      <c r="A20" s="44"/>
      <c r="B20" s="45" t="s">
        <v>72</v>
      </c>
      <c r="C20" s="165">
        <v>0</v>
      </c>
      <c r="D20" s="165">
        <v>0</v>
      </c>
      <c r="E20" s="165">
        <v>0</v>
      </c>
      <c r="F20" s="165">
        <v>0</v>
      </c>
      <c r="G20" s="104">
        <v>0</v>
      </c>
      <c r="H20" s="167"/>
    </row>
    <row r="21" spans="1:11" x14ac:dyDescent="0.15">
      <c r="A21" s="44"/>
      <c r="B21" s="45" t="s">
        <v>73</v>
      </c>
      <c r="C21" s="167">
        <v>3</v>
      </c>
      <c r="D21" s="165">
        <v>2059400</v>
      </c>
      <c r="E21" s="165">
        <v>98928</v>
      </c>
      <c r="F21" s="165">
        <v>15739</v>
      </c>
      <c r="G21" s="104">
        <v>1944733</v>
      </c>
      <c r="H21" s="167"/>
    </row>
    <row r="22" spans="1:11" x14ac:dyDescent="0.15">
      <c r="A22" s="44"/>
      <c r="B22" s="126" t="s">
        <v>74</v>
      </c>
      <c r="C22" s="103">
        <v>24</v>
      </c>
      <c r="D22" s="103">
        <v>15162580</v>
      </c>
      <c r="E22" s="103">
        <v>3334954</v>
      </c>
      <c r="F22" s="103">
        <v>168683</v>
      </c>
      <c r="G22" s="104">
        <v>11658943</v>
      </c>
      <c r="H22" s="194"/>
      <c r="I22" s="90"/>
      <c r="J22" s="90"/>
      <c r="K22" s="90"/>
    </row>
    <row r="23" spans="1:11" x14ac:dyDescent="0.15">
      <c r="A23" s="46"/>
      <c r="B23" s="127" t="s">
        <v>29</v>
      </c>
      <c r="C23" s="195">
        <v>1023</v>
      </c>
      <c r="D23" s="195">
        <v>2685665386</v>
      </c>
      <c r="E23" s="195">
        <v>490711719</v>
      </c>
      <c r="F23" s="195">
        <v>7504806</v>
      </c>
      <c r="G23" s="196">
        <v>2187448861</v>
      </c>
      <c r="H23" s="194"/>
      <c r="I23" s="90"/>
      <c r="J23" s="90"/>
      <c r="K23" s="90"/>
    </row>
    <row r="24" spans="1:11" x14ac:dyDescent="0.15">
      <c r="A24" s="44" t="s">
        <v>75</v>
      </c>
      <c r="B24" s="126" t="s">
        <v>45</v>
      </c>
      <c r="C24" s="103">
        <v>0</v>
      </c>
      <c r="D24" s="103">
        <v>0</v>
      </c>
      <c r="E24" s="103">
        <v>0</v>
      </c>
      <c r="F24" s="103">
        <v>0</v>
      </c>
      <c r="G24" s="104">
        <v>0</v>
      </c>
      <c r="H24" s="194"/>
      <c r="I24" s="90"/>
      <c r="J24" s="90"/>
      <c r="K24" s="90"/>
    </row>
    <row r="25" spans="1:11" x14ac:dyDescent="0.15">
      <c r="A25" s="44"/>
      <c r="B25" s="126" t="s">
        <v>46</v>
      </c>
      <c r="C25" s="103">
        <v>0</v>
      </c>
      <c r="D25" s="103">
        <v>0</v>
      </c>
      <c r="E25" s="103">
        <v>0</v>
      </c>
      <c r="F25" s="103">
        <v>0</v>
      </c>
      <c r="G25" s="104">
        <v>0</v>
      </c>
      <c r="H25" s="194"/>
      <c r="I25" s="90"/>
      <c r="J25" s="90"/>
      <c r="K25" s="90"/>
    </row>
    <row r="26" spans="1:11" x14ac:dyDescent="0.15">
      <c r="A26" s="44"/>
      <c r="B26" s="126" t="s">
        <v>47</v>
      </c>
      <c r="C26" s="194">
        <v>5</v>
      </c>
      <c r="D26" s="103">
        <v>1637531</v>
      </c>
      <c r="E26" s="103">
        <v>388311</v>
      </c>
      <c r="F26" s="103">
        <v>70694</v>
      </c>
      <c r="G26" s="104">
        <v>1178526</v>
      </c>
      <c r="H26" s="194"/>
      <c r="I26" s="90"/>
      <c r="J26" s="90"/>
      <c r="K26" s="90"/>
    </row>
    <row r="27" spans="1:11" x14ac:dyDescent="0.15">
      <c r="A27" s="44"/>
      <c r="B27" s="126" t="s">
        <v>48</v>
      </c>
      <c r="C27" s="103">
        <v>4</v>
      </c>
      <c r="D27" s="103">
        <v>2879870</v>
      </c>
      <c r="E27" s="103">
        <v>327634</v>
      </c>
      <c r="F27" s="103">
        <v>92537</v>
      </c>
      <c r="G27" s="104">
        <v>2459699</v>
      </c>
      <c r="H27" s="194"/>
      <c r="I27" s="90"/>
      <c r="J27" s="90"/>
      <c r="K27" s="90"/>
    </row>
    <row r="28" spans="1:11" x14ac:dyDescent="0.15">
      <c r="A28" s="44"/>
      <c r="B28" s="126" t="s">
        <v>70</v>
      </c>
      <c r="C28" s="103">
        <v>9</v>
      </c>
      <c r="D28" s="103">
        <v>13517990</v>
      </c>
      <c r="E28" s="103">
        <v>278484</v>
      </c>
      <c r="F28" s="103">
        <v>11470</v>
      </c>
      <c r="G28" s="104">
        <v>13228036</v>
      </c>
      <c r="H28" s="194"/>
      <c r="I28" s="90"/>
      <c r="J28" s="90"/>
      <c r="K28" s="90"/>
    </row>
    <row r="29" spans="1:11" x14ac:dyDescent="0.15">
      <c r="A29" s="44"/>
      <c r="B29" s="126" t="s">
        <v>71</v>
      </c>
      <c r="C29" s="103">
        <v>2689</v>
      </c>
      <c r="D29" s="103">
        <v>17923039125</v>
      </c>
      <c r="E29" s="103">
        <v>3365021536</v>
      </c>
      <c r="F29" s="103">
        <v>139224247</v>
      </c>
      <c r="G29" s="104">
        <v>14418793342</v>
      </c>
      <c r="H29" s="194"/>
      <c r="I29" s="90"/>
      <c r="J29" s="90"/>
      <c r="K29" s="90"/>
    </row>
    <row r="30" spans="1:11" x14ac:dyDescent="0.15">
      <c r="A30" s="44"/>
      <c r="B30" s="126" t="s">
        <v>72</v>
      </c>
      <c r="C30" s="103">
        <v>0</v>
      </c>
      <c r="D30" s="103">
        <v>0</v>
      </c>
      <c r="E30" s="103">
        <v>0</v>
      </c>
      <c r="F30" s="103">
        <v>0</v>
      </c>
      <c r="G30" s="104">
        <v>0</v>
      </c>
      <c r="H30" s="194"/>
      <c r="I30" s="90"/>
      <c r="J30" s="90"/>
      <c r="K30" s="90"/>
    </row>
    <row r="31" spans="1:11" x14ac:dyDescent="0.15">
      <c r="A31" s="44"/>
      <c r="B31" s="126" t="s">
        <v>73</v>
      </c>
      <c r="C31" s="103">
        <v>18</v>
      </c>
      <c r="D31" s="197">
        <v>5918641</v>
      </c>
      <c r="E31" s="103">
        <v>1054275</v>
      </c>
      <c r="F31" s="103">
        <v>342578</v>
      </c>
      <c r="G31" s="194">
        <v>4521788</v>
      </c>
      <c r="H31" s="194"/>
      <c r="I31" s="90"/>
      <c r="J31" s="90"/>
      <c r="K31" s="90"/>
    </row>
    <row r="32" spans="1:11" x14ac:dyDescent="0.15">
      <c r="A32" s="44"/>
      <c r="B32" s="126" t="s">
        <v>74</v>
      </c>
      <c r="C32" s="103">
        <v>814</v>
      </c>
      <c r="D32" s="103">
        <v>1589648616</v>
      </c>
      <c r="E32" s="103">
        <v>371716672</v>
      </c>
      <c r="F32" s="103">
        <v>19655659</v>
      </c>
      <c r="G32" s="104">
        <v>1198276285</v>
      </c>
      <c r="H32" s="194"/>
      <c r="I32" s="90"/>
      <c r="J32" s="90"/>
      <c r="K32" s="90"/>
    </row>
    <row r="33" spans="1:11" x14ac:dyDescent="0.15">
      <c r="A33" s="44"/>
      <c r="B33" s="126" t="s">
        <v>29</v>
      </c>
      <c r="C33" s="103">
        <v>3539</v>
      </c>
      <c r="D33" s="103">
        <v>19536641773</v>
      </c>
      <c r="E33" s="103">
        <v>3738786912</v>
      </c>
      <c r="F33" s="103">
        <v>159397185</v>
      </c>
      <c r="G33" s="104">
        <v>15638457676</v>
      </c>
      <c r="H33" s="194"/>
      <c r="I33" s="90"/>
      <c r="J33" s="90"/>
      <c r="K33" s="90"/>
    </row>
    <row r="34" spans="1:11" ht="14.25" thickBot="1" x14ac:dyDescent="0.2">
      <c r="A34" s="47" t="s">
        <v>76</v>
      </c>
      <c r="B34" s="128"/>
      <c r="C34" s="198">
        <v>2</v>
      </c>
      <c r="D34" s="198">
        <v>1366540</v>
      </c>
      <c r="E34" s="198">
        <v>1366540</v>
      </c>
      <c r="F34" s="198">
        <v>0</v>
      </c>
      <c r="G34" s="199">
        <v>0</v>
      </c>
      <c r="H34" s="194"/>
      <c r="I34" s="90"/>
      <c r="J34" s="90"/>
      <c r="K34" s="90"/>
    </row>
  </sheetData>
  <phoneticPr fontId="10"/>
  <pageMargins left="0.7" right="0.7" top="0.75" bottom="0.75" header="0.511811023622047" footer="0.511811023622047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MJ17"/>
  <sheetViews>
    <sheetView view="pageBreakPreview" zoomScaleNormal="68" zoomScaleSheetLayoutView="100" workbookViewId="0"/>
  </sheetViews>
  <sheetFormatPr defaultColWidth="9" defaultRowHeight="13.5" x14ac:dyDescent="0.15"/>
  <cols>
    <col min="1" max="1" width="10.5" style="1" customWidth="1"/>
    <col min="2" max="4" width="26.375" style="1" customWidth="1"/>
    <col min="5" max="1024" width="9" style="1"/>
  </cols>
  <sheetData>
    <row r="1" spans="1:4" ht="14.25" thickBot="1" x14ac:dyDescent="0.2">
      <c r="A1" s="1" t="s">
        <v>77</v>
      </c>
    </row>
    <row r="2" spans="1:4" ht="27" x14ac:dyDescent="0.15">
      <c r="A2" s="13" t="s">
        <v>2</v>
      </c>
      <c r="B2" s="113" t="s">
        <v>78</v>
      </c>
      <c r="C2" s="113" t="s">
        <v>79</v>
      </c>
      <c r="D2" s="48" t="s">
        <v>80</v>
      </c>
    </row>
    <row r="3" spans="1:4" x14ac:dyDescent="0.15">
      <c r="A3" s="16"/>
      <c r="B3" s="17" t="s">
        <v>81</v>
      </c>
      <c r="C3" s="17" t="s">
        <v>41</v>
      </c>
      <c r="D3" s="18" t="s">
        <v>82</v>
      </c>
    </row>
    <row r="4" spans="1:4" x14ac:dyDescent="0.15">
      <c r="A4" s="7" t="s">
        <v>367</v>
      </c>
      <c r="B4" s="8">
        <v>7715</v>
      </c>
      <c r="C4" s="8">
        <v>167</v>
      </c>
      <c r="D4" s="49">
        <v>3.8498003992015999</v>
      </c>
    </row>
    <row r="5" spans="1:4" x14ac:dyDescent="0.15">
      <c r="A5" s="7">
        <v>28</v>
      </c>
      <c r="B5" s="8">
        <v>12621</v>
      </c>
      <c r="C5" s="8">
        <v>183</v>
      </c>
      <c r="D5" s="49">
        <v>5.75</v>
      </c>
    </row>
    <row r="6" spans="1:4" x14ac:dyDescent="0.15">
      <c r="A6" s="7">
        <v>29</v>
      </c>
      <c r="B6" s="8">
        <v>14201</v>
      </c>
      <c r="C6" s="8">
        <v>210</v>
      </c>
      <c r="D6" s="49">
        <v>5.64</v>
      </c>
    </row>
    <row r="7" spans="1:4" x14ac:dyDescent="0.15">
      <c r="A7" s="7">
        <v>30</v>
      </c>
      <c r="B7" s="8">
        <v>14868</v>
      </c>
      <c r="C7" s="8">
        <v>222</v>
      </c>
      <c r="D7" s="49">
        <v>5.59</v>
      </c>
    </row>
    <row r="8" spans="1:4" x14ac:dyDescent="0.15">
      <c r="A8" s="7" t="s">
        <v>368</v>
      </c>
      <c r="B8" s="8">
        <v>14783</v>
      </c>
      <c r="C8" s="8">
        <v>197</v>
      </c>
      <c r="D8" s="49">
        <v>6.25</v>
      </c>
    </row>
    <row r="9" spans="1:4" x14ac:dyDescent="0.15">
      <c r="A9" s="12">
        <v>2</v>
      </c>
      <c r="B9" s="8">
        <v>14376</v>
      </c>
      <c r="C9" s="8">
        <v>192</v>
      </c>
      <c r="D9" s="49">
        <v>6.24</v>
      </c>
    </row>
    <row r="10" spans="1:4" x14ac:dyDescent="0.15">
      <c r="A10" s="12">
        <v>3</v>
      </c>
      <c r="B10" s="8">
        <v>14476</v>
      </c>
      <c r="C10" s="8">
        <v>199</v>
      </c>
      <c r="D10" s="49">
        <v>6.06</v>
      </c>
    </row>
    <row r="11" spans="1:4" x14ac:dyDescent="0.15">
      <c r="A11" s="200">
        <v>4</v>
      </c>
      <c r="B11" s="40">
        <v>14743</v>
      </c>
      <c r="C11" s="40">
        <v>207</v>
      </c>
      <c r="D11" s="201">
        <v>6.42</v>
      </c>
    </row>
    <row r="12" spans="1:4" x14ac:dyDescent="0.15">
      <c r="A12" s="39">
        <v>5</v>
      </c>
      <c r="B12" s="40">
        <v>16168</v>
      </c>
      <c r="C12" s="40">
        <v>210</v>
      </c>
      <c r="D12" s="201">
        <v>6.42</v>
      </c>
    </row>
    <row r="13" spans="1:4" ht="14.25" thickBot="1" x14ac:dyDescent="0.2">
      <c r="A13" s="202">
        <v>6</v>
      </c>
      <c r="B13" s="139">
        <v>15973</v>
      </c>
      <c r="C13" s="203">
        <v>218</v>
      </c>
      <c r="D13" s="204">
        <v>6.11</v>
      </c>
    </row>
    <row r="14" spans="1:4" x14ac:dyDescent="0.15">
      <c r="A14" s="200"/>
      <c r="B14" s="205"/>
      <c r="C14" s="205"/>
      <c r="D14" s="201"/>
    </row>
    <row r="15" spans="1:4" x14ac:dyDescent="0.15">
      <c r="A15" s="61"/>
      <c r="B15" s="61"/>
      <c r="C15" s="61"/>
      <c r="D15" s="61"/>
    </row>
    <row r="16" spans="1:4" x14ac:dyDescent="0.15">
      <c r="A16" s="61"/>
      <c r="B16" s="61"/>
      <c r="C16" s="61"/>
      <c r="D16" s="61"/>
    </row>
    <row r="17" spans="1:4" x14ac:dyDescent="0.15">
      <c r="A17" s="61"/>
      <c r="B17" s="61"/>
      <c r="C17" s="61"/>
      <c r="D17" s="61"/>
    </row>
  </sheetData>
  <phoneticPr fontId="10"/>
  <pageMargins left="0.7" right="0.7" top="0.75" bottom="0.75" header="0.511811023622047" footer="0.511811023622047"/>
  <pageSetup paperSize="9" scale="9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I19"/>
  <sheetViews>
    <sheetView view="pageBreakPreview" zoomScaleNormal="100" zoomScaleSheetLayoutView="100" workbookViewId="0"/>
  </sheetViews>
  <sheetFormatPr defaultColWidth="9" defaultRowHeight="13.5" x14ac:dyDescent="0.15"/>
  <cols>
    <col min="1" max="9" width="13.875" style="1" customWidth="1"/>
    <col min="10" max="10" width="16.875" style="1" customWidth="1"/>
    <col min="11" max="1023" width="9" style="1"/>
  </cols>
  <sheetData>
    <row r="1" spans="1:10" ht="14.25" thickBot="1" x14ac:dyDescent="0.2">
      <c r="A1" s="1" t="s">
        <v>83</v>
      </c>
    </row>
    <row r="2" spans="1:10" x14ac:dyDescent="0.15">
      <c r="A2" s="50" t="s">
        <v>2</v>
      </c>
      <c r="B2" s="310" t="s">
        <v>84</v>
      </c>
      <c r="C2" s="310"/>
      <c r="D2" s="310"/>
      <c r="E2" s="310"/>
      <c r="F2" s="311" t="s">
        <v>85</v>
      </c>
      <c r="G2" s="311"/>
      <c r="H2" s="311"/>
      <c r="I2" s="311"/>
    </row>
    <row r="3" spans="1:10" x14ac:dyDescent="0.15">
      <c r="A3" s="7"/>
      <c r="B3" s="312" t="s">
        <v>86</v>
      </c>
      <c r="C3" s="312"/>
      <c r="D3" s="312"/>
      <c r="E3" s="112" t="s">
        <v>87</v>
      </c>
      <c r="F3" s="312" t="s">
        <v>86</v>
      </c>
      <c r="G3" s="312"/>
      <c r="H3" s="312"/>
      <c r="I3" s="51" t="s">
        <v>87</v>
      </c>
    </row>
    <row r="4" spans="1:10" x14ac:dyDescent="0.15">
      <c r="A4" s="52"/>
      <c r="B4" s="53" t="s">
        <v>29</v>
      </c>
      <c r="C4" s="53" t="s">
        <v>88</v>
      </c>
      <c r="D4" s="53" t="s">
        <v>89</v>
      </c>
      <c r="E4" s="53"/>
      <c r="F4" s="53" t="s">
        <v>29</v>
      </c>
      <c r="G4" s="53" t="s">
        <v>88</v>
      </c>
      <c r="H4" s="53" t="s">
        <v>89</v>
      </c>
      <c r="I4" s="54"/>
    </row>
    <row r="5" spans="1:10" x14ac:dyDescent="0.15">
      <c r="A5" s="7"/>
      <c r="B5" s="17" t="s">
        <v>41</v>
      </c>
      <c r="C5" s="17" t="s">
        <v>41</v>
      </c>
      <c r="D5" s="17" t="s">
        <v>41</v>
      </c>
      <c r="E5" s="17" t="s">
        <v>90</v>
      </c>
      <c r="F5" s="17" t="s">
        <v>41</v>
      </c>
      <c r="G5" s="17" t="s">
        <v>41</v>
      </c>
      <c r="H5" s="17" t="s">
        <v>41</v>
      </c>
      <c r="I5" s="18" t="s">
        <v>90</v>
      </c>
    </row>
    <row r="6" spans="1:10" x14ac:dyDescent="0.15">
      <c r="A6" s="7" t="s">
        <v>367</v>
      </c>
      <c r="B6" s="38">
        <v>175</v>
      </c>
      <c r="C6" s="38">
        <v>16</v>
      </c>
      <c r="D6" s="38">
        <v>159</v>
      </c>
      <c r="E6" s="55">
        <v>61903</v>
      </c>
      <c r="F6" s="56">
        <v>316</v>
      </c>
      <c r="G6" s="56">
        <v>53</v>
      </c>
      <c r="H6" s="56">
        <v>263</v>
      </c>
      <c r="I6" s="57">
        <v>110006</v>
      </c>
    </row>
    <row r="7" spans="1:10" x14ac:dyDescent="0.15">
      <c r="A7" s="7">
        <v>28</v>
      </c>
      <c r="B7" s="38">
        <v>159</v>
      </c>
      <c r="C7" s="38">
        <v>5</v>
      </c>
      <c r="D7" s="38">
        <v>154</v>
      </c>
      <c r="E7" s="55">
        <v>55455</v>
      </c>
      <c r="F7" s="56">
        <v>333</v>
      </c>
      <c r="G7" s="56">
        <v>39</v>
      </c>
      <c r="H7" s="56">
        <v>294</v>
      </c>
      <c r="I7" s="57">
        <v>113863</v>
      </c>
    </row>
    <row r="8" spans="1:10" x14ac:dyDescent="0.15">
      <c r="A8" s="7">
        <v>29</v>
      </c>
      <c r="B8" s="38">
        <v>154</v>
      </c>
      <c r="C8" s="38">
        <v>10</v>
      </c>
      <c r="D8" s="38">
        <v>144</v>
      </c>
      <c r="E8" s="55">
        <v>51418</v>
      </c>
      <c r="F8" s="56">
        <v>346</v>
      </c>
      <c r="G8" s="56">
        <v>54</v>
      </c>
      <c r="H8" s="56">
        <v>292</v>
      </c>
      <c r="I8" s="57">
        <v>119666</v>
      </c>
    </row>
    <row r="9" spans="1:10" x14ac:dyDescent="0.15">
      <c r="A9" s="7">
        <v>30</v>
      </c>
      <c r="B9" s="38">
        <v>144</v>
      </c>
      <c r="C9" s="38">
        <v>5</v>
      </c>
      <c r="D9" s="38">
        <v>139</v>
      </c>
      <c r="E9" s="55">
        <v>48892</v>
      </c>
      <c r="F9" s="56">
        <v>369</v>
      </c>
      <c r="G9" s="56">
        <v>59</v>
      </c>
      <c r="H9" s="56">
        <v>310</v>
      </c>
      <c r="I9" s="57">
        <v>126504</v>
      </c>
    </row>
    <row r="10" spans="1:10" x14ac:dyDescent="0.15">
      <c r="A10" s="7" t="s">
        <v>368</v>
      </c>
      <c r="B10" s="38">
        <v>120</v>
      </c>
      <c r="C10" s="38">
        <v>6</v>
      </c>
      <c r="D10" s="38">
        <v>114</v>
      </c>
      <c r="E10" s="55">
        <v>45697</v>
      </c>
      <c r="F10" s="56">
        <v>368</v>
      </c>
      <c r="G10" s="56">
        <v>51</v>
      </c>
      <c r="H10" s="56">
        <v>317</v>
      </c>
      <c r="I10" s="57">
        <v>130529</v>
      </c>
    </row>
    <row r="11" spans="1:10" x14ac:dyDescent="0.15">
      <c r="A11" s="164">
        <v>2</v>
      </c>
      <c r="B11" s="45">
        <v>115</v>
      </c>
      <c r="C11" s="45">
        <v>10</v>
      </c>
      <c r="D11" s="45">
        <v>105</v>
      </c>
      <c r="E11" s="55">
        <v>42657</v>
      </c>
      <c r="F11" s="45">
        <v>369</v>
      </c>
      <c r="G11" s="45">
        <v>68</v>
      </c>
      <c r="H11" s="45">
        <v>301</v>
      </c>
      <c r="I11" s="57">
        <v>130757</v>
      </c>
      <c r="J11" s="167"/>
    </row>
    <row r="12" spans="1:10" x14ac:dyDescent="0.15">
      <c r="A12" s="164">
        <v>3</v>
      </c>
      <c r="B12" s="45">
        <v>101</v>
      </c>
      <c r="C12" s="45">
        <v>4</v>
      </c>
      <c r="D12" s="45">
        <v>97</v>
      </c>
      <c r="E12" s="55">
        <v>38633</v>
      </c>
      <c r="F12" s="45">
        <v>384</v>
      </c>
      <c r="G12" s="45">
        <v>64</v>
      </c>
      <c r="H12" s="45">
        <v>320</v>
      </c>
      <c r="I12" s="57">
        <v>137883</v>
      </c>
      <c r="J12" s="167"/>
    </row>
    <row r="13" spans="1:10" x14ac:dyDescent="0.15">
      <c r="A13" s="164">
        <v>4</v>
      </c>
      <c r="B13" s="45">
        <v>102</v>
      </c>
      <c r="C13" s="45">
        <v>7</v>
      </c>
      <c r="D13" s="45">
        <v>95</v>
      </c>
      <c r="E13" s="55">
        <v>36661</v>
      </c>
      <c r="F13" s="45">
        <v>395</v>
      </c>
      <c r="G13" s="45">
        <v>58</v>
      </c>
      <c r="H13" s="45">
        <v>337</v>
      </c>
      <c r="I13" s="57">
        <v>142828</v>
      </c>
      <c r="J13" s="167"/>
    </row>
    <row r="14" spans="1:10" x14ac:dyDescent="0.15">
      <c r="A14" s="164">
        <v>5</v>
      </c>
      <c r="B14" s="45">
        <v>101</v>
      </c>
      <c r="C14" s="45">
        <v>8</v>
      </c>
      <c r="D14" s="45">
        <v>93</v>
      </c>
      <c r="E14" s="55">
        <v>36519</v>
      </c>
      <c r="F14" s="45">
        <v>412</v>
      </c>
      <c r="G14" s="45">
        <v>57</v>
      </c>
      <c r="H14" s="45">
        <v>355</v>
      </c>
      <c r="I14" s="57">
        <v>146112</v>
      </c>
      <c r="J14" s="167"/>
    </row>
    <row r="15" spans="1:10" ht="14.25" thickBot="1" x14ac:dyDescent="0.2">
      <c r="A15" s="168">
        <v>6</v>
      </c>
      <c r="B15" s="206">
        <v>99</v>
      </c>
      <c r="C15" s="206">
        <v>8</v>
      </c>
      <c r="D15" s="206">
        <v>91</v>
      </c>
      <c r="E15" s="207">
        <v>34841</v>
      </c>
      <c r="F15" s="206">
        <v>418</v>
      </c>
      <c r="G15" s="206">
        <v>59</v>
      </c>
      <c r="H15" s="206">
        <v>359</v>
      </c>
      <c r="I15" s="208">
        <v>144674</v>
      </c>
      <c r="J15" s="167"/>
    </row>
    <row r="16" spans="1:10" x14ac:dyDescent="0.15">
      <c r="A16" s="167"/>
      <c r="B16" s="167"/>
      <c r="C16" s="167"/>
      <c r="D16" s="167"/>
      <c r="E16" s="167"/>
      <c r="F16" s="167"/>
      <c r="G16" s="167"/>
      <c r="H16" s="167"/>
      <c r="I16" s="167"/>
      <c r="J16" s="167"/>
    </row>
    <row r="17" spans="1:10" x14ac:dyDescent="0.15">
      <c r="A17" s="167"/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15">
      <c r="A18" s="167"/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0" x14ac:dyDescent="0.15">
      <c r="A19" s="167"/>
      <c r="B19" s="167"/>
      <c r="C19" s="167"/>
      <c r="D19" s="167"/>
      <c r="E19" s="167"/>
      <c r="F19" s="167"/>
      <c r="G19" s="167"/>
      <c r="H19" s="167"/>
      <c r="I19" s="167"/>
      <c r="J19" s="167"/>
    </row>
  </sheetData>
  <mergeCells count="4">
    <mergeCell ref="B2:E2"/>
    <mergeCell ref="F2:I2"/>
    <mergeCell ref="B3:D3"/>
    <mergeCell ref="F3:H3"/>
  </mergeCells>
  <phoneticPr fontId="10"/>
  <pageMargins left="0.24" right="0.18" top="0.75" bottom="0.75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9-1</vt:lpstr>
      <vt:lpstr>9-2</vt:lpstr>
      <vt:lpstr>9-3</vt:lpstr>
      <vt:lpstr>9-4 </vt:lpstr>
      <vt:lpstr>9-5</vt:lpstr>
      <vt:lpstr>9-6</vt:lpstr>
      <vt:lpstr>9-7 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  <vt:lpstr>9-22 </vt:lpstr>
      <vt:lpstr>9-23</vt:lpstr>
      <vt:lpstr>9-24</vt:lpstr>
      <vt:lpstr>9-25</vt:lpstr>
      <vt:lpstr>9-26</vt:lpstr>
      <vt:lpstr>9-27</vt:lpstr>
      <vt:lpstr>9-28</vt:lpstr>
      <vt:lpstr>9-29</vt:lpstr>
      <vt:lpstr>9-30</vt:lpstr>
      <vt:lpstr>9-31</vt:lpstr>
      <vt:lpstr>'9-21'!Print_Area</vt:lpstr>
      <vt:lpstr>'9-8'!Print_Area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2024-08-26T02:56:56Z</dcterms:created>
  <dcterms:modified xsi:type="dcterms:W3CDTF">2025-08-25T00:23:45Z</dcterms:modified>
  <dc:language/>
</cp:coreProperties>
</file>