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850" tabRatio="904"/>
  </bookViews>
  <sheets>
    <sheet name="調査の概要・比率の計算" sheetId="17" r:id="rId1"/>
    <sheet name="11-1" sheetId="2" r:id="rId2"/>
    <sheet name="11-2・3" sheetId="3" r:id="rId3"/>
    <sheet name="11-4" sheetId="21" r:id="rId4"/>
    <sheet name="11-5" sheetId="22" r:id="rId5"/>
    <sheet name="11-6" sheetId="13" r:id="rId6"/>
    <sheet name="11-7・8" sheetId="6" r:id="rId7"/>
    <sheet name="11-9" sheetId="7" r:id="rId8"/>
    <sheet name="11-10" sheetId="8" r:id="rId9"/>
    <sheet name="11-11" sheetId="9" r:id="rId10"/>
    <sheet name="11-12" sheetId="10" r:id="rId11"/>
    <sheet name="11-13" sheetId="11" r:id="rId12"/>
    <sheet name="11-14" sheetId="15" r:id="rId13"/>
    <sheet name="11-15" sheetId="16" r:id="rId14"/>
  </sheets>
  <definedNames>
    <definedName name="_xlnm._FilterDatabase" localSheetId="11" hidden="1">'11-13'!$A$3:$R$18</definedName>
    <definedName name="_xlnm.Print_Area" localSheetId="1">'11-1'!$A$1:$W$20</definedName>
    <definedName name="_xlnm.Print_Area" localSheetId="8">'11-10'!$A$1:$I$20</definedName>
    <definedName name="_xlnm.Print_Area" localSheetId="9">'11-11'!$A$1:$M$25</definedName>
    <definedName name="_xlnm.Print_Area" localSheetId="10">'11-12'!$A$1:$R$17</definedName>
    <definedName name="_xlnm.Print_Area" localSheetId="11">'11-13'!$A$1:$R$19</definedName>
    <definedName name="_xlnm.Print_Area" localSheetId="12">'11-14'!$A$1:$AC$77</definedName>
    <definedName name="_xlnm.Print_Area" localSheetId="13">'11-15'!$A$1:$P$29</definedName>
    <definedName name="_xlnm.Print_Area" localSheetId="2">'11-2・3'!$A$1:$M$41</definedName>
    <definedName name="_xlnm.Print_Area" localSheetId="3">'11-4'!$A$1:$AC$41</definedName>
    <definedName name="_xlnm.Print_Area" localSheetId="4">'11-5'!$A$1:$AI$41</definedName>
    <definedName name="_xlnm.Print_Area" localSheetId="5">'11-6'!$A$1:$I$72</definedName>
    <definedName name="_xlnm.Print_Area" localSheetId="6">'11-7・8'!$A$1:$K$44</definedName>
    <definedName name="_xlnm.Print_Area" localSheetId="7">'11-9'!$A$1:$S$21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11" l="1"/>
  <c r="B17" i="11"/>
  <c r="B16" i="11"/>
  <c r="B15" i="11"/>
  <c r="B14" i="11"/>
  <c r="B13" i="11"/>
  <c r="B12" i="11"/>
  <c r="B11" i="11"/>
  <c r="B10" i="11"/>
  <c r="B9" i="11"/>
  <c r="B8" i="11"/>
  <c r="B7" i="11"/>
  <c r="B6" i="11"/>
  <c r="B5" i="11"/>
  <c r="R4" i="11"/>
  <c r="Q4" i="11"/>
  <c r="P4" i="11"/>
  <c r="O4" i="11"/>
  <c r="N4" i="11"/>
  <c r="M4" i="11"/>
  <c r="L4" i="11"/>
  <c r="K4" i="11"/>
  <c r="J4" i="11"/>
  <c r="I4" i="11"/>
  <c r="H4" i="11"/>
  <c r="G4" i="11"/>
  <c r="F4" i="11"/>
  <c r="E4" i="11"/>
  <c r="D4" i="11"/>
  <c r="C4" i="11"/>
  <c r="B4" i="11"/>
  <c r="B16" i="10"/>
  <c r="B15" i="10"/>
  <c r="B14" i="10"/>
  <c r="B13" i="10"/>
  <c r="B12" i="10"/>
  <c r="B11" i="10"/>
  <c r="B10" i="10"/>
  <c r="B9" i="10"/>
  <c r="B8" i="10"/>
  <c r="B7" i="10"/>
  <c r="B6" i="10"/>
  <c r="B5" i="10"/>
  <c r="R4" i="10"/>
  <c r="Q4" i="10"/>
  <c r="P4" i="10"/>
  <c r="O4" i="10"/>
  <c r="N4" i="10"/>
  <c r="M4" i="10"/>
  <c r="L4" i="10"/>
  <c r="K4" i="10"/>
  <c r="J4" i="10"/>
  <c r="I4" i="10"/>
  <c r="H4" i="10"/>
  <c r="G4" i="10"/>
  <c r="F4" i="10"/>
  <c r="E4" i="10"/>
  <c r="D4" i="10"/>
  <c r="C4" i="10"/>
  <c r="B4" i="10"/>
  <c r="G24" i="9"/>
  <c r="E24" i="9"/>
  <c r="B24" i="9"/>
  <c r="C24" i="9" s="1"/>
  <c r="G23" i="9"/>
  <c r="E23" i="9"/>
  <c r="B23" i="9"/>
  <c r="C23" i="9" s="1"/>
  <c r="G22" i="9"/>
  <c r="E22" i="9"/>
  <c r="B22" i="9"/>
  <c r="C22" i="9" s="1"/>
  <c r="G21" i="9"/>
  <c r="E21" i="9"/>
  <c r="B21" i="9"/>
  <c r="C21" i="9" s="1"/>
  <c r="G20" i="9"/>
  <c r="E20" i="9"/>
  <c r="B20" i="9"/>
  <c r="C20" i="9" s="1"/>
  <c r="G19" i="9"/>
  <c r="E19" i="9"/>
  <c r="B19" i="9"/>
  <c r="C19" i="9" s="1"/>
  <c r="G18" i="9"/>
  <c r="E18" i="9"/>
  <c r="B18" i="9"/>
  <c r="C18" i="9" s="1"/>
  <c r="G17" i="9"/>
  <c r="E17" i="9"/>
  <c r="B17" i="9"/>
  <c r="C17" i="9" s="1"/>
  <c r="G16" i="9"/>
  <c r="E16" i="9"/>
  <c r="B16" i="9"/>
  <c r="C16" i="9" s="1"/>
  <c r="G15" i="9"/>
  <c r="E15" i="9"/>
  <c r="B15" i="9"/>
  <c r="C15" i="9" s="1"/>
  <c r="G14" i="9"/>
  <c r="E14" i="9"/>
  <c r="B14" i="9"/>
  <c r="C14" i="9" s="1"/>
  <c r="G13" i="9"/>
  <c r="E13" i="9"/>
  <c r="B13" i="9"/>
  <c r="C13" i="9" s="1"/>
  <c r="G12" i="9"/>
  <c r="E12" i="9"/>
  <c r="B12" i="9"/>
  <c r="C12" i="9" s="1"/>
  <c r="G11" i="9"/>
  <c r="E11" i="9"/>
  <c r="B11" i="9"/>
  <c r="C11" i="9" s="1"/>
  <c r="G10" i="9"/>
  <c r="E10" i="9"/>
  <c r="B10" i="9"/>
  <c r="C10" i="9" s="1"/>
  <c r="G9" i="9"/>
  <c r="E9" i="9"/>
  <c r="B9" i="9"/>
  <c r="C9" i="9" s="1"/>
  <c r="F8" i="9"/>
  <c r="G8" i="9" s="1"/>
  <c r="D8" i="9"/>
  <c r="E8" i="9" s="1"/>
  <c r="B8" i="9"/>
  <c r="C8" i="9" s="1"/>
  <c r="C19" i="8"/>
  <c r="B19" i="8"/>
  <c r="C18" i="8"/>
  <c r="B18" i="8"/>
  <c r="C17" i="8"/>
  <c r="B17" i="8"/>
  <c r="C16" i="8"/>
  <c r="B16" i="8"/>
  <c r="C15" i="8"/>
  <c r="B15" i="8"/>
  <c r="C14" i="8"/>
  <c r="B14" i="8"/>
  <c r="C13" i="8"/>
  <c r="B13" i="8"/>
  <c r="C12" i="8"/>
  <c r="B12" i="8"/>
  <c r="C11" i="8"/>
  <c r="B11" i="8"/>
  <c r="C10" i="8"/>
  <c r="B10" i="8"/>
  <c r="C9" i="8"/>
  <c r="B9" i="8"/>
  <c r="C8" i="8"/>
  <c r="B8" i="8"/>
  <c r="I7" i="8"/>
  <c r="H7" i="8"/>
  <c r="G7" i="8"/>
  <c r="F7" i="8"/>
  <c r="E7" i="8"/>
  <c r="D7" i="8"/>
  <c r="C7" i="8" s="1"/>
  <c r="B7" i="8" s="1"/>
  <c r="R8" i="7"/>
  <c r="P8" i="7"/>
  <c r="L8" i="7"/>
  <c r="J8" i="7"/>
  <c r="J32" i="6"/>
  <c r="AI39" i="22"/>
  <c r="AG39" i="22"/>
  <c r="AE39" i="22"/>
  <c r="AC39" i="22"/>
  <c r="AA39" i="22"/>
  <c r="Y39" i="22"/>
  <c r="W39" i="22"/>
  <c r="U39" i="22"/>
  <c r="S39" i="22"/>
  <c r="Q39" i="22"/>
  <c r="O39" i="22"/>
  <c r="M39" i="22"/>
  <c r="K39" i="22"/>
  <c r="I39" i="22"/>
  <c r="G39" i="22"/>
  <c r="E39" i="22"/>
  <c r="B39" i="22"/>
  <c r="C39" i="22" s="1"/>
  <c r="AI38" i="22"/>
  <c r="AG38" i="22"/>
  <c r="AE38" i="22"/>
  <c r="AC38" i="22"/>
  <c r="AA38" i="22"/>
  <c r="Y38" i="22"/>
  <c r="W38" i="22"/>
  <c r="U38" i="22"/>
  <c r="S38" i="22"/>
  <c r="Q38" i="22"/>
  <c r="O38" i="22"/>
  <c r="M38" i="22"/>
  <c r="K38" i="22"/>
  <c r="I38" i="22"/>
  <c r="G38" i="22"/>
  <c r="E38" i="22"/>
  <c r="B38" i="22"/>
  <c r="C38" i="22" s="1"/>
  <c r="AI37" i="22"/>
  <c r="AG37" i="22"/>
  <c r="AE37" i="22"/>
  <c r="AC37" i="22"/>
  <c r="AA37" i="22"/>
  <c r="Y37" i="22"/>
  <c r="W37" i="22"/>
  <c r="U37" i="22"/>
  <c r="S37" i="22"/>
  <c r="Q37" i="22"/>
  <c r="O37" i="22"/>
  <c r="M37" i="22"/>
  <c r="K37" i="22"/>
  <c r="I37" i="22"/>
  <c r="G37" i="22"/>
  <c r="E37" i="22"/>
  <c r="B37" i="22"/>
  <c r="C37" i="22" s="1"/>
  <c r="AI36" i="22"/>
  <c r="AG36" i="22"/>
  <c r="AE36" i="22"/>
  <c r="AC36" i="22"/>
  <c r="AA36" i="22"/>
  <c r="Y36" i="22"/>
  <c r="W36" i="22"/>
  <c r="U36" i="22"/>
  <c r="S36" i="22"/>
  <c r="Q36" i="22"/>
  <c r="O36" i="22"/>
  <c r="M36" i="22"/>
  <c r="K36" i="22"/>
  <c r="I36" i="22"/>
  <c r="G36" i="22"/>
  <c r="E36" i="22"/>
  <c r="B36" i="22"/>
  <c r="C36" i="22" s="1"/>
  <c r="AI35" i="22"/>
  <c r="AG35" i="22"/>
  <c r="AE35" i="22"/>
  <c r="AC35" i="22"/>
  <c r="AA35" i="22"/>
  <c r="Y35" i="22"/>
  <c r="W35" i="22"/>
  <c r="U35" i="22"/>
  <c r="S35" i="22"/>
  <c r="Q35" i="22"/>
  <c r="O35" i="22"/>
  <c r="M35" i="22"/>
  <c r="K35" i="22"/>
  <c r="I35" i="22"/>
  <c r="G35" i="22"/>
  <c r="E35" i="22"/>
  <c r="B35" i="22"/>
  <c r="C35" i="22" s="1"/>
  <c r="AI34" i="22"/>
  <c r="AG34" i="22"/>
  <c r="AE34" i="22"/>
  <c r="AC34" i="22"/>
  <c r="AA34" i="22"/>
  <c r="Y34" i="22"/>
  <c r="W34" i="22"/>
  <c r="U34" i="22"/>
  <c r="S34" i="22"/>
  <c r="Q34" i="22"/>
  <c r="O34" i="22"/>
  <c r="M34" i="22"/>
  <c r="K34" i="22"/>
  <c r="I34" i="22"/>
  <c r="G34" i="22"/>
  <c r="E34" i="22"/>
  <c r="B34" i="22"/>
  <c r="C34" i="22" s="1"/>
  <c r="AI33" i="22"/>
  <c r="AG33" i="22"/>
  <c r="AE33" i="22"/>
  <c r="AC33" i="22"/>
  <c r="AA33" i="22"/>
  <c r="Y33" i="22"/>
  <c r="W33" i="22"/>
  <c r="U33" i="22"/>
  <c r="S33" i="22"/>
  <c r="Q33" i="22"/>
  <c r="O33" i="22"/>
  <c r="M33" i="22"/>
  <c r="K33" i="22"/>
  <c r="I33" i="22"/>
  <c r="G33" i="22"/>
  <c r="E33" i="22"/>
  <c r="B33" i="22"/>
  <c r="C33" i="22" s="1"/>
  <c r="AI32" i="22"/>
  <c r="AG32" i="22"/>
  <c r="AE32" i="22"/>
  <c r="AC32" i="22"/>
  <c r="AA32" i="22"/>
  <c r="Y32" i="22"/>
  <c r="W32" i="22"/>
  <c r="U32" i="22"/>
  <c r="S32" i="22"/>
  <c r="Q32" i="22"/>
  <c r="O32" i="22"/>
  <c r="M32" i="22"/>
  <c r="K32" i="22"/>
  <c r="I32" i="22"/>
  <c r="G32" i="22"/>
  <c r="E32" i="22"/>
  <c r="B32" i="22"/>
  <c r="C32" i="22" s="1"/>
  <c r="AI31" i="22"/>
  <c r="AG31" i="22"/>
  <c r="AE31" i="22"/>
  <c r="AC31" i="22"/>
  <c r="AA31" i="22"/>
  <c r="Y31" i="22"/>
  <c r="W31" i="22"/>
  <c r="U31" i="22"/>
  <c r="S31" i="22"/>
  <c r="Q31" i="22"/>
  <c r="O31" i="22"/>
  <c r="M31" i="22"/>
  <c r="K31" i="22"/>
  <c r="I31" i="22"/>
  <c r="G31" i="22"/>
  <c r="E31" i="22"/>
  <c r="B31" i="22"/>
  <c r="C31" i="22" s="1"/>
  <c r="AI30" i="22"/>
  <c r="AG30" i="22"/>
  <c r="AE30" i="22"/>
  <c r="AC30" i="22"/>
  <c r="AA30" i="22"/>
  <c r="Y30" i="22"/>
  <c r="W30" i="22"/>
  <c r="U30" i="22"/>
  <c r="S30" i="22"/>
  <c r="Q30" i="22"/>
  <c r="O30" i="22"/>
  <c r="M30" i="22"/>
  <c r="K30" i="22"/>
  <c r="I30" i="22"/>
  <c r="G30" i="22"/>
  <c r="E30" i="22"/>
  <c r="B30" i="22"/>
  <c r="C30" i="22" s="1"/>
  <c r="AI29" i="22"/>
  <c r="AG29" i="22"/>
  <c r="AE29" i="22"/>
  <c r="AC29" i="22"/>
  <c r="AA29" i="22"/>
  <c r="Y29" i="22"/>
  <c r="W29" i="22"/>
  <c r="U29" i="22"/>
  <c r="S29" i="22"/>
  <c r="Q29" i="22"/>
  <c r="O29" i="22"/>
  <c r="M29" i="22"/>
  <c r="K29" i="22"/>
  <c r="I29" i="22"/>
  <c r="G29" i="22"/>
  <c r="E29" i="22"/>
  <c r="B29" i="22"/>
  <c r="C29" i="22" s="1"/>
  <c r="AI28" i="22"/>
  <c r="AG28" i="22"/>
  <c r="AE28" i="22"/>
  <c r="AC28" i="22"/>
  <c r="AA28" i="22"/>
  <c r="Y28" i="22"/>
  <c r="W28" i="22"/>
  <c r="U28" i="22"/>
  <c r="S28" i="22"/>
  <c r="Q28" i="22"/>
  <c r="O28" i="22"/>
  <c r="M28" i="22"/>
  <c r="K28" i="22"/>
  <c r="I28" i="22"/>
  <c r="G28" i="22"/>
  <c r="E28" i="22"/>
  <c r="B28" i="22"/>
  <c r="C28" i="22" s="1"/>
  <c r="AI27" i="22"/>
  <c r="AG27" i="22"/>
  <c r="AE27" i="22"/>
  <c r="AC27" i="22"/>
  <c r="AA27" i="22"/>
  <c r="Y27" i="22"/>
  <c r="W27" i="22"/>
  <c r="U27" i="22"/>
  <c r="S27" i="22"/>
  <c r="Q27" i="22"/>
  <c r="O27" i="22"/>
  <c r="M27" i="22"/>
  <c r="K27" i="22"/>
  <c r="I27" i="22"/>
  <c r="G27" i="22"/>
  <c r="E27" i="22"/>
  <c r="B27" i="22"/>
  <c r="C27" i="22" s="1"/>
  <c r="AI26" i="22"/>
  <c r="AG26" i="22"/>
  <c r="AE26" i="22"/>
  <c r="AC26" i="22"/>
  <c r="AA26" i="22"/>
  <c r="Y26" i="22"/>
  <c r="W26" i="22"/>
  <c r="U26" i="22"/>
  <c r="S26" i="22"/>
  <c r="Q26" i="22"/>
  <c r="O26" i="22"/>
  <c r="M26" i="22"/>
  <c r="K26" i="22"/>
  <c r="I26" i="22"/>
  <c r="G26" i="22"/>
  <c r="E26" i="22"/>
  <c r="B26" i="22"/>
  <c r="C26" i="22" s="1"/>
  <c r="AI25" i="22"/>
  <c r="AG25" i="22"/>
  <c r="AE25" i="22"/>
  <c r="AC25" i="22"/>
  <c r="AA25" i="22"/>
  <c r="Y25" i="22"/>
  <c r="W25" i="22"/>
  <c r="U25" i="22"/>
  <c r="S25" i="22"/>
  <c r="Q25" i="22"/>
  <c r="O25" i="22"/>
  <c r="M25" i="22"/>
  <c r="K25" i="22"/>
  <c r="I25" i="22"/>
  <c r="G25" i="22"/>
  <c r="E25" i="22"/>
  <c r="B25" i="22"/>
  <c r="C25" i="22" s="1"/>
  <c r="AI24" i="22"/>
  <c r="AG24" i="22"/>
  <c r="AE24" i="22"/>
  <c r="AC24" i="22"/>
  <c r="AA24" i="22"/>
  <c r="Y24" i="22"/>
  <c r="W24" i="22"/>
  <c r="U24" i="22"/>
  <c r="S24" i="22"/>
  <c r="Q24" i="22"/>
  <c r="O24" i="22"/>
  <c r="M24" i="22"/>
  <c r="K24" i="22"/>
  <c r="I24" i="22"/>
  <c r="G24" i="22"/>
  <c r="E24" i="22"/>
  <c r="B24" i="22"/>
  <c r="C24" i="22" s="1"/>
  <c r="AH23" i="22"/>
  <c r="AI23" i="22" s="1"/>
  <c r="AF23" i="22"/>
  <c r="AG23" i="22" s="1"/>
  <c r="AD23" i="22"/>
  <c r="AE23" i="22" s="1"/>
  <c r="AB23" i="22"/>
  <c r="AC23" i="22" s="1"/>
  <c r="Z23" i="22"/>
  <c r="AA23" i="22" s="1"/>
  <c r="X23" i="22"/>
  <c r="Y23" i="22" s="1"/>
  <c r="V23" i="22"/>
  <c r="W23" i="22" s="1"/>
  <c r="T23" i="22"/>
  <c r="U23" i="22" s="1"/>
  <c r="R23" i="22"/>
  <c r="S23" i="22" s="1"/>
  <c r="P23" i="22"/>
  <c r="Q23" i="22" s="1"/>
  <c r="N23" i="22"/>
  <c r="O23" i="22" s="1"/>
  <c r="L23" i="22"/>
  <c r="M23" i="22" s="1"/>
  <c r="J23" i="22"/>
  <c r="K23" i="22" s="1"/>
  <c r="H23" i="22"/>
  <c r="I23" i="22" s="1"/>
  <c r="F23" i="22"/>
  <c r="G23" i="22" s="1"/>
  <c r="D23" i="22"/>
  <c r="E23" i="22" s="1"/>
  <c r="B23" i="22"/>
  <c r="C23" i="22" s="1"/>
  <c r="AI17" i="22"/>
  <c r="AG17" i="22"/>
  <c r="AE17" i="22"/>
  <c r="AC17" i="22"/>
  <c r="AA17" i="22"/>
  <c r="Y17" i="22"/>
  <c r="W17" i="22"/>
  <c r="U17" i="22"/>
  <c r="S17" i="22"/>
  <c r="Q17" i="22"/>
  <c r="O17" i="22"/>
  <c r="M17" i="22"/>
  <c r="K17" i="22"/>
  <c r="I17" i="22"/>
  <c r="G17" i="22"/>
  <c r="E17" i="22"/>
  <c r="B17" i="22"/>
  <c r="C17" i="22" s="1"/>
  <c r="AI16" i="22"/>
  <c r="AG16" i="22"/>
  <c r="AE16" i="22"/>
  <c r="AC16" i="22"/>
  <c r="AA16" i="22"/>
  <c r="Y16" i="22"/>
  <c r="W16" i="22"/>
  <c r="U16" i="22"/>
  <c r="S16" i="22"/>
  <c r="Q16" i="22"/>
  <c r="O16" i="22"/>
  <c r="M16" i="22"/>
  <c r="K16" i="22"/>
  <c r="I16" i="22"/>
  <c r="G16" i="22"/>
  <c r="E16" i="22"/>
  <c r="B16" i="22"/>
  <c r="C16" i="22" s="1"/>
  <c r="AI15" i="22"/>
  <c r="AG15" i="22"/>
  <c r="AE15" i="22"/>
  <c r="AC15" i="22"/>
  <c r="AA15" i="22"/>
  <c r="Y15" i="22"/>
  <c r="W15" i="22"/>
  <c r="U15" i="22"/>
  <c r="S15" i="22"/>
  <c r="Q15" i="22"/>
  <c r="O15" i="22"/>
  <c r="M15" i="22"/>
  <c r="K15" i="22"/>
  <c r="I15" i="22"/>
  <c r="G15" i="22"/>
  <c r="E15" i="22"/>
  <c r="B15" i="22"/>
  <c r="C15" i="22" s="1"/>
  <c r="AI14" i="22"/>
  <c r="AG14" i="22"/>
  <c r="AE14" i="22"/>
  <c r="AC14" i="22"/>
  <c r="AA14" i="22"/>
  <c r="Y14" i="22"/>
  <c r="W14" i="22"/>
  <c r="U14" i="22"/>
  <c r="S14" i="22"/>
  <c r="Q14" i="22"/>
  <c r="O14" i="22"/>
  <c r="M14" i="22"/>
  <c r="K14" i="22"/>
  <c r="I14" i="22"/>
  <c r="G14" i="22"/>
  <c r="E14" i="22"/>
  <c r="B14" i="22"/>
  <c r="C14" i="22" s="1"/>
  <c r="AI13" i="22"/>
  <c r="AG13" i="22"/>
  <c r="AE13" i="22"/>
  <c r="AC13" i="22"/>
  <c r="AA13" i="22"/>
  <c r="Y13" i="22"/>
  <c r="W13" i="22"/>
  <c r="U13" i="22"/>
  <c r="S13" i="22"/>
  <c r="Q13" i="22"/>
  <c r="O13" i="22"/>
  <c r="M13" i="22"/>
  <c r="K13" i="22"/>
  <c r="I13" i="22"/>
  <c r="G13" i="22"/>
  <c r="E13" i="22"/>
  <c r="B13" i="22"/>
  <c r="C13" i="22" s="1"/>
  <c r="AI12" i="22"/>
  <c r="AG12" i="22"/>
  <c r="AE12" i="22"/>
  <c r="AC12" i="22"/>
  <c r="AA12" i="22"/>
  <c r="Y12" i="22"/>
  <c r="W12" i="22"/>
  <c r="U12" i="22"/>
  <c r="S12" i="22"/>
  <c r="Q12" i="22"/>
  <c r="O12" i="22"/>
  <c r="M12" i="22"/>
  <c r="K12" i="22"/>
  <c r="I12" i="22"/>
  <c r="G12" i="22"/>
  <c r="E12" i="22"/>
  <c r="B12" i="22"/>
  <c r="C12" i="22" s="1"/>
  <c r="AI11" i="22"/>
  <c r="AG11" i="22"/>
  <c r="AE11" i="22"/>
  <c r="AC11" i="22"/>
  <c r="AA11" i="22"/>
  <c r="Y11" i="22"/>
  <c r="W11" i="22"/>
  <c r="U11" i="22"/>
  <c r="S11" i="22"/>
  <c r="Q11" i="22"/>
  <c r="O11" i="22"/>
  <c r="M11" i="22"/>
  <c r="K11" i="22"/>
  <c r="I11" i="22"/>
  <c r="G11" i="22"/>
  <c r="E11" i="22"/>
  <c r="B11" i="22"/>
  <c r="C11" i="22" s="1"/>
  <c r="AI10" i="22"/>
  <c r="AG10" i="22"/>
  <c r="AE10" i="22"/>
  <c r="AC10" i="22"/>
  <c r="AA10" i="22"/>
  <c r="Y10" i="22"/>
  <c r="W10" i="22"/>
  <c r="U10" i="22"/>
  <c r="S10" i="22"/>
  <c r="Q10" i="22"/>
  <c r="O10" i="22"/>
  <c r="M10" i="22"/>
  <c r="K10" i="22"/>
  <c r="I10" i="22"/>
  <c r="G10" i="22"/>
  <c r="E10" i="22"/>
  <c r="B10" i="22"/>
  <c r="C10" i="22" s="1"/>
  <c r="AI9" i="22"/>
  <c r="AG9" i="22"/>
  <c r="AE9" i="22"/>
  <c r="AC9" i="22"/>
  <c r="AA9" i="22"/>
  <c r="Y9" i="22"/>
  <c r="W9" i="22"/>
  <c r="U9" i="22"/>
  <c r="S9" i="22"/>
  <c r="Q9" i="22"/>
  <c r="O9" i="22"/>
  <c r="M9" i="22"/>
  <c r="K9" i="22"/>
  <c r="I9" i="22"/>
  <c r="G9" i="22"/>
  <c r="E9" i="22"/>
  <c r="B9" i="22"/>
  <c r="C9" i="22" s="1"/>
  <c r="AI8" i="22"/>
  <c r="AG8" i="22"/>
  <c r="AE8" i="22"/>
  <c r="AC8" i="22"/>
  <c r="AA8" i="22"/>
  <c r="Y8" i="22"/>
  <c r="W8" i="22"/>
  <c r="U8" i="22"/>
  <c r="S8" i="22"/>
  <c r="Q8" i="22"/>
  <c r="O8" i="22"/>
  <c r="M8" i="22"/>
  <c r="K8" i="22"/>
  <c r="I8" i="22"/>
  <c r="G8" i="22"/>
  <c r="E8" i="22"/>
  <c r="B8" i="22"/>
  <c r="C8" i="22" s="1"/>
  <c r="AI7" i="22"/>
  <c r="AG7" i="22"/>
  <c r="AE7" i="22"/>
  <c r="AC7" i="22"/>
  <c r="AA7" i="22"/>
  <c r="Y7" i="22"/>
  <c r="W7" i="22"/>
  <c r="U7" i="22"/>
  <c r="S7" i="22"/>
  <c r="Q7" i="22"/>
  <c r="O7" i="22"/>
  <c r="M7" i="22"/>
  <c r="K7" i="22"/>
  <c r="I7" i="22"/>
  <c r="G7" i="22"/>
  <c r="E7" i="22"/>
  <c r="B7" i="22"/>
  <c r="C7" i="22" s="1"/>
  <c r="AI6" i="22"/>
  <c r="AG6" i="22"/>
  <c r="AE6" i="22"/>
  <c r="AC6" i="22"/>
  <c r="AA6" i="22"/>
  <c r="Y6" i="22"/>
  <c r="W6" i="22"/>
  <c r="U6" i="22"/>
  <c r="S6" i="22"/>
  <c r="Q6" i="22"/>
  <c r="O6" i="22"/>
  <c r="M6" i="22"/>
  <c r="K6" i="22"/>
  <c r="I6" i="22"/>
  <c r="G6" i="22"/>
  <c r="E6" i="22"/>
  <c r="B6" i="22"/>
  <c r="C6" i="22" s="1"/>
  <c r="AH5" i="22"/>
  <c r="AI5" i="22" s="1"/>
  <c r="AF5" i="22"/>
  <c r="AG5" i="22" s="1"/>
  <c r="AD5" i="22"/>
  <c r="AE5" i="22" s="1"/>
  <c r="AB5" i="22"/>
  <c r="AC5" i="22" s="1"/>
  <c r="Z5" i="22"/>
  <c r="AA5" i="22" s="1"/>
  <c r="X5" i="22"/>
  <c r="Y5" i="22" s="1"/>
  <c r="V5" i="22"/>
  <c r="W5" i="22" s="1"/>
  <c r="T5" i="22"/>
  <c r="U5" i="22" s="1"/>
  <c r="R5" i="22"/>
  <c r="S5" i="22" s="1"/>
  <c r="P5" i="22"/>
  <c r="Q5" i="22" s="1"/>
  <c r="N5" i="22"/>
  <c r="O5" i="22" s="1"/>
  <c r="L5" i="22"/>
  <c r="M5" i="22" s="1"/>
  <c r="J5" i="22"/>
  <c r="K5" i="22" s="1"/>
  <c r="H5" i="22"/>
  <c r="I5" i="22" s="1"/>
  <c r="F5" i="22"/>
  <c r="G5" i="22" s="1"/>
  <c r="D5" i="22"/>
  <c r="E5" i="22" s="1"/>
  <c r="B5" i="22"/>
  <c r="C5" i="22" s="1"/>
  <c r="Y39" i="21"/>
  <c r="W39" i="21"/>
  <c r="U39" i="21"/>
  <c r="S39" i="21"/>
  <c r="Q39" i="21"/>
  <c r="O39" i="21"/>
  <c r="M39" i="21"/>
  <c r="K39" i="21"/>
  <c r="I39" i="21"/>
  <c r="G39" i="21"/>
  <c r="E39" i="21"/>
  <c r="C39" i="21"/>
  <c r="B39" i="21"/>
  <c r="Y38" i="21"/>
  <c r="W38" i="21"/>
  <c r="U38" i="21"/>
  <c r="S38" i="21"/>
  <c r="Q38" i="21"/>
  <c r="O38" i="21"/>
  <c r="M38" i="21"/>
  <c r="K38" i="21"/>
  <c r="I38" i="21"/>
  <c r="G38" i="21"/>
  <c r="E38" i="21"/>
  <c r="B38" i="21"/>
  <c r="C38" i="21" s="1"/>
  <c r="Y37" i="21"/>
  <c r="W37" i="21"/>
  <c r="U37" i="21"/>
  <c r="S37" i="21"/>
  <c r="Q37" i="21"/>
  <c r="O37" i="21"/>
  <c r="M37" i="21"/>
  <c r="K37" i="21"/>
  <c r="I37" i="21"/>
  <c r="G37" i="21"/>
  <c r="E37" i="21"/>
  <c r="C37" i="21"/>
  <c r="B37" i="21"/>
  <c r="Y36" i="21"/>
  <c r="W36" i="21"/>
  <c r="U36" i="21"/>
  <c r="S36" i="21"/>
  <c r="Q36" i="21"/>
  <c r="O36" i="21"/>
  <c r="M36" i="21"/>
  <c r="K36" i="21"/>
  <c r="I36" i="21"/>
  <c r="G36" i="21"/>
  <c r="E36" i="21"/>
  <c r="B36" i="21"/>
  <c r="C36" i="21" s="1"/>
  <c r="Y35" i="21"/>
  <c r="W35" i="21"/>
  <c r="U35" i="21"/>
  <c r="S35" i="21"/>
  <c r="Q35" i="21"/>
  <c r="O35" i="21"/>
  <c r="M35" i="21"/>
  <c r="K35" i="21"/>
  <c r="I35" i="21"/>
  <c r="G35" i="21"/>
  <c r="E35" i="21"/>
  <c r="C35" i="21"/>
  <c r="B35" i="21"/>
  <c r="Y34" i="21"/>
  <c r="W34" i="21"/>
  <c r="U34" i="21"/>
  <c r="S34" i="21"/>
  <c r="Q34" i="21"/>
  <c r="O34" i="21"/>
  <c r="M34" i="21"/>
  <c r="K34" i="21"/>
  <c r="I34" i="21"/>
  <c r="G34" i="21"/>
  <c r="E34" i="21"/>
  <c r="B34" i="21"/>
  <c r="C34" i="21" s="1"/>
  <c r="Y33" i="21"/>
  <c r="W33" i="21"/>
  <c r="U33" i="21"/>
  <c r="S33" i="21"/>
  <c r="Q33" i="21"/>
  <c r="O33" i="21"/>
  <c r="M33" i="21"/>
  <c r="K33" i="21"/>
  <c r="I33" i="21"/>
  <c r="G33" i="21"/>
  <c r="E33" i="21"/>
  <c r="C33" i="21"/>
  <c r="B33" i="21"/>
  <c r="Y32" i="21"/>
  <c r="W32" i="21"/>
  <c r="U32" i="21"/>
  <c r="S32" i="21"/>
  <c r="Q32" i="21"/>
  <c r="O32" i="21"/>
  <c r="M32" i="21"/>
  <c r="K32" i="21"/>
  <c r="I32" i="21"/>
  <c r="G32" i="21"/>
  <c r="E32" i="21"/>
  <c r="B32" i="21"/>
  <c r="C32" i="21" s="1"/>
  <c r="Y31" i="21"/>
  <c r="W31" i="21"/>
  <c r="U31" i="21"/>
  <c r="S31" i="21"/>
  <c r="Q31" i="21"/>
  <c r="O31" i="21"/>
  <c r="M31" i="21"/>
  <c r="K31" i="21"/>
  <c r="I31" i="21"/>
  <c r="G31" i="21"/>
  <c r="E31" i="21"/>
  <c r="C31" i="21"/>
  <c r="B31" i="21"/>
  <c r="Y30" i="21"/>
  <c r="W30" i="21"/>
  <c r="U30" i="21"/>
  <c r="S30" i="21"/>
  <c r="Q30" i="21"/>
  <c r="O30" i="21"/>
  <c r="M30" i="21"/>
  <c r="K30" i="21"/>
  <c r="I30" i="21"/>
  <c r="G30" i="21"/>
  <c r="E30" i="21"/>
  <c r="B30" i="21"/>
  <c r="C30" i="21" s="1"/>
  <c r="Y29" i="21"/>
  <c r="W29" i="21"/>
  <c r="U29" i="21"/>
  <c r="S29" i="21"/>
  <c r="Q29" i="21"/>
  <c r="O29" i="21"/>
  <c r="M29" i="21"/>
  <c r="K29" i="21"/>
  <c r="I29" i="21"/>
  <c r="G29" i="21"/>
  <c r="E29" i="21"/>
  <c r="C29" i="21"/>
  <c r="B29" i="21"/>
  <c r="Y28" i="21"/>
  <c r="W28" i="21"/>
  <c r="U28" i="21"/>
  <c r="S28" i="21"/>
  <c r="Q28" i="21"/>
  <c r="O28" i="21"/>
  <c r="M28" i="21"/>
  <c r="K28" i="21"/>
  <c r="I28" i="21"/>
  <c r="G28" i="21"/>
  <c r="E28" i="21"/>
  <c r="B28" i="21"/>
  <c r="C28" i="21" s="1"/>
  <c r="Y27" i="21"/>
  <c r="W27" i="21"/>
  <c r="U27" i="21"/>
  <c r="S27" i="21"/>
  <c r="Q27" i="21"/>
  <c r="O27" i="21"/>
  <c r="M27" i="21"/>
  <c r="K27" i="21"/>
  <c r="I27" i="21"/>
  <c r="G27" i="21"/>
  <c r="E27" i="21"/>
  <c r="C27" i="21"/>
  <c r="B27" i="21"/>
  <c r="Y26" i="21"/>
  <c r="W26" i="21"/>
  <c r="U26" i="21"/>
  <c r="S26" i="21"/>
  <c r="Q26" i="21"/>
  <c r="O26" i="21"/>
  <c r="M26" i="21"/>
  <c r="K26" i="21"/>
  <c r="I26" i="21"/>
  <c r="G26" i="21"/>
  <c r="E26" i="21"/>
  <c r="B26" i="21"/>
  <c r="C26" i="21" s="1"/>
  <c r="Y25" i="21"/>
  <c r="W25" i="21"/>
  <c r="U25" i="21"/>
  <c r="S25" i="21"/>
  <c r="Q25" i="21"/>
  <c r="O25" i="21"/>
  <c r="M25" i="21"/>
  <c r="K25" i="21"/>
  <c r="I25" i="21"/>
  <c r="G25" i="21"/>
  <c r="E25" i="21"/>
  <c r="C25" i="21"/>
  <c r="B25" i="21"/>
  <c r="Y24" i="21"/>
  <c r="W24" i="21"/>
  <c r="U24" i="21"/>
  <c r="S24" i="21"/>
  <c r="Q24" i="21"/>
  <c r="O24" i="21"/>
  <c r="M24" i="21"/>
  <c r="K24" i="21"/>
  <c r="I24" i="21"/>
  <c r="G24" i="21"/>
  <c r="E24" i="21"/>
  <c r="B24" i="21"/>
  <c r="C24" i="21" s="1"/>
  <c r="X23" i="21"/>
  <c r="Y23" i="21" s="1"/>
  <c r="V23" i="21"/>
  <c r="W23" i="21" s="1"/>
  <c r="T23" i="21"/>
  <c r="U23" i="21" s="1"/>
  <c r="R23" i="21"/>
  <c r="S23" i="21" s="1"/>
  <c r="P23" i="21"/>
  <c r="Q23" i="21" s="1"/>
  <c r="N23" i="21"/>
  <c r="O23" i="21" s="1"/>
  <c r="L23" i="21"/>
  <c r="M23" i="21" s="1"/>
  <c r="J23" i="21"/>
  <c r="K23" i="21" s="1"/>
  <c r="H23" i="21"/>
  <c r="I23" i="21" s="1"/>
  <c r="F23" i="21"/>
  <c r="G23" i="21" s="1"/>
  <c r="D23" i="21"/>
  <c r="E23" i="21" s="1"/>
  <c r="B23" i="21"/>
  <c r="C23" i="21" s="1"/>
  <c r="Y17" i="21"/>
  <c r="W17" i="21"/>
  <c r="U17" i="21"/>
  <c r="S17" i="21"/>
  <c r="Q17" i="21"/>
  <c r="O17" i="21"/>
  <c r="M17" i="21"/>
  <c r="K17" i="21"/>
  <c r="I17" i="21"/>
  <c r="G17" i="21"/>
  <c r="E17" i="21"/>
  <c r="C17" i="21"/>
  <c r="B17" i="21"/>
  <c r="Y16" i="21"/>
  <c r="W16" i="21"/>
  <c r="U16" i="21"/>
  <c r="S16" i="21"/>
  <c r="Q16" i="21"/>
  <c r="O16" i="21"/>
  <c r="M16" i="21"/>
  <c r="K16" i="21"/>
  <c r="I16" i="21"/>
  <c r="G16" i="21"/>
  <c r="E16" i="21"/>
  <c r="B16" i="21"/>
  <c r="C16" i="21" s="1"/>
  <c r="Y15" i="21"/>
  <c r="W15" i="21"/>
  <c r="U15" i="21"/>
  <c r="S15" i="21"/>
  <c r="Q15" i="21"/>
  <c r="O15" i="21"/>
  <c r="M15" i="21"/>
  <c r="K15" i="21"/>
  <c r="I15" i="21"/>
  <c r="G15" i="21"/>
  <c r="E15" i="21"/>
  <c r="C15" i="21"/>
  <c r="B15" i="21"/>
  <c r="Y14" i="21"/>
  <c r="W14" i="21"/>
  <c r="U14" i="21"/>
  <c r="S14" i="21"/>
  <c r="Q14" i="21"/>
  <c r="O14" i="21"/>
  <c r="M14" i="21"/>
  <c r="K14" i="21"/>
  <c r="I14" i="21"/>
  <c r="G14" i="21"/>
  <c r="E14" i="21"/>
  <c r="B14" i="21"/>
  <c r="C14" i="21" s="1"/>
  <c r="Y13" i="21"/>
  <c r="W13" i="21"/>
  <c r="U13" i="21"/>
  <c r="S13" i="21"/>
  <c r="Q13" i="21"/>
  <c r="O13" i="21"/>
  <c r="M13" i="21"/>
  <c r="K13" i="21"/>
  <c r="I13" i="21"/>
  <c r="G13" i="21"/>
  <c r="E13" i="21"/>
  <c r="C13" i="21"/>
  <c r="B13" i="21"/>
  <c r="Y12" i="21"/>
  <c r="W12" i="21"/>
  <c r="U12" i="21"/>
  <c r="S12" i="21"/>
  <c r="Q12" i="21"/>
  <c r="O12" i="21"/>
  <c r="M12" i="21"/>
  <c r="K12" i="21"/>
  <c r="I12" i="21"/>
  <c r="G12" i="21"/>
  <c r="E12" i="21"/>
  <c r="B12" i="21"/>
  <c r="C12" i="21" s="1"/>
  <c r="Y11" i="21"/>
  <c r="W11" i="21"/>
  <c r="U11" i="21"/>
  <c r="S11" i="21"/>
  <c r="Q11" i="21"/>
  <c r="O11" i="21"/>
  <c r="M11" i="21"/>
  <c r="K11" i="21"/>
  <c r="I11" i="21"/>
  <c r="G11" i="21"/>
  <c r="E11" i="21"/>
  <c r="C11" i="21"/>
  <c r="B11" i="21"/>
  <c r="Y10" i="21"/>
  <c r="W10" i="21"/>
  <c r="U10" i="21"/>
  <c r="S10" i="21"/>
  <c r="Q10" i="21"/>
  <c r="O10" i="21"/>
  <c r="M10" i="21"/>
  <c r="K10" i="21"/>
  <c r="I10" i="21"/>
  <c r="G10" i="21"/>
  <c r="E10" i="21"/>
  <c r="B10" i="21"/>
  <c r="C10" i="21" s="1"/>
  <c r="Y9" i="21"/>
  <c r="W9" i="21"/>
  <c r="U9" i="21"/>
  <c r="S9" i="21"/>
  <c r="Q9" i="21"/>
  <c r="O9" i="21"/>
  <c r="M9" i="21"/>
  <c r="K9" i="21"/>
  <c r="I9" i="21"/>
  <c r="G9" i="21"/>
  <c r="E9" i="21"/>
  <c r="C9" i="21"/>
  <c r="B9" i="21"/>
  <c r="Y8" i="21"/>
  <c r="W8" i="21"/>
  <c r="U8" i="21"/>
  <c r="S8" i="21"/>
  <c r="Q8" i="21"/>
  <c r="O8" i="21"/>
  <c r="M8" i="21"/>
  <c r="K8" i="21"/>
  <c r="I8" i="21"/>
  <c r="G8" i="21"/>
  <c r="E8" i="21"/>
  <c r="B8" i="21"/>
  <c r="C8" i="21" s="1"/>
  <c r="Y7" i="21"/>
  <c r="W7" i="21"/>
  <c r="U7" i="21"/>
  <c r="S7" i="21"/>
  <c r="Q7" i="21"/>
  <c r="O7" i="21"/>
  <c r="M7" i="21"/>
  <c r="K7" i="21"/>
  <c r="I7" i="21"/>
  <c r="G7" i="21"/>
  <c r="E7" i="21"/>
  <c r="C7" i="21"/>
  <c r="B7" i="21"/>
  <c r="Y6" i="21"/>
  <c r="W6" i="21"/>
  <c r="U6" i="21"/>
  <c r="S6" i="21"/>
  <c r="Q6" i="21"/>
  <c r="O6" i="21"/>
  <c r="M6" i="21"/>
  <c r="K6" i="21"/>
  <c r="I6" i="21"/>
  <c r="G6" i="21"/>
  <c r="E6" i="21"/>
  <c r="B6" i="21"/>
  <c r="C6" i="21" s="1"/>
  <c r="X5" i="21"/>
  <c r="Y5" i="21" s="1"/>
  <c r="V5" i="21"/>
  <c r="W5" i="21" s="1"/>
  <c r="T5" i="21"/>
  <c r="U5" i="21" s="1"/>
  <c r="R5" i="21"/>
  <c r="S5" i="21" s="1"/>
  <c r="P5" i="21"/>
  <c r="Q5" i="21" s="1"/>
  <c r="N5" i="21"/>
  <c r="O5" i="21" s="1"/>
  <c r="L5" i="21"/>
  <c r="M5" i="21" s="1"/>
  <c r="J5" i="21"/>
  <c r="K5" i="21" s="1"/>
  <c r="H5" i="21"/>
  <c r="I5" i="21" s="1"/>
  <c r="F5" i="21"/>
  <c r="G5" i="21" s="1"/>
  <c r="D5" i="21"/>
  <c r="E5" i="21" s="1"/>
  <c r="B5" i="21"/>
  <c r="C5" i="21" s="1"/>
  <c r="M40" i="3"/>
  <c r="K40" i="3"/>
  <c r="I40" i="3"/>
  <c r="G40" i="3"/>
  <c r="E40" i="3"/>
  <c r="C40" i="3"/>
  <c r="B40" i="3"/>
  <c r="M39" i="3"/>
  <c r="K39" i="3"/>
  <c r="I39" i="3"/>
  <c r="G39" i="3"/>
  <c r="E39" i="3"/>
  <c r="B39" i="3"/>
  <c r="C39" i="3" s="1"/>
  <c r="M38" i="3"/>
  <c r="K38" i="3"/>
  <c r="I38" i="3"/>
  <c r="G38" i="3"/>
  <c r="E38" i="3"/>
  <c r="B38" i="3"/>
  <c r="C38" i="3" s="1"/>
  <c r="M37" i="3"/>
  <c r="K37" i="3"/>
  <c r="I37" i="3"/>
  <c r="G37" i="3"/>
  <c r="E37" i="3"/>
  <c r="B37" i="3"/>
  <c r="C37" i="3" s="1"/>
  <c r="M36" i="3"/>
  <c r="K36" i="3"/>
  <c r="I36" i="3"/>
  <c r="G36" i="3"/>
  <c r="E36" i="3"/>
  <c r="B36" i="3"/>
  <c r="C36" i="3" s="1"/>
  <c r="M35" i="3"/>
  <c r="K35" i="3"/>
  <c r="I35" i="3"/>
  <c r="G35" i="3"/>
  <c r="E35" i="3"/>
  <c r="C35" i="3"/>
  <c r="B35" i="3"/>
  <c r="M34" i="3"/>
  <c r="K34" i="3"/>
  <c r="I34" i="3"/>
  <c r="G34" i="3"/>
  <c r="E34" i="3"/>
  <c r="B34" i="3"/>
  <c r="C34" i="3" s="1"/>
  <c r="M33" i="3"/>
  <c r="K33" i="3"/>
  <c r="I33" i="3"/>
  <c r="G33" i="3"/>
  <c r="E33" i="3"/>
  <c r="C33" i="3"/>
  <c r="B33" i="3"/>
  <c r="M32" i="3"/>
  <c r="K32" i="3"/>
  <c r="I32" i="3"/>
  <c r="G32" i="3"/>
  <c r="E32" i="3"/>
  <c r="B32" i="3"/>
  <c r="C32" i="3" s="1"/>
  <c r="M31" i="3"/>
  <c r="K31" i="3"/>
  <c r="I31" i="3"/>
  <c r="G31" i="3"/>
  <c r="E31" i="3"/>
  <c r="B31" i="3"/>
  <c r="C31" i="3" s="1"/>
  <c r="M30" i="3"/>
  <c r="K30" i="3"/>
  <c r="I30" i="3"/>
  <c r="G30" i="3"/>
  <c r="E30" i="3"/>
  <c r="B30" i="3"/>
  <c r="C30" i="3" s="1"/>
  <c r="M29" i="3"/>
  <c r="K29" i="3"/>
  <c r="I29" i="3"/>
  <c r="G29" i="3"/>
  <c r="E29" i="3"/>
  <c r="B29" i="3"/>
  <c r="C29" i="3" s="1"/>
  <c r="M28" i="3"/>
  <c r="K28" i="3"/>
  <c r="I28" i="3"/>
  <c r="G28" i="3"/>
  <c r="E28" i="3"/>
  <c r="B28" i="3"/>
  <c r="C28" i="3" s="1"/>
  <c r="M27" i="3"/>
  <c r="K27" i="3"/>
  <c r="I27" i="3"/>
  <c r="G27" i="3"/>
  <c r="E27" i="3"/>
  <c r="C27" i="3"/>
  <c r="B27" i="3"/>
  <c r="M26" i="3"/>
  <c r="K26" i="3"/>
  <c r="I26" i="3"/>
  <c r="G26" i="3"/>
  <c r="E26" i="3"/>
  <c r="B26" i="3"/>
  <c r="C26" i="3" s="1"/>
  <c r="M25" i="3"/>
  <c r="K25" i="3"/>
  <c r="I25" i="3"/>
  <c r="G25" i="3"/>
  <c r="E25" i="3"/>
  <c r="C25" i="3"/>
  <c r="B25" i="3"/>
  <c r="L24" i="3"/>
  <c r="M24" i="3" s="1"/>
  <c r="J24" i="3"/>
  <c r="K24" i="3" s="1"/>
  <c r="H24" i="3"/>
  <c r="I24" i="3" s="1"/>
  <c r="F24" i="3"/>
  <c r="G24" i="3" s="1"/>
  <c r="D24" i="3"/>
  <c r="E24" i="3" s="1"/>
  <c r="B24" i="3"/>
  <c r="C24" i="3" s="1"/>
  <c r="M17" i="3"/>
  <c r="K17" i="3"/>
  <c r="I17" i="3"/>
  <c r="G17" i="3"/>
  <c r="E17" i="3"/>
  <c r="C17" i="3"/>
  <c r="B17" i="3"/>
  <c r="M16" i="3"/>
  <c r="K16" i="3"/>
  <c r="I16" i="3"/>
  <c r="G16" i="3"/>
  <c r="E16" i="3"/>
  <c r="B16" i="3"/>
  <c r="C16" i="3" s="1"/>
  <c r="M15" i="3"/>
  <c r="K15" i="3"/>
  <c r="I15" i="3"/>
  <c r="G15" i="3"/>
  <c r="E15" i="3"/>
  <c r="C15" i="3"/>
  <c r="B15" i="3"/>
  <c r="M14" i="3"/>
  <c r="K14" i="3"/>
  <c r="I14" i="3"/>
  <c r="G14" i="3"/>
  <c r="E14" i="3"/>
  <c r="B14" i="3"/>
  <c r="C14" i="3" s="1"/>
  <c r="M13" i="3"/>
  <c r="K13" i="3"/>
  <c r="I13" i="3"/>
  <c r="G13" i="3"/>
  <c r="E13" i="3"/>
  <c r="C13" i="3"/>
  <c r="B13" i="3"/>
  <c r="M12" i="3"/>
  <c r="K12" i="3"/>
  <c r="I12" i="3"/>
  <c r="G12" i="3"/>
  <c r="E12" i="3"/>
  <c r="B12" i="3"/>
  <c r="C12" i="3" s="1"/>
  <c r="M11" i="3"/>
  <c r="K11" i="3"/>
  <c r="I11" i="3"/>
  <c r="G11" i="3"/>
  <c r="E11" i="3"/>
  <c r="C11" i="3"/>
  <c r="B11" i="3"/>
  <c r="M10" i="3"/>
  <c r="K10" i="3"/>
  <c r="I10" i="3"/>
  <c r="G10" i="3"/>
  <c r="E10" i="3"/>
  <c r="B10" i="3"/>
  <c r="C10" i="3" s="1"/>
  <c r="M9" i="3"/>
  <c r="K9" i="3"/>
  <c r="I9" i="3"/>
  <c r="G9" i="3"/>
  <c r="E9" i="3"/>
  <c r="C9" i="3"/>
  <c r="B9" i="3"/>
  <c r="M8" i="3"/>
  <c r="K8" i="3"/>
  <c r="I8" i="3"/>
  <c r="G8" i="3"/>
  <c r="E8" i="3"/>
  <c r="B8" i="3"/>
  <c r="C8" i="3" s="1"/>
  <c r="M7" i="3"/>
  <c r="K7" i="3"/>
  <c r="I7" i="3"/>
  <c r="G7" i="3"/>
  <c r="E7" i="3"/>
  <c r="C7" i="3"/>
  <c r="B7" i="3"/>
  <c r="M6" i="3"/>
  <c r="K6" i="3"/>
  <c r="I6" i="3"/>
  <c r="G6" i="3"/>
  <c r="E6" i="3"/>
  <c r="B6" i="3"/>
  <c r="C6" i="3" s="1"/>
  <c r="L5" i="3"/>
  <c r="M5" i="3" s="1"/>
  <c r="K5" i="3"/>
  <c r="I5" i="3"/>
  <c r="H5" i="3"/>
  <c r="G5" i="3"/>
  <c r="F5" i="3"/>
  <c r="E5" i="3"/>
  <c r="D5" i="3"/>
  <c r="B5" i="3" l="1"/>
  <c r="C5" i="3" s="1"/>
  <c r="C11" i="16"/>
  <c r="C12" i="16"/>
  <c r="C27" i="16"/>
  <c r="C14" i="16" l="1"/>
  <c r="C15" i="16"/>
  <c r="C16" i="16"/>
  <c r="C17" i="16"/>
  <c r="C18" i="16"/>
  <c r="C19" i="16"/>
  <c r="C20" i="16"/>
  <c r="C21" i="16"/>
  <c r="C22" i="16"/>
  <c r="C23" i="16"/>
  <c r="C24" i="16"/>
  <c r="C25" i="16"/>
  <c r="C13" i="16"/>
  <c r="C26" i="16"/>
  <c r="P11" i="16"/>
  <c r="O11" i="16"/>
  <c r="N11" i="16"/>
  <c r="M11" i="16"/>
  <c r="L11" i="16"/>
  <c r="K11" i="16"/>
  <c r="J11" i="16"/>
  <c r="I11" i="16"/>
  <c r="H11" i="16"/>
  <c r="G11" i="16"/>
  <c r="F11" i="16"/>
  <c r="E11" i="16"/>
  <c r="D11" i="16"/>
  <c r="B11" i="16"/>
  <c r="M24" i="9"/>
  <c r="K24" i="9"/>
  <c r="H24" i="9"/>
  <c r="I24" i="9" s="1"/>
  <c r="M23" i="9"/>
  <c r="K23" i="9"/>
  <c r="H23" i="9"/>
  <c r="I23" i="9" s="1"/>
  <c r="M22" i="9"/>
  <c r="K22" i="9"/>
  <c r="H22" i="9"/>
  <c r="I22" i="9" s="1"/>
  <c r="M21" i="9"/>
  <c r="K21" i="9"/>
  <c r="H21" i="9"/>
  <c r="I21" i="9" s="1"/>
  <c r="M20" i="9"/>
  <c r="K20" i="9"/>
  <c r="I20" i="9"/>
  <c r="H20" i="9"/>
  <c r="M19" i="9"/>
  <c r="K19" i="9"/>
  <c r="I19" i="9"/>
  <c r="H19" i="9"/>
  <c r="M18" i="9"/>
  <c r="K18" i="9"/>
  <c r="H18" i="9"/>
  <c r="I18" i="9" s="1"/>
  <c r="M17" i="9"/>
  <c r="K17" i="9"/>
  <c r="I17" i="9"/>
  <c r="H17" i="9"/>
  <c r="M16" i="9"/>
  <c r="K16" i="9"/>
  <c r="H16" i="9"/>
  <c r="I16" i="9" s="1"/>
  <c r="M15" i="9"/>
  <c r="K15" i="9"/>
  <c r="H15" i="9"/>
  <c r="I15" i="9" s="1"/>
  <c r="M14" i="9"/>
  <c r="K14" i="9"/>
  <c r="H14" i="9"/>
  <c r="I14" i="9" s="1"/>
  <c r="M13" i="9"/>
  <c r="K13" i="9"/>
  <c r="H13" i="9"/>
  <c r="I13" i="9" s="1"/>
  <c r="M12" i="9"/>
  <c r="K12" i="9"/>
  <c r="H12" i="9"/>
  <c r="I12" i="9" s="1"/>
  <c r="M11" i="9"/>
  <c r="K11" i="9"/>
  <c r="H11" i="9"/>
  <c r="I11" i="9" s="1"/>
  <c r="M10" i="9"/>
  <c r="K10" i="9"/>
  <c r="H10" i="9"/>
  <c r="I10" i="9" s="1"/>
  <c r="M9" i="9"/>
  <c r="K9" i="9"/>
  <c r="I9" i="9"/>
  <c r="H9" i="9"/>
  <c r="L8" i="9"/>
  <c r="M8" i="9" s="1"/>
  <c r="J8" i="9"/>
  <c r="K8" i="9" s="1"/>
  <c r="O20" i="7"/>
  <c r="N20" i="7"/>
  <c r="I20" i="7"/>
  <c r="H20" i="7"/>
  <c r="G20" i="7"/>
  <c r="F20" i="7"/>
  <c r="E20" i="7"/>
  <c r="D20" i="7"/>
  <c r="C20" i="7"/>
  <c r="B20" i="7"/>
  <c r="O19" i="7"/>
  <c r="N19" i="7"/>
  <c r="I19" i="7"/>
  <c r="H19" i="7"/>
  <c r="G19" i="7"/>
  <c r="F19" i="7"/>
  <c r="E19" i="7"/>
  <c r="D19" i="7"/>
  <c r="C19" i="7"/>
  <c r="B19" i="7"/>
  <c r="O18" i="7"/>
  <c r="N18" i="7"/>
  <c r="I18" i="7"/>
  <c r="H18" i="7"/>
  <c r="G18" i="7"/>
  <c r="F18" i="7"/>
  <c r="E18" i="7"/>
  <c r="D18" i="7"/>
  <c r="C18" i="7"/>
  <c r="B18" i="7"/>
  <c r="O17" i="7"/>
  <c r="N17" i="7"/>
  <c r="I17" i="7"/>
  <c r="H17" i="7"/>
  <c r="G17" i="7"/>
  <c r="F17" i="7"/>
  <c r="E17" i="7"/>
  <c r="D17" i="7"/>
  <c r="C17" i="7"/>
  <c r="B17" i="7"/>
  <c r="O16" i="7"/>
  <c r="N16" i="7"/>
  <c r="I16" i="7"/>
  <c r="H16" i="7"/>
  <c r="G16" i="7"/>
  <c r="F16" i="7"/>
  <c r="E16" i="7"/>
  <c r="D16" i="7"/>
  <c r="C16" i="7"/>
  <c r="B16" i="7"/>
  <c r="O15" i="7"/>
  <c r="N15" i="7"/>
  <c r="I15" i="7"/>
  <c r="H15" i="7"/>
  <c r="G15" i="7"/>
  <c r="F15" i="7"/>
  <c r="E15" i="7"/>
  <c r="D15" i="7"/>
  <c r="C15" i="7"/>
  <c r="B15" i="7"/>
  <c r="O14" i="7"/>
  <c r="N14" i="7"/>
  <c r="I14" i="7"/>
  <c r="H14" i="7"/>
  <c r="G14" i="7"/>
  <c r="F14" i="7"/>
  <c r="E14" i="7"/>
  <c r="D14" i="7"/>
  <c r="C14" i="7"/>
  <c r="B14" i="7"/>
  <c r="O13" i="7"/>
  <c r="N13" i="7"/>
  <c r="I13" i="7"/>
  <c r="H13" i="7"/>
  <c r="G13" i="7"/>
  <c r="F13" i="7"/>
  <c r="E13" i="7"/>
  <c r="D13" i="7"/>
  <c r="C13" i="7"/>
  <c r="B13" i="7"/>
  <c r="O12" i="7"/>
  <c r="N12" i="7"/>
  <c r="I12" i="7"/>
  <c r="H12" i="7"/>
  <c r="G12" i="7"/>
  <c r="F12" i="7"/>
  <c r="E12" i="7"/>
  <c r="D12" i="7"/>
  <c r="C12" i="7"/>
  <c r="B12" i="7"/>
  <c r="O11" i="7"/>
  <c r="N11" i="7"/>
  <c r="I11" i="7"/>
  <c r="H11" i="7"/>
  <c r="G11" i="7"/>
  <c r="F11" i="7"/>
  <c r="E11" i="7"/>
  <c r="D11" i="7"/>
  <c r="C11" i="7"/>
  <c r="B11" i="7"/>
  <c r="O10" i="7"/>
  <c r="N10" i="7"/>
  <c r="I10" i="7"/>
  <c r="H10" i="7"/>
  <c r="G10" i="7"/>
  <c r="F10" i="7"/>
  <c r="E10" i="7"/>
  <c r="D10" i="7"/>
  <c r="C10" i="7"/>
  <c r="B10" i="7"/>
  <c r="O9" i="7"/>
  <c r="N9" i="7"/>
  <c r="I9" i="7"/>
  <c r="H9" i="7"/>
  <c r="G9" i="7"/>
  <c r="F9" i="7"/>
  <c r="E9" i="7"/>
  <c r="D9" i="7"/>
  <c r="C9" i="7"/>
  <c r="B9" i="7"/>
  <c r="O8" i="7"/>
  <c r="N8" i="7"/>
  <c r="I8" i="7"/>
  <c r="H8" i="7"/>
  <c r="G8" i="7"/>
  <c r="F8" i="7"/>
  <c r="E8" i="7"/>
  <c r="D8" i="7"/>
  <c r="C8" i="7"/>
  <c r="B8" i="7"/>
  <c r="H8" i="9" l="1"/>
  <c r="I8" i="9" s="1"/>
  <c r="H32" i="6"/>
</calcChain>
</file>

<file path=xl/sharedStrings.xml><?xml version="1.0" encoding="utf-8"?>
<sst xmlns="http://schemas.openxmlformats.org/spreadsheetml/2006/main" count="2307" uniqueCount="440">
  <si>
    <t>表１１ー１</t>
    <phoneticPr fontId="6"/>
  </si>
  <si>
    <t xml:space="preserve">   1類・2類・3類感染症患者数・り患率・死亡数・死亡率、年次推移</t>
    <rPh sb="4" eb="5">
      <t>タグイ</t>
    </rPh>
    <rPh sb="7" eb="8">
      <t>タグイ</t>
    </rPh>
    <rPh sb="10" eb="11">
      <t>タグイ</t>
    </rPh>
    <rPh sb="11" eb="14">
      <t>カンセンショウ</t>
    </rPh>
    <phoneticPr fontId="6"/>
  </si>
  <si>
    <t>コ  レ  ラ</t>
    <phoneticPr fontId="3"/>
  </si>
  <si>
    <t>細菌性赤痢</t>
    <rPh sb="0" eb="2">
      <t>サイキン</t>
    </rPh>
    <rPh sb="2" eb="3">
      <t>セイ</t>
    </rPh>
    <rPh sb="3" eb="5">
      <t>セキリ</t>
    </rPh>
    <phoneticPr fontId="3"/>
  </si>
  <si>
    <t>腸　チ　フ　ス</t>
    <phoneticPr fontId="3"/>
  </si>
  <si>
    <t>パ ラ チ フ ス</t>
    <phoneticPr fontId="3"/>
  </si>
  <si>
    <t>腸管出血性大腸菌感染症</t>
    <rPh sb="0" eb="1">
      <t>チョウ</t>
    </rPh>
    <phoneticPr fontId="3"/>
  </si>
  <si>
    <t>年      次</t>
    <phoneticPr fontId="6"/>
  </si>
  <si>
    <t>患</t>
  </si>
  <si>
    <t>り</t>
  </si>
  <si>
    <t>死</t>
  </si>
  <si>
    <t>者</t>
  </si>
  <si>
    <t>亡</t>
  </si>
  <si>
    <t>数</t>
  </si>
  <si>
    <t>率</t>
  </si>
  <si>
    <t>平成</t>
  </si>
  <si>
    <t>年</t>
    <rPh sb="0" eb="1">
      <t>ネン</t>
    </rPh>
    <phoneticPr fontId="6"/>
  </si>
  <si>
    <t xml:space="preserve"> ２８</t>
  </si>
  <si>
    <t xml:space="preserve"> ２９</t>
  </si>
  <si>
    <t xml:space="preserve"> ３０</t>
  </si>
  <si>
    <t>元</t>
    <rPh sb="0" eb="1">
      <t>ガン</t>
    </rPh>
    <phoneticPr fontId="6"/>
  </si>
  <si>
    <t>(注) 1．「患者数」は「感染症の予防及び感染症の患者に対する医療に関する法律」（平成１１年４月施行）に よる届出患者数（診断日で集計）で、</t>
    <rPh sb="7" eb="10">
      <t>カンジャスウ</t>
    </rPh>
    <rPh sb="13" eb="16">
      <t>カンセンショウ</t>
    </rPh>
    <rPh sb="17" eb="19">
      <t>ヨボウ</t>
    </rPh>
    <rPh sb="19" eb="20">
      <t>オヨ</t>
    </rPh>
    <rPh sb="21" eb="24">
      <t>カンセンショウ</t>
    </rPh>
    <rPh sb="25" eb="27">
      <t>カンジャ</t>
    </rPh>
    <rPh sb="28" eb="29">
      <t>タイ</t>
    </rPh>
    <rPh sb="31" eb="33">
      <t>イリョウ</t>
    </rPh>
    <rPh sb="34" eb="35">
      <t>カン</t>
    </rPh>
    <rPh sb="37" eb="39">
      <t>ホウリツ</t>
    </rPh>
    <rPh sb="41" eb="43">
      <t>ヘイセイ</t>
    </rPh>
    <rPh sb="45" eb="46">
      <t>ネン</t>
    </rPh>
    <rPh sb="47" eb="48">
      <t>ツキ</t>
    </rPh>
    <rPh sb="48" eb="50">
      <t>セコウ</t>
    </rPh>
    <rPh sb="61" eb="63">
      <t>シンダン</t>
    </rPh>
    <rPh sb="63" eb="64">
      <t>ビ</t>
    </rPh>
    <rPh sb="65" eb="67">
      <t>シュウケイ</t>
    </rPh>
    <phoneticPr fontId="3"/>
  </si>
  <si>
    <t xml:space="preserve">     　  「死亡数」は、名古屋市内に住所を有する死亡者の数をあらわす。</t>
    <rPh sb="29" eb="30">
      <t>シャ</t>
    </rPh>
    <phoneticPr fontId="6"/>
  </si>
  <si>
    <t xml:space="preserve">     2．り患率及び死亡率は人口１０万対。</t>
    <phoneticPr fontId="6"/>
  </si>
  <si>
    <t xml:space="preserve">     3．コレラ、細菌性赤痢、腸チフス、パラチフス及び腸管出血性大腸菌感染症の患者数には無症状病原体保有者を含む。</t>
    <phoneticPr fontId="6"/>
  </si>
  <si>
    <t xml:space="preserve">     4．１類感染症及び２類感染症(結核を除く)については届出が無いので省略した（以下、同じ）。</t>
    <phoneticPr fontId="3"/>
  </si>
  <si>
    <t xml:space="preserve">     5．結核については別表に記載。</t>
    <phoneticPr fontId="6"/>
  </si>
  <si>
    <t>表１１－２   ３類感染症患者数・り患率（人口１０万対）、月別</t>
    <rPh sb="9" eb="10">
      <t>ルイ</t>
    </rPh>
    <rPh sb="10" eb="13">
      <t>カンセンショウ</t>
    </rPh>
    <phoneticPr fontId="17"/>
  </si>
  <si>
    <t xml:space="preserve"> </t>
  </si>
  <si>
    <t>　</t>
  </si>
  <si>
    <t>総　　　数</t>
    <phoneticPr fontId="17"/>
  </si>
  <si>
    <t>コレラ</t>
    <phoneticPr fontId="17"/>
  </si>
  <si>
    <t>細菌性赤痢</t>
    <phoneticPr fontId="17"/>
  </si>
  <si>
    <t>腸チフス</t>
    <rPh sb="0" eb="1">
      <t>チョウ</t>
    </rPh>
    <phoneticPr fontId="17"/>
  </si>
  <si>
    <t>パラチフス</t>
    <phoneticPr fontId="17"/>
  </si>
  <si>
    <t>腸管出血性大腸菌感染症</t>
    <rPh sb="0" eb="2">
      <t>チョウカン</t>
    </rPh>
    <rPh sb="2" eb="5">
      <t>シュッケツセイ</t>
    </rPh>
    <rPh sb="5" eb="11">
      <t>ダイチョウキンカンセンショウ</t>
    </rPh>
    <phoneticPr fontId="17"/>
  </si>
  <si>
    <t>月</t>
  </si>
  <si>
    <t>患者数</t>
  </si>
  <si>
    <t>り患率</t>
  </si>
  <si>
    <t>総 数</t>
  </si>
  <si>
    <t>1月</t>
    <rPh sb="1" eb="2">
      <t>ツキ</t>
    </rPh>
    <phoneticPr fontId="6"/>
  </si>
  <si>
    <t>2月</t>
    <rPh sb="1" eb="2">
      <t>ツキ</t>
    </rPh>
    <phoneticPr fontId="6"/>
  </si>
  <si>
    <t>3月</t>
    <rPh sb="1" eb="2">
      <t>ツキ</t>
    </rPh>
    <phoneticPr fontId="6"/>
  </si>
  <si>
    <t>4月</t>
  </si>
  <si>
    <t>5月</t>
  </si>
  <si>
    <t>6月</t>
  </si>
  <si>
    <t>7月</t>
  </si>
  <si>
    <t>8月</t>
  </si>
  <si>
    <t>9月</t>
  </si>
  <si>
    <t>10月</t>
  </si>
  <si>
    <t>11月</t>
  </si>
  <si>
    <t>12月</t>
  </si>
  <si>
    <t>表１１－３   ３類感染症患者数・り患率（人口１０万対）、区（保健センター）別</t>
    <rPh sb="9" eb="10">
      <t>ルイ</t>
    </rPh>
    <rPh sb="10" eb="13">
      <t>カンセンショウ</t>
    </rPh>
    <phoneticPr fontId="17"/>
  </si>
  <si>
    <t>区</t>
  </si>
  <si>
    <t>千 種</t>
  </si>
  <si>
    <t>東</t>
  </si>
  <si>
    <t>北</t>
  </si>
  <si>
    <t>西</t>
  </si>
  <si>
    <t>中 村</t>
  </si>
  <si>
    <t>中</t>
  </si>
  <si>
    <t>昭 和</t>
  </si>
  <si>
    <t>瑞 穂</t>
  </si>
  <si>
    <t>熱 田</t>
  </si>
  <si>
    <t>中 川</t>
  </si>
  <si>
    <t>港</t>
  </si>
  <si>
    <t>南</t>
  </si>
  <si>
    <t>守 山</t>
  </si>
  <si>
    <t>緑</t>
  </si>
  <si>
    <t>名 東</t>
  </si>
  <si>
    <t>天 白</t>
  </si>
  <si>
    <t>表１１－４　  ４類感染症患者数・り患率（人口１０万対）、月別・区別</t>
    <rPh sb="9" eb="10">
      <t>ルイ</t>
    </rPh>
    <rPh sb="10" eb="13">
      <t>カンセンショウ</t>
    </rPh>
    <rPh sb="13" eb="15">
      <t>カンジャ</t>
    </rPh>
    <rPh sb="15" eb="16">
      <t>カズ</t>
    </rPh>
    <phoneticPr fontId="20"/>
  </si>
  <si>
    <t xml:space="preserve"> （１）月別</t>
    <rPh sb="4" eb="6">
      <t>ツキベツ</t>
    </rPh>
    <phoneticPr fontId="6"/>
  </si>
  <si>
    <t>総  数</t>
    <phoneticPr fontId="20"/>
  </si>
  <si>
    <t>Ｅ型肝炎</t>
    <rPh sb="1" eb="2">
      <t>ガタ</t>
    </rPh>
    <rPh sb="2" eb="4">
      <t>カンエン</t>
    </rPh>
    <phoneticPr fontId="6"/>
  </si>
  <si>
    <t>エキノコックス症</t>
    <phoneticPr fontId="6"/>
  </si>
  <si>
    <t>チクングニア熱</t>
    <phoneticPr fontId="6"/>
  </si>
  <si>
    <t>つつが虫病</t>
    <phoneticPr fontId="6"/>
  </si>
  <si>
    <t>デング熱</t>
    <phoneticPr fontId="6"/>
  </si>
  <si>
    <t>日本紅斑熱</t>
    <phoneticPr fontId="6"/>
  </si>
  <si>
    <t>マラリア</t>
    <phoneticPr fontId="6"/>
  </si>
  <si>
    <t>レジオネラ症</t>
    <rPh sb="5" eb="6">
      <t>ショウ</t>
    </rPh>
    <phoneticPr fontId="20"/>
  </si>
  <si>
    <t>レジオネラ症</t>
    <phoneticPr fontId="20"/>
  </si>
  <si>
    <t>1月</t>
    <phoneticPr fontId="6"/>
  </si>
  <si>
    <t>2月</t>
    <phoneticPr fontId="6"/>
  </si>
  <si>
    <t>3月</t>
    <phoneticPr fontId="6"/>
  </si>
  <si>
    <t>（注）</t>
    <rPh sb="1" eb="2">
      <t>チュウ</t>
    </rPh>
    <phoneticPr fontId="6"/>
  </si>
  <si>
    <t>届出があった疾病について掲載した</t>
    <rPh sb="0" eb="2">
      <t>トドケデ</t>
    </rPh>
    <rPh sb="6" eb="8">
      <t>シッペイ</t>
    </rPh>
    <rPh sb="12" eb="14">
      <t>ケイサイ</t>
    </rPh>
    <phoneticPr fontId="6"/>
  </si>
  <si>
    <t xml:space="preserve"> （２）区別</t>
    <rPh sb="4" eb="6">
      <t>クベツ</t>
    </rPh>
    <phoneticPr fontId="6"/>
  </si>
  <si>
    <t>総 数</t>
    <phoneticPr fontId="6"/>
  </si>
  <si>
    <t>表１１－５　　  ５類感染症患者数・り患率（人口１０万対）、月別・区別</t>
    <rPh sb="10" eb="11">
      <t>ルイ</t>
    </rPh>
    <rPh sb="11" eb="14">
      <t>カンセンショウ</t>
    </rPh>
    <rPh sb="14" eb="16">
      <t>カンジャ</t>
    </rPh>
    <rPh sb="16" eb="17">
      <t>カズ</t>
    </rPh>
    <phoneticPr fontId="20"/>
  </si>
  <si>
    <t>アメーバ
赤痢</t>
    <rPh sb="5" eb="7">
      <t>セキリ</t>
    </rPh>
    <phoneticPr fontId="6"/>
  </si>
  <si>
    <t>ウイルス性肝炎</t>
  </si>
  <si>
    <t>劇症型溶血性レンサ球菌感染症</t>
  </si>
  <si>
    <t>侵襲性インフルエンザ菌感染症</t>
  </si>
  <si>
    <t>侵襲性肺炎球菌感染症</t>
  </si>
  <si>
    <t>水痘
（入院例に限る。）</t>
    <rPh sb="0" eb="2">
      <t>スイトウ</t>
    </rPh>
    <rPh sb="4" eb="6">
      <t>ニュウイン</t>
    </rPh>
    <rPh sb="6" eb="7">
      <t>レイ</t>
    </rPh>
    <rPh sb="8" eb="9">
      <t>カギ</t>
    </rPh>
    <phoneticPr fontId="6"/>
  </si>
  <si>
    <t>梅毒</t>
    <phoneticPr fontId="6"/>
  </si>
  <si>
    <t>播種性クリプトコックス症</t>
    <rPh sb="0" eb="3">
      <t>ハシュセイ</t>
    </rPh>
    <rPh sb="11" eb="12">
      <t>ショウ</t>
    </rPh>
    <phoneticPr fontId="6"/>
  </si>
  <si>
    <t>破傷風</t>
    <rPh sb="0" eb="3">
      <t>ハショウフウ</t>
    </rPh>
    <phoneticPr fontId="6"/>
  </si>
  <si>
    <t xml:space="preserve"> </t>
    <phoneticPr fontId="6"/>
  </si>
  <si>
    <t>表１１－７   結核新登録患者数・死亡数、年次・区別</t>
    <phoneticPr fontId="17"/>
  </si>
  <si>
    <t>平成３０年</t>
    <rPh sb="4" eb="5">
      <t>ネン</t>
    </rPh>
    <phoneticPr fontId="17"/>
  </si>
  <si>
    <t>令和元年</t>
    <rPh sb="0" eb="2">
      <t>レイワ</t>
    </rPh>
    <rPh sb="2" eb="3">
      <t>ガン</t>
    </rPh>
    <rPh sb="3" eb="4">
      <t>ネン</t>
    </rPh>
    <phoneticPr fontId="17"/>
  </si>
  <si>
    <t>患者数</t>
    <rPh sb="0" eb="3">
      <t>カンジャスウ</t>
    </rPh>
    <phoneticPr fontId="17"/>
  </si>
  <si>
    <t>死亡数</t>
    <rPh sb="0" eb="3">
      <t>シボウスウ</t>
    </rPh>
    <phoneticPr fontId="17"/>
  </si>
  <si>
    <t>総　数</t>
  </si>
  <si>
    <t>千　種</t>
  </si>
  <si>
    <t>中　村</t>
  </si>
  <si>
    <t>昭　和</t>
  </si>
  <si>
    <t>瑞　穂</t>
  </si>
  <si>
    <t>熱　田</t>
  </si>
  <si>
    <t>中　川</t>
  </si>
  <si>
    <t>守　山</t>
  </si>
  <si>
    <t>名　東</t>
  </si>
  <si>
    <t>天　白</t>
  </si>
  <si>
    <t>表１１－８  　結核新登録患者数・死亡数、年次・年齢別</t>
    <phoneticPr fontId="17"/>
  </si>
  <si>
    <t>年    齢</t>
  </si>
  <si>
    <t>総　　数</t>
  </si>
  <si>
    <t xml:space="preserve"> 0～ 4歳</t>
  </si>
  <si>
    <t xml:space="preserve"> 5～ 9歳</t>
  </si>
  <si>
    <t>10～14歳</t>
  </si>
  <si>
    <t>15～19歳</t>
  </si>
  <si>
    <t>20～29歳</t>
  </si>
  <si>
    <t>30～39歳</t>
  </si>
  <si>
    <t>40～49歳</t>
  </si>
  <si>
    <t>50～59歳</t>
    <phoneticPr fontId="17"/>
  </si>
  <si>
    <t>60～69歳</t>
  </si>
  <si>
    <t>70～79歳</t>
    <phoneticPr fontId="17"/>
  </si>
  <si>
    <t>80歳以上</t>
    <phoneticPr fontId="17"/>
  </si>
  <si>
    <t>不　　詳</t>
  </si>
  <si>
    <t>表１１－９   結核新登録患者数・死亡数、年齢・病類・性別　　　　　　　　　　　　　</t>
    <phoneticPr fontId="17"/>
  </si>
  <si>
    <t>総　　　　　　　数</t>
    <phoneticPr fontId="17"/>
  </si>
  <si>
    <t>肺結核活動性</t>
    <rPh sb="0" eb="3">
      <t>ハイケッカク</t>
    </rPh>
    <rPh sb="3" eb="5">
      <t>カツドウ</t>
    </rPh>
    <rPh sb="5" eb="6">
      <t>セイ</t>
    </rPh>
    <phoneticPr fontId="17"/>
  </si>
  <si>
    <t>そ　　　　の　　　　他</t>
    <phoneticPr fontId="17"/>
  </si>
  <si>
    <t>総　数</t>
    <phoneticPr fontId="17"/>
  </si>
  <si>
    <t>男</t>
    <phoneticPr fontId="17"/>
  </si>
  <si>
    <t>女</t>
    <phoneticPr fontId="17"/>
  </si>
  <si>
    <t>年  齢</t>
  </si>
  <si>
    <t>患</t>
    <phoneticPr fontId="17"/>
  </si>
  <si>
    <t>死</t>
    <phoneticPr fontId="17"/>
  </si>
  <si>
    <t>者</t>
    <phoneticPr fontId="17"/>
  </si>
  <si>
    <t>亡</t>
    <phoneticPr fontId="17"/>
  </si>
  <si>
    <t>数</t>
    <phoneticPr fontId="17"/>
  </si>
  <si>
    <t>総　　数</t>
    <phoneticPr fontId="6"/>
  </si>
  <si>
    <t>50～59歳</t>
  </si>
  <si>
    <t>表１１－１０   結核新登録患者数、活動性分類・年齢別</t>
    <rPh sb="0" eb="1">
      <t>ヒョウ</t>
    </rPh>
    <rPh sb="9" eb="11">
      <t>ケッカク</t>
    </rPh>
    <rPh sb="11" eb="12">
      <t>シン</t>
    </rPh>
    <rPh sb="12" eb="14">
      <t>トウロク</t>
    </rPh>
    <rPh sb="14" eb="17">
      <t>カンジャスウ</t>
    </rPh>
    <rPh sb="18" eb="21">
      <t>カツドウセイ</t>
    </rPh>
    <rPh sb="21" eb="23">
      <t>ブンルイ</t>
    </rPh>
    <rPh sb="24" eb="26">
      <t>ネンレイ</t>
    </rPh>
    <rPh sb="26" eb="27">
      <t>ベツ</t>
    </rPh>
    <phoneticPr fontId="26"/>
  </si>
  <si>
    <t>活　　動　　性　　結　　核</t>
  </si>
  <si>
    <t>潜在性結核　　感染症        （別掲）</t>
    <rPh sb="0" eb="3">
      <t>センザイセイ</t>
    </rPh>
    <rPh sb="3" eb="5">
      <t>ケッカク</t>
    </rPh>
    <rPh sb="7" eb="10">
      <t>カンセンショウ</t>
    </rPh>
    <rPh sb="19" eb="21">
      <t>ベッケイ</t>
    </rPh>
    <phoneticPr fontId="26"/>
  </si>
  <si>
    <t>肺　結　核　活　動　性</t>
  </si>
  <si>
    <t>肺　外</t>
  </si>
  <si>
    <t>年  齢</t>
    <phoneticPr fontId="26"/>
  </si>
  <si>
    <t>総  数</t>
    <rPh sb="0" eb="1">
      <t>ソウショウケイ</t>
    </rPh>
    <rPh sb="3" eb="4">
      <t>スウ</t>
    </rPh>
    <phoneticPr fontId="26"/>
  </si>
  <si>
    <t>喀　痰　塗　抹　陽　性</t>
    <rPh sb="0" eb="1">
      <t>カク</t>
    </rPh>
    <rPh sb="2" eb="3">
      <t>タン</t>
    </rPh>
    <rPh sb="4" eb="5">
      <t>ト</t>
    </rPh>
    <rPh sb="6" eb="7">
      <t>マツ</t>
    </rPh>
    <rPh sb="8" eb="9">
      <t>ヨウ</t>
    </rPh>
    <rPh sb="10" eb="11">
      <t>セイ</t>
    </rPh>
    <phoneticPr fontId="26"/>
  </si>
  <si>
    <t>その他の</t>
  </si>
  <si>
    <t>菌陰性</t>
  </si>
  <si>
    <t>結　核</t>
  </si>
  <si>
    <t>総　数</t>
    <rPh sb="0" eb="1">
      <t>フサ</t>
    </rPh>
    <rPh sb="2" eb="3">
      <t>カズ</t>
    </rPh>
    <phoneticPr fontId="26"/>
  </si>
  <si>
    <t>初回治療</t>
  </si>
  <si>
    <t>再治療</t>
  </si>
  <si>
    <t>結核菌陽性</t>
  </si>
  <si>
    <t>・その他</t>
  </si>
  <si>
    <t>活動性</t>
  </si>
  <si>
    <t>治療中</t>
    <rPh sb="0" eb="3">
      <t>チリョウチュウ</t>
    </rPh>
    <phoneticPr fontId="26"/>
  </si>
  <si>
    <t>総    数</t>
    <phoneticPr fontId="26"/>
  </si>
  <si>
    <t>0～4歳</t>
    <rPh sb="3" eb="4">
      <t>サイ</t>
    </rPh>
    <phoneticPr fontId="26"/>
  </si>
  <si>
    <t>5～9歳</t>
    <rPh sb="3" eb="4">
      <t>サイ</t>
    </rPh>
    <phoneticPr fontId="26"/>
  </si>
  <si>
    <t>10～14歳</t>
    <rPh sb="5" eb="6">
      <t>サイ</t>
    </rPh>
    <phoneticPr fontId="26"/>
  </si>
  <si>
    <t>15～19歳</t>
    <rPh sb="5" eb="6">
      <t>サイ</t>
    </rPh>
    <phoneticPr fontId="26"/>
  </si>
  <si>
    <t>20～29歳</t>
    <rPh sb="5" eb="6">
      <t>サイ</t>
    </rPh>
    <phoneticPr fontId="26"/>
  </si>
  <si>
    <t>30～39歳</t>
    <rPh sb="5" eb="6">
      <t>サイ</t>
    </rPh>
    <phoneticPr fontId="26"/>
  </si>
  <si>
    <t>40～49歳</t>
    <rPh sb="5" eb="6">
      <t>サイ</t>
    </rPh>
    <phoneticPr fontId="26"/>
  </si>
  <si>
    <t>50～59歳</t>
    <rPh sb="5" eb="6">
      <t>サイ</t>
    </rPh>
    <phoneticPr fontId="26"/>
  </si>
  <si>
    <t>60～69歳</t>
    <rPh sb="5" eb="6">
      <t>サイ</t>
    </rPh>
    <phoneticPr fontId="26"/>
  </si>
  <si>
    <t>70～79歳</t>
    <rPh sb="5" eb="6">
      <t>サイ</t>
    </rPh>
    <phoneticPr fontId="26"/>
  </si>
  <si>
    <t>80歳以上</t>
    <rPh sb="2" eb="3">
      <t>サイ</t>
    </rPh>
    <rPh sb="3" eb="5">
      <t>イジョウ</t>
    </rPh>
    <phoneticPr fontId="26"/>
  </si>
  <si>
    <t>年齢不詳</t>
  </si>
  <si>
    <t>表１１－１１  結核新登録患者数・り患率・死亡数・死亡率（人口10万対）、区・病類別　　　　　　</t>
    <phoneticPr fontId="17"/>
  </si>
  <si>
    <t>新　　登　　録　　患　　者</t>
    <phoneticPr fontId="17"/>
  </si>
  <si>
    <t>死　　　　　　　　亡</t>
    <phoneticPr fontId="17"/>
  </si>
  <si>
    <t>総　　数</t>
    <phoneticPr fontId="17"/>
  </si>
  <si>
    <t>肺結核活動性</t>
    <rPh sb="0" eb="3">
      <t>ハイケッカク</t>
    </rPh>
    <rPh sb="3" eb="6">
      <t>カツドウセイ</t>
    </rPh>
    <phoneticPr fontId="17"/>
  </si>
  <si>
    <t>そ　の　他</t>
    <phoneticPr fontId="17"/>
  </si>
  <si>
    <t>呼吸器系</t>
    <phoneticPr fontId="17"/>
  </si>
  <si>
    <t>区</t>
    <phoneticPr fontId="17"/>
  </si>
  <si>
    <t>表１１－１２   結核新登録患者数、年齢・区（保健センター）別　　　　　　　　　　　　　</t>
    <phoneticPr fontId="17"/>
  </si>
  <si>
    <t xml:space="preserve"> 年　　齢 </t>
  </si>
  <si>
    <t>千　種</t>
    <phoneticPr fontId="17"/>
  </si>
  <si>
    <t>中　村</t>
    <phoneticPr fontId="17"/>
  </si>
  <si>
    <t xml:space="preserve"> 瑞  穂</t>
    <phoneticPr fontId="17"/>
  </si>
  <si>
    <t>熱　田</t>
    <phoneticPr fontId="17"/>
  </si>
  <si>
    <t>中　川</t>
    <phoneticPr fontId="17"/>
  </si>
  <si>
    <t>守　山</t>
    <phoneticPr fontId="17"/>
  </si>
  <si>
    <t>名　東</t>
    <phoneticPr fontId="17"/>
  </si>
  <si>
    <t>天　白</t>
    <phoneticPr fontId="17"/>
  </si>
  <si>
    <t>総 　数</t>
    <phoneticPr fontId="17"/>
  </si>
  <si>
    <t>0～ 4歳</t>
    <phoneticPr fontId="17"/>
  </si>
  <si>
    <t>5～ 9歳</t>
    <phoneticPr fontId="17"/>
  </si>
  <si>
    <t>10～14歳</t>
    <phoneticPr fontId="17"/>
  </si>
  <si>
    <t>15～19歳</t>
    <phoneticPr fontId="17"/>
  </si>
  <si>
    <t>20～29歳</t>
    <phoneticPr fontId="17"/>
  </si>
  <si>
    <t>30～39歳</t>
    <phoneticPr fontId="17"/>
  </si>
  <si>
    <t>40～49歳</t>
    <phoneticPr fontId="17"/>
  </si>
  <si>
    <t>60～69歳</t>
    <phoneticPr fontId="17"/>
  </si>
  <si>
    <t>不　 詳</t>
    <phoneticPr fontId="17"/>
  </si>
  <si>
    <t>表１１－１３   肺結核新登録患者数、職業・区（保健センター）別　　　　　　　　　　　　　　</t>
    <rPh sb="9" eb="12">
      <t>ハイケッカク</t>
    </rPh>
    <rPh sb="15" eb="18">
      <t>カンジャスウ</t>
    </rPh>
    <phoneticPr fontId="17"/>
  </si>
  <si>
    <t>職　　業</t>
  </si>
  <si>
    <t>昭　和</t>
    <phoneticPr fontId="17"/>
  </si>
  <si>
    <t>総数</t>
    <phoneticPr fontId="17"/>
  </si>
  <si>
    <t>接客業</t>
    <phoneticPr fontId="17"/>
  </si>
  <si>
    <t>看護師、保健師</t>
    <rPh sb="0" eb="2">
      <t>カンゴ</t>
    </rPh>
    <rPh sb="2" eb="3">
      <t>シ</t>
    </rPh>
    <rPh sb="4" eb="6">
      <t>ホケン</t>
    </rPh>
    <rPh sb="6" eb="7">
      <t>シ</t>
    </rPh>
    <phoneticPr fontId="17"/>
  </si>
  <si>
    <t>医師</t>
    <rPh sb="0" eb="2">
      <t>イシ</t>
    </rPh>
    <phoneticPr fontId="17"/>
  </si>
  <si>
    <t>その他医療職</t>
    <rPh sb="2" eb="3">
      <t>タ</t>
    </rPh>
    <rPh sb="3" eb="5">
      <t>イリョウ</t>
    </rPh>
    <rPh sb="5" eb="6">
      <t>ショク</t>
    </rPh>
    <phoneticPr fontId="17"/>
  </si>
  <si>
    <t>教員・保母</t>
    <rPh sb="0" eb="2">
      <t>キョウイン</t>
    </rPh>
    <rPh sb="3" eb="5">
      <t>ホボ</t>
    </rPh>
    <phoneticPr fontId="17"/>
  </si>
  <si>
    <t>小中学生</t>
    <rPh sb="0" eb="4">
      <t>ショウチュウガクセイ</t>
    </rPh>
    <phoneticPr fontId="17"/>
  </si>
  <si>
    <t>高大学生</t>
    <rPh sb="0" eb="1">
      <t>コウ</t>
    </rPh>
    <rPh sb="1" eb="4">
      <t>ダイガクセイ</t>
    </rPh>
    <phoneticPr fontId="17"/>
  </si>
  <si>
    <t>他常用勤労者</t>
    <rPh sb="0" eb="1">
      <t>ホカ</t>
    </rPh>
    <rPh sb="1" eb="3">
      <t>ジョウヨウ</t>
    </rPh>
    <rPh sb="3" eb="6">
      <t>キンロウシャ</t>
    </rPh>
    <phoneticPr fontId="17"/>
  </si>
  <si>
    <t>他臨時雇、日雇</t>
    <rPh sb="0" eb="1">
      <t>ホカ</t>
    </rPh>
    <rPh sb="1" eb="3">
      <t>リンジ</t>
    </rPh>
    <rPh sb="3" eb="4">
      <t>ヤト</t>
    </rPh>
    <rPh sb="5" eb="7">
      <t>ヒヤト</t>
    </rPh>
    <phoneticPr fontId="17"/>
  </si>
  <si>
    <t>他自営業、自由業</t>
    <rPh sb="0" eb="1">
      <t>ホカ</t>
    </rPh>
    <rPh sb="1" eb="3">
      <t>ジエイ</t>
    </rPh>
    <rPh sb="3" eb="4">
      <t>ギョウ</t>
    </rPh>
    <rPh sb="5" eb="8">
      <t>ジユウギョウ</t>
    </rPh>
    <phoneticPr fontId="17"/>
  </si>
  <si>
    <t>家事従事者</t>
    <rPh sb="0" eb="2">
      <t>カジ</t>
    </rPh>
    <rPh sb="2" eb="5">
      <t>ジュウジシャ</t>
    </rPh>
    <phoneticPr fontId="17"/>
  </si>
  <si>
    <t>乳幼児</t>
    <rPh sb="0" eb="3">
      <t>ニュウヨウジ</t>
    </rPh>
    <phoneticPr fontId="17"/>
  </si>
  <si>
    <t>無職、その他</t>
    <rPh sb="0" eb="2">
      <t>ムショク</t>
    </rPh>
    <rPh sb="5" eb="6">
      <t>タ</t>
    </rPh>
    <phoneticPr fontId="17"/>
  </si>
  <si>
    <t>不明</t>
    <rPh sb="0" eb="2">
      <t>フメイ</t>
    </rPh>
    <phoneticPr fontId="17"/>
  </si>
  <si>
    <t>百日咳</t>
    <rPh sb="0" eb="3">
      <t>ヒャクニチゼキ</t>
    </rPh>
    <phoneticPr fontId="6"/>
  </si>
  <si>
    <t>表１１－６   名古屋市及び全国結核死亡数・死亡率（人口１０万対）、年次推移　</t>
    <phoneticPr fontId="17"/>
  </si>
  <si>
    <t>年 次</t>
    <phoneticPr fontId="17"/>
  </si>
  <si>
    <t>名    古    屋    市</t>
    <phoneticPr fontId="17"/>
  </si>
  <si>
    <t>全               国</t>
    <phoneticPr fontId="17"/>
  </si>
  <si>
    <t>総死亡数</t>
  </si>
  <si>
    <t>結核死亡数</t>
  </si>
  <si>
    <t>総死亡率</t>
  </si>
  <si>
    <t>結核死亡率</t>
  </si>
  <si>
    <t xml:space="preserve">  昭和30年</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</si>
  <si>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</si>
  <si>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</si>
  <si>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</si>
  <si>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</si>
  <si>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</si>
  <si>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</si>
  <si>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</si>
  <si>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</si>
  <si>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</si>
  <si>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昭和40年</t>
    <phoneticPr fontId="6"/>
  </si>
  <si>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</si>
  <si>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</si>
  <si>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</si>
  <si>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</si>
  <si>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</si>
  <si>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</si>
  <si>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</si>
  <si>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</si>
  <si>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</si>
  <si>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</si>
  <si>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</si>
  <si>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</si>
  <si>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</si>
  <si>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</si>
  <si>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    </t>
  </si>
  <si>
    <t xml:space="preserve">    57</t>
  </si>
  <si>
    <t xml:space="preserve">    58</t>
  </si>
  <si>
    <t xml:space="preserve">    59</t>
  </si>
  <si>
    <t xml:space="preserve">    60</t>
  </si>
  <si>
    <t xml:space="preserve">    61</t>
  </si>
  <si>
    <t xml:space="preserve">    62</t>
  </si>
  <si>
    <t xml:space="preserve">    63</t>
  </si>
  <si>
    <t>平成元年</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</si>
  <si>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</si>
  <si>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</si>
  <si>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</si>
  <si>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</si>
  <si>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</si>
  <si>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</si>
  <si>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</si>
  <si>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</si>
  <si>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</si>
  <si>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</si>
  <si>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</si>
  <si>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</si>
  <si>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</si>
  <si>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</si>
  <si>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</si>
  <si>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</si>
  <si>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</si>
  <si>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</si>
  <si>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</si>
  <si>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</si>
  <si>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</si>
  <si>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</si>
  <si>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</si>
  <si>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</si>
  <si>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</si>
  <si>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</si>
  <si>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</si>
  <si>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</si>
  <si>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</si>
  <si>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令和2年</t>
    <rPh sb="0" eb="2">
      <t>レイワ</t>
    </rPh>
    <rPh sb="3" eb="4">
      <t>ネン</t>
    </rPh>
    <phoneticPr fontId="17"/>
  </si>
  <si>
    <t>表１１－１４   食中毒患者数・り患率・死亡数・死亡率、月別・年次推移</t>
    <phoneticPr fontId="17"/>
  </si>
  <si>
    <t>総         数</t>
    <phoneticPr fontId="17"/>
  </si>
  <si>
    <t>１   月</t>
    <phoneticPr fontId="17"/>
  </si>
  <si>
    <t>２   月</t>
  </si>
  <si>
    <t>３   月</t>
  </si>
  <si>
    <t>４   月</t>
  </si>
  <si>
    <t xml:space="preserve">  ５   月</t>
    <phoneticPr fontId="17"/>
  </si>
  <si>
    <t>６   月</t>
  </si>
  <si>
    <t>７   月</t>
  </si>
  <si>
    <t>８   月</t>
  </si>
  <si>
    <t>９   月</t>
  </si>
  <si>
    <t>１０   月</t>
  </si>
  <si>
    <t>１１   月</t>
  </si>
  <si>
    <t>１２   月</t>
  </si>
  <si>
    <t>年  次</t>
    <phoneticPr fontId="17"/>
  </si>
  <si>
    <t>昭和２６年</t>
    <phoneticPr fontId="17"/>
  </si>
  <si>
    <t>－</t>
  </si>
  <si>
    <t>昭和２７年</t>
  </si>
  <si>
    <t>昭和２８年</t>
  </si>
  <si>
    <t>昭和３０年</t>
  </si>
  <si>
    <t xml:space="preserve">    ３２</t>
  </si>
  <si>
    <t xml:space="preserve">    ３３</t>
  </si>
  <si>
    <t xml:space="preserve">    ３４</t>
  </si>
  <si>
    <t xml:space="preserve">    ３５</t>
  </si>
  <si>
    <t xml:space="preserve">    ３６</t>
  </si>
  <si>
    <t xml:space="preserve">    ３７</t>
  </si>
  <si>
    <t xml:space="preserve">    ３８</t>
  </si>
  <si>
    <t xml:space="preserve">    ３９</t>
  </si>
  <si>
    <t xml:space="preserve">    ４０</t>
  </si>
  <si>
    <t xml:space="preserve">    ４１</t>
  </si>
  <si>
    <t xml:space="preserve">    ４２</t>
  </si>
  <si>
    <t xml:space="preserve">    ４３</t>
  </si>
  <si>
    <t xml:space="preserve">    ４４</t>
  </si>
  <si>
    <t xml:space="preserve">    ４５</t>
  </si>
  <si>
    <t xml:space="preserve">    ４６</t>
  </si>
  <si>
    <t xml:space="preserve">    ４７</t>
  </si>
  <si>
    <t xml:space="preserve">    ４８</t>
  </si>
  <si>
    <t xml:space="preserve">    ４９</t>
  </si>
  <si>
    <t xml:space="preserve">    ５０</t>
  </si>
  <si>
    <t xml:space="preserve">    ５１</t>
  </si>
  <si>
    <t xml:space="preserve">    ５２</t>
  </si>
  <si>
    <t xml:space="preserve">    ５３</t>
  </si>
  <si>
    <t xml:space="preserve">    ５４</t>
  </si>
  <si>
    <t xml:space="preserve">    ５５</t>
  </si>
  <si>
    <t xml:space="preserve">    ５６</t>
  </si>
  <si>
    <t xml:space="preserve">    ５７</t>
  </si>
  <si>
    <t xml:space="preserve">    ５８</t>
  </si>
  <si>
    <t xml:space="preserve">    ５９</t>
  </si>
  <si>
    <t xml:space="preserve">    ６０</t>
  </si>
  <si>
    <t xml:space="preserve">    ６１</t>
  </si>
  <si>
    <t xml:space="preserve">    ６２</t>
  </si>
  <si>
    <t xml:space="preserve">    ６３</t>
  </si>
  <si>
    <t>平成元年</t>
    <phoneticPr fontId="17"/>
  </si>
  <si>
    <t xml:space="preserve">      ２</t>
    <phoneticPr fontId="17"/>
  </si>
  <si>
    <t xml:space="preserve">      ３</t>
  </si>
  <si>
    <t xml:space="preserve">      ４</t>
  </si>
  <si>
    <t xml:space="preserve">      ５</t>
  </si>
  <si>
    <t xml:space="preserve">      ６</t>
  </si>
  <si>
    <t xml:space="preserve">      ７</t>
  </si>
  <si>
    <t xml:space="preserve">      ８</t>
  </si>
  <si>
    <t xml:space="preserve">      ９</t>
  </si>
  <si>
    <t xml:space="preserve">    １０</t>
  </si>
  <si>
    <t xml:space="preserve">    １１</t>
    <phoneticPr fontId="17"/>
  </si>
  <si>
    <t xml:space="preserve">    １２</t>
  </si>
  <si>
    <t xml:space="preserve">    １３</t>
  </si>
  <si>
    <t xml:space="preserve">    １４</t>
  </si>
  <si>
    <t xml:space="preserve">    １５</t>
  </si>
  <si>
    <t xml:space="preserve">    １６</t>
  </si>
  <si>
    <t xml:space="preserve">    １７</t>
  </si>
  <si>
    <t xml:space="preserve">    １８</t>
    <phoneticPr fontId="6"/>
  </si>
  <si>
    <t xml:space="preserve">    １９</t>
    <phoneticPr fontId="6"/>
  </si>
  <si>
    <t>－</t>
    <phoneticPr fontId="6"/>
  </si>
  <si>
    <t xml:space="preserve">    ２０</t>
    <phoneticPr fontId="6"/>
  </si>
  <si>
    <t xml:space="preserve">    ２１</t>
  </si>
  <si>
    <t xml:space="preserve">    ２２</t>
  </si>
  <si>
    <t xml:space="preserve">    ２３</t>
  </si>
  <si>
    <t xml:space="preserve">    ２４</t>
  </si>
  <si>
    <t xml:space="preserve">    ２５</t>
    <phoneticPr fontId="6"/>
  </si>
  <si>
    <t xml:space="preserve">    ２６</t>
    <phoneticPr fontId="6"/>
  </si>
  <si>
    <t xml:space="preserve">    ２７</t>
    <phoneticPr fontId="6"/>
  </si>
  <si>
    <t xml:space="preserve">    ２８</t>
  </si>
  <si>
    <t xml:space="preserve">    ２９</t>
  </si>
  <si>
    <t xml:space="preserve">    ３０</t>
  </si>
  <si>
    <t>令和元年</t>
    <rPh sb="0" eb="2">
      <t>レイワ</t>
    </rPh>
    <rPh sb="2" eb="3">
      <t>ガン</t>
    </rPh>
    <phoneticPr fontId="6"/>
  </si>
  <si>
    <t>表１１－１５   食中毒患者数・り患率、原因施設・原因物質別・区別</t>
    <rPh sb="25" eb="27">
      <t>ゲンイン</t>
    </rPh>
    <rPh sb="27" eb="29">
      <t>ブッシツ</t>
    </rPh>
    <rPh sb="29" eb="30">
      <t>ベツ</t>
    </rPh>
    <phoneticPr fontId="17"/>
  </si>
  <si>
    <t>患   者   数</t>
    <rPh sb="0" eb="9">
      <t>カンジャスウ</t>
    </rPh>
    <phoneticPr fontId="17"/>
  </si>
  <si>
    <t>り   患   率</t>
    <rPh sb="4" eb="5">
      <t>カン</t>
    </rPh>
    <rPh sb="8" eb="9">
      <t>リツ</t>
    </rPh>
    <phoneticPr fontId="17"/>
  </si>
  <si>
    <t>件       数</t>
    <rPh sb="0" eb="9">
      <t>ケンスウ</t>
    </rPh>
    <phoneticPr fontId="17"/>
  </si>
  <si>
    <t>原　因　施　設（件数再掲）</t>
    <phoneticPr fontId="17"/>
  </si>
  <si>
    <t>原 　因　 物　 質（件数再掲）</t>
    <phoneticPr fontId="17"/>
  </si>
  <si>
    <t>家庭</t>
    <rPh sb="0" eb="2">
      <t>カテイ</t>
    </rPh>
    <phoneticPr fontId="17"/>
  </si>
  <si>
    <t>飲食店</t>
    <rPh sb="0" eb="3">
      <t>インショクテン</t>
    </rPh>
    <phoneticPr fontId="17"/>
  </si>
  <si>
    <t>製造所</t>
    <rPh sb="0" eb="3">
      <t>セイゾウショ</t>
    </rPh>
    <phoneticPr fontId="17"/>
  </si>
  <si>
    <t>その他</t>
    <rPh sb="0" eb="3">
      <t>ソノタ</t>
    </rPh>
    <phoneticPr fontId="17"/>
  </si>
  <si>
    <t>サルモネラ菌属</t>
    <rPh sb="5" eb="6">
      <t>キン</t>
    </rPh>
    <rPh sb="6" eb="7">
      <t>ゾク</t>
    </rPh>
    <phoneticPr fontId="17"/>
  </si>
  <si>
    <t>腸炎ビブリオ</t>
    <rPh sb="0" eb="2">
      <t>チョウエン</t>
    </rPh>
    <phoneticPr fontId="17"/>
  </si>
  <si>
    <t>ノロウイルス</t>
    <phoneticPr fontId="17"/>
  </si>
  <si>
    <t>カンピロバクター</t>
    <phoneticPr fontId="17"/>
  </si>
  <si>
    <t>フグ毒</t>
    <phoneticPr fontId="6"/>
  </si>
  <si>
    <t>不 明</t>
    <rPh sb="0" eb="3">
      <t>フメイ</t>
    </rPh>
    <phoneticPr fontId="17"/>
  </si>
  <si>
    <t>第１１章  感染症及び食中毒統計</t>
  </si>
  <si>
    <t>１ 調査の概要</t>
  </si>
  <si>
    <t>２ 比率計算方法</t>
  </si>
  <si>
    <t xml:space="preserve">  </t>
  </si>
  <si>
    <t>　年間り患率＝（1年間の患者数／10月1日現在推計人口）×100,000</t>
    <phoneticPr fontId="2"/>
  </si>
  <si>
    <t xml:space="preserve">     なお、１類感染症及び２類感染症(結核を除く)については、該当がないので省略した。</t>
    <phoneticPr fontId="2"/>
  </si>
  <si>
    <t xml:space="preserve">     この年報の感染症及び食中毒統計は、医師から届出された患者ならびに</t>
    <phoneticPr fontId="2"/>
  </si>
  <si>
    <t>　　死者（人口動態調査死亡票に感染症または食中毒の死因が記載されている者）</t>
    <phoneticPr fontId="2"/>
  </si>
  <si>
    <t>　　について表章した。</t>
    <phoneticPr fontId="2"/>
  </si>
  <si>
    <t xml:space="preserve">     感染症については、平成１１年４月から「感染症の予防及び感染症の患者に対する</t>
    <phoneticPr fontId="2"/>
  </si>
  <si>
    <t>　　医療に関する法律」が施行され、１類から４類に類型化され、その後法改正により、</t>
    <phoneticPr fontId="2"/>
  </si>
  <si>
    <t>　　平成１５年１１月から１類から５類に類型化された。</t>
    <phoneticPr fontId="2"/>
  </si>
  <si>
    <t>年</t>
    <rPh sb="0" eb="1">
      <t>ネン</t>
    </rPh>
    <phoneticPr fontId="2"/>
  </si>
  <si>
    <t>令和</t>
    <rPh sb="0" eb="2">
      <t>レイワ</t>
    </rPh>
    <phoneticPr fontId="2"/>
  </si>
  <si>
    <t xml:space="preserve"> 昭和41年</t>
    <rPh sb="1" eb="3">
      <t>ショウワ</t>
    </rPh>
    <rPh sb="5" eb="6">
      <t>ネン</t>
    </rPh>
    <phoneticPr fontId="2"/>
  </si>
  <si>
    <t>令和3年</t>
    <rPh sb="0" eb="2">
      <t>レイワ</t>
    </rPh>
    <rPh sb="3" eb="4">
      <t>ネン</t>
    </rPh>
    <phoneticPr fontId="17"/>
  </si>
  <si>
    <t>昭和３１年</t>
    <rPh sb="0" eb="1">
      <t>ショウワ</t>
    </rPh>
    <rPh sb="3" eb="4">
      <t>ネン</t>
    </rPh>
    <phoneticPr fontId="2"/>
  </si>
  <si>
    <t>令和２年</t>
    <rPh sb="0" eb="2">
      <t>レイワ</t>
    </rPh>
    <phoneticPr fontId="6"/>
  </si>
  <si>
    <t>令和３年</t>
    <rPh sb="0" eb="2">
      <t>レイワ</t>
    </rPh>
    <phoneticPr fontId="6"/>
  </si>
  <si>
    <t>急性弛緩性麻痺</t>
    <rPh sb="0" eb="7">
      <t>キュウセイシカンセイマヒ</t>
    </rPh>
    <phoneticPr fontId="20"/>
  </si>
  <si>
    <t>急性脳炎
(ウエストナイル脳炎、西部ウマ脳炎、ダニ媒介脳炎、東部ウマ脳炎、日本脳炎、ベネズエラウマ脳炎及びリフトバレー熱を除く。）</t>
    <rPh sb="0" eb="2">
      <t>キュウセイ</t>
    </rPh>
    <rPh sb="2" eb="4">
      <t>ノウエン</t>
    </rPh>
    <phoneticPr fontId="20"/>
  </si>
  <si>
    <t>　月間り患率＝｛（月別患者数×(その年の日数／その月の日数)）／その月の推計人口｝×100,000</t>
    <rPh sb="1" eb="2">
      <t>ツキ</t>
    </rPh>
    <rPh sb="9" eb="11">
      <t>ツキベツ</t>
    </rPh>
    <rPh sb="18" eb="19">
      <t>トシ</t>
    </rPh>
    <rPh sb="20" eb="22">
      <t>ニッスウ</t>
    </rPh>
    <rPh sb="25" eb="26">
      <t>ツキ</t>
    </rPh>
    <rPh sb="27" eb="29">
      <t>ニッスウ</t>
    </rPh>
    <rPh sb="34" eb="35">
      <t>ツキ</t>
    </rPh>
    <phoneticPr fontId="2"/>
  </si>
  <si>
    <t>２</t>
    <phoneticPr fontId="2"/>
  </si>
  <si>
    <t>３</t>
    <phoneticPr fontId="2"/>
  </si>
  <si>
    <t>令和２年</t>
    <rPh sb="0" eb="2">
      <t>レイワ</t>
    </rPh>
    <rPh sb="3" eb="4">
      <t>ネン</t>
    </rPh>
    <phoneticPr fontId="2"/>
  </si>
  <si>
    <t>令和３年</t>
    <rPh sb="0" eb="2">
      <t>レイワ</t>
    </rPh>
    <rPh sb="3" eb="4">
      <t>ネン</t>
    </rPh>
    <phoneticPr fontId="2"/>
  </si>
  <si>
    <t>４</t>
    <phoneticPr fontId="2"/>
  </si>
  <si>
    <t>令和4年</t>
    <rPh sb="0" eb="2">
      <t>レイワ</t>
    </rPh>
    <rPh sb="3" eb="4">
      <t>ネン</t>
    </rPh>
    <phoneticPr fontId="6"/>
  </si>
  <si>
    <t>令和4年</t>
    <phoneticPr fontId="20"/>
  </si>
  <si>
    <t>令和4年</t>
    <rPh sb="0" eb="2">
      <t>レイワ</t>
    </rPh>
    <rPh sb="3" eb="4">
      <t>ネン</t>
    </rPh>
    <phoneticPr fontId="20"/>
  </si>
  <si>
    <t>令和4年</t>
    <rPh sb="0" eb="2">
      <t>レイワ</t>
    </rPh>
    <rPh sb="3" eb="4">
      <t>ネン</t>
    </rPh>
    <phoneticPr fontId="2"/>
  </si>
  <si>
    <t>令和４年</t>
    <rPh sb="0" eb="2">
      <t>レイワ</t>
    </rPh>
    <rPh sb="3" eb="4">
      <t>ネン</t>
    </rPh>
    <phoneticPr fontId="2"/>
  </si>
  <si>
    <t>令和４年</t>
    <rPh sb="0" eb="2">
      <t>レイワ</t>
    </rPh>
    <rPh sb="3" eb="4">
      <t>ネン</t>
    </rPh>
    <phoneticPr fontId="17"/>
  </si>
  <si>
    <t>令和４年</t>
    <rPh sb="0" eb="2">
      <t>レイワ</t>
    </rPh>
    <phoneticPr fontId="6"/>
  </si>
  <si>
    <t xml:space="preserve"> 令和4年</t>
    <rPh sb="1" eb="3">
      <t>レイワ</t>
    </rPh>
    <phoneticPr fontId="17"/>
  </si>
  <si>
    <t>R4.10</t>
    <phoneticPr fontId="2"/>
  </si>
  <si>
    <t>不明</t>
    <rPh sb="0" eb="2">
      <t>フメイ</t>
    </rPh>
    <phoneticPr fontId="2"/>
  </si>
  <si>
    <t>重症熱性血小板
減少症候群</t>
    <rPh sb="0" eb="2">
      <t>ジュウショウ</t>
    </rPh>
    <rPh sb="2" eb="3">
      <t>ネツ</t>
    </rPh>
    <rPh sb="3" eb="4">
      <t>セイ</t>
    </rPh>
    <rPh sb="4" eb="7">
      <t>ケッショウバン</t>
    </rPh>
    <rPh sb="8" eb="10">
      <t>ゲンショウ</t>
    </rPh>
    <rPh sb="10" eb="13">
      <t>ショウコウグン</t>
    </rPh>
    <phoneticPr fontId="6"/>
  </si>
  <si>
    <t>類鼻疽</t>
    <rPh sb="0" eb="1">
      <t>ルイ</t>
    </rPh>
    <rPh sb="1" eb="3">
      <t>ビソ</t>
    </rPh>
    <phoneticPr fontId="6"/>
  </si>
  <si>
    <t>Ａ型肝炎</t>
    <rPh sb="1" eb="2">
      <t>カタ</t>
    </rPh>
    <rPh sb="2" eb="4">
      <t>カンエン</t>
    </rPh>
    <phoneticPr fontId="6"/>
  </si>
  <si>
    <t>クロイツフェルト・ヤコブ病</t>
    <rPh sb="12" eb="13">
      <t>ビョウ</t>
    </rPh>
    <phoneticPr fontId="2"/>
  </si>
  <si>
    <t>後天性免疫不全症候群（HIV感染症を含む。）</t>
    <rPh sb="14" eb="17">
      <t>カンセンショウ</t>
    </rPh>
    <rPh sb="18" eb="19">
      <t>フク</t>
    </rPh>
    <phoneticPr fontId="2"/>
  </si>
  <si>
    <t>カルバペネム耐性腸内細菌目細菌感染症</t>
    <rPh sb="6" eb="8">
      <t>タイセイ</t>
    </rPh>
    <rPh sb="8" eb="10">
      <t>チョウナイ</t>
    </rPh>
    <rPh sb="10" eb="12">
      <t>サイキン</t>
    </rPh>
    <rPh sb="12" eb="13">
      <t>メ</t>
    </rPh>
    <rPh sb="13" eb="15">
      <t>サイキン</t>
    </rPh>
    <rPh sb="15" eb="18">
      <t>カンセンショウ</t>
    </rPh>
    <phoneticPr fontId="6"/>
  </si>
  <si>
    <t>侵襲性髄膜炎菌感染症</t>
    <rPh sb="3" eb="6">
      <t>ズイマクエン</t>
    </rPh>
    <rPh sb="6" eb="7">
      <t>キン</t>
    </rPh>
    <rPh sb="7" eb="10">
      <t>カンセンショウ</t>
    </rPh>
    <phoneticPr fontId="2"/>
  </si>
  <si>
    <t>令和元年</t>
    <rPh sb="0" eb="2">
      <t>レイワ</t>
    </rPh>
    <rPh sb="2" eb="3">
      <t>モト</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</si>
</sst>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 #,##0_ ;_ * \-#,##0_ ;_ * &quot;-&quot;_ ;_ @_ "/>
    <numFmt numFmtId="176" formatCode="#,000"/>
    <numFmt numFmtId="177" formatCode="#,##0;\-#,##0;&quot;―&quot;"/>
    <numFmt numFmtId="178" formatCode="#,##0.0;\-#,##0.0;&quot;―&quot;"/>
    <numFmt numFmtId="179" formatCode="0.0"/>
    <numFmt numFmtId="180" formatCode="#,##0;_ *-#,##0\ ;\ &quot;-&quot;"/>
    <numFmt numFmtId="181" formatCode="#,##0.0;_ *-#,##0.0\ ;\ &quot;-&quot;"/>
    <numFmt numFmtId="182" formatCode="#,##0;\-#,##0;\ &quot;-&quot;;"/>
    <numFmt numFmtId="183" formatCode="#,##0;\-#,##0;* &quot;-&quot;;"/>
    <numFmt numFmtId="184" formatCode="#,##0;\-#,##0;&quot;-&quot;"/>
    <numFmt numFmtId="185" formatCode="#,##0.0;\-#,##0.0;\ &quot;-&quot;;"/>
    <numFmt numFmtId="186" formatCode="#,##0_);[Red]\(#,##0\)"/>
    <numFmt numFmtId="187" formatCode="#,##0.0_ ;[Red]\-#,##0.0\ "/>
    <numFmt numFmtId="188" formatCode="#,##0_ ;[Red]\-#,##0\ "/>
    <numFmt numFmtId="189" formatCode="_ * #,##0.0_ ;_ * \-#,##0.0_ ;_ * &quot;-&quot;?_ ;_ @_ "/>
  </numFmts>
  <fonts count="4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12"/>
      <name val="ＭＳ 明朝"/>
      <family val="1"/>
      <charset val="128"/>
    </font>
    <font>
      <sz val="11"/>
      <name val="ＭＳ ゴシック"/>
      <family val="3"/>
      <charset val="128"/>
    </font>
    <font>
      <sz val="6"/>
      <name val="ＭＳ Ｐゴシック"/>
      <family val="3"/>
      <charset val="128"/>
    </font>
    <font>
      <sz val="14"/>
      <name val="ＭＳ 明朝"/>
      <family val="1"/>
      <charset val="128"/>
    </font>
    <font>
      <sz val="10"/>
      <name val="ＭＳ ゴシック"/>
      <family val="3"/>
      <charset val="128"/>
    </font>
    <font>
      <sz val="10"/>
      <name val="明朝"/>
      <family val="1"/>
      <charset val="128"/>
    </font>
    <font>
      <sz val="11"/>
      <name val="明朝"/>
      <family val="1"/>
      <charset val="128"/>
    </font>
    <font>
      <sz val="10"/>
      <name val="ＭＳ 明朝"/>
      <family val="1"/>
      <charset val="128"/>
    </font>
    <font>
      <sz val="11"/>
      <name val="ＭＳ 明朝"/>
      <family val="1"/>
      <charset val="128"/>
    </font>
    <font>
      <sz val="11"/>
      <name val="ｺﾞｼｯｸ"/>
      <family val="3"/>
      <charset val="128"/>
    </font>
    <font>
      <sz val="10"/>
      <name val="ｺﾞｼｯｸ"/>
      <family val="3"/>
      <charset val="128"/>
    </font>
    <font>
      <sz val="9"/>
      <name val="明朝"/>
      <family val="1"/>
      <charset val="128"/>
    </font>
    <font>
      <sz val="12"/>
      <name val="ＭＳ ゴシック"/>
      <family val="3"/>
      <charset val="128"/>
    </font>
    <font>
      <sz val="6"/>
      <name val="ＭＳ Ｐ明朝"/>
      <family val="1"/>
      <charset val="128"/>
    </font>
    <font>
      <sz val="10.5"/>
      <name val="ＭＳ 明朝"/>
      <family val="1"/>
      <charset val="128"/>
    </font>
    <font>
      <sz val="16"/>
      <name val="ＭＳ Ｐゴシック"/>
      <family val="3"/>
      <charset val="128"/>
    </font>
    <font>
      <sz val="7"/>
      <name val="ＭＳ 明朝"/>
      <family val="1"/>
      <charset val="128"/>
    </font>
    <font>
      <sz val="9"/>
      <name val="ＭＳ 明朝"/>
      <family val="1"/>
      <charset val="128"/>
    </font>
    <font>
      <sz val="12"/>
      <name val="ＭＳ Ｐゴシック"/>
      <family val="3"/>
      <charset val="128"/>
    </font>
    <font>
      <sz val="14"/>
      <name val="ＭＳ Ｐゴシック"/>
      <family val="3"/>
      <charset val="128"/>
    </font>
    <font>
      <sz val="12"/>
      <name val="明朝"/>
      <family val="1"/>
      <charset val="128"/>
    </font>
    <font>
      <b/>
      <sz val="12"/>
      <name val="ＭＳ 明朝"/>
      <family val="1"/>
      <charset val="128"/>
    </font>
    <font>
      <sz val="6"/>
      <name val="明朝"/>
      <family val="3"/>
      <charset val="128"/>
    </font>
    <font>
      <sz val="11"/>
      <color indexed="8"/>
      <name val="ｺﾞｼｯｸ"/>
      <family val="3"/>
      <charset val="128"/>
    </font>
    <font>
      <sz val="11"/>
      <color indexed="8"/>
      <name val="明朝"/>
      <family val="3"/>
      <charset val="128"/>
    </font>
    <font>
      <sz val="12"/>
      <name val="ｺﾞｼｯｸ"/>
      <family val="3"/>
      <charset val="128"/>
    </font>
    <font>
      <sz val="11"/>
      <name val="明朝"/>
      <family val="3"/>
      <charset val="128"/>
    </font>
    <font>
      <sz val="11"/>
      <name val="ＭＳ Ｐ明朝"/>
      <family val="1"/>
      <charset val="128"/>
    </font>
    <font>
      <sz val="10"/>
      <name val="ＭＳ Ｐゴシック"/>
      <family val="3"/>
      <charset val="128"/>
    </font>
    <font>
      <sz val="12"/>
      <color theme="1"/>
      <name val="ＭＳ 明朝"/>
      <family val="1"/>
      <charset val="128"/>
    </font>
    <font>
      <sz val="10.5"/>
      <name val="明朝"/>
      <family val="1"/>
      <charset val="128"/>
    </font>
    <font>
      <sz val="11"/>
      <color rgb="FFFF0000"/>
      <name val="ＭＳ ゴシック"/>
      <family val="3"/>
      <charset val="128"/>
    </font>
    <font>
      <sz val="11"/>
      <color theme="1"/>
      <name val="ＭＳ 明朝"/>
      <family val="1"/>
      <charset val="128"/>
    </font>
    <font>
      <sz val="11"/>
      <color theme="1"/>
      <name val="ＭＳ Ｐ明朝"/>
      <family val="1"/>
      <charset val="128"/>
    </font>
    <font>
      <sz val="12"/>
      <color theme="1"/>
      <name val="ＭＳ ゴシック"/>
      <family val="3"/>
      <charset val="128"/>
    </font>
    <font>
      <sz val="14"/>
      <color theme="1"/>
      <name val="ＭＳ 明朝"/>
      <family val="1"/>
      <charset val="128"/>
    </font>
    <font>
      <sz val="11"/>
      <color theme="1"/>
      <name val="ＭＳ Ｐゴシック"/>
      <family val="3"/>
      <charset val="128"/>
    </font>
  </fonts>
  <fills count="4">
    <fill>
      <patternFill patternType="none"/>
    </fill>
    <fill>
      <patternFill patternType="gray125"/>
    </fill>
    <fill>
      <patternFill patternType="solid">
        <fgColor indexed="65"/>
        <bgColor indexed="8"/>
      </patternFill>
    </fill>
    <fill>
      <patternFill patternType="solid">
        <fgColor rgb="FFFFFF00"/>
        <bgColor indexed="64"/>
      </patternFill>
    </fill>
  </fills>
  <borders count="63">
    <border>
      <left/>
      <right/>
      <top/>
      <bottom/>
      <diagonal/>
    </border>
    <border>
      <left/>
      <right/>
      <top/>
      <bottom style="medium">
        <color indexed="8"/>
      </bottom>
      <diagonal/>
    </border>
    <border>
      <left/>
      <right/>
      <top style="medium">
        <color indexed="64"/>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thin">
        <color indexed="64"/>
      </bottom>
      <diagonal/>
    </border>
    <border>
      <left/>
      <right/>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64"/>
      </right>
      <top style="thin">
        <color indexed="8"/>
      </top>
      <bottom/>
      <diagonal/>
    </border>
    <border>
      <left/>
      <right/>
      <top/>
      <bottom style="medium">
        <color indexed="64"/>
      </bottom>
      <diagonal/>
    </border>
    <border>
      <left/>
      <right style="thin">
        <color indexed="8"/>
      </right>
      <top/>
      <bottom style="medium">
        <color indexed="64"/>
      </bottom>
      <diagonal/>
    </border>
    <border>
      <left/>
      <right style="thin">
        <color indexed="64"/>
      </right>
      <top style="medium">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thin">
        <color indexed="64"/>
      </left>
      <right/>
      <top/>
      <bottom/>
      <diagonal/>
    </border>
    <border>
      <left/>
      <right style="thin">
        <color indexed="8"/>
      </right>
      <top/>
      <bottom style="medium">
        <color indexed="8"/>
      </bottom>
      <diagonal/>
    </border>
    <border>
      <left/>
      <right/>
      <top style="medium">
        <color indexed="8"/>
      </top>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8"/>
      </top>
      <bottom/>
      <diagonal/>
    </border>
    <border>
      <left/>
      <right style="thin">
        <color indexed="64"/>
      </right>
      <top/>
      <bottom/>
      <diagonal/>
    </border>
    <border>
      <left/>
      <right style="thin">
        <color indexed="64"/>
      </right>
      <top/>
      <bottom style="medium">
        <color indexed="8"/>
      </bottom>
      <diagonal/>
    </border>
    <border>
      <left/>
      <right style="thin">
        <color indexed="64"/>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medium">
        <color indexed="64"/>
      </top>
      <bottom style="thin">
        <color indexed="8"/>
      </bottom>
      <diagonal/>
    </border>
    <border>
      <left/>
      <right style="thin">
        <color indexed="64"/>
      </right>
      <top/>
      <bottom style="thin">
        <color indexed="8"/>
      </bottom>
      <diagonal/>
    </border>
    <border>
      <left/>
      <right style="thin">
        <color indexed="64"/>
      </right>
      <top style="medium">
        <color indexed="64"/>
      </top>
      <bottom/>
      <diagonal/>
    </border>
    <border>
      <left/>
      <right style="thin">
        <color indexed="64"/>
      </right>
      <top style="medium">
        <color indexed="8"/>
      </top>
      <bottom/>
      <diagonal/>
    </border>
    <border>
      <left style="thin">
        <color indexed="64"/>
      </left>
      <right/>
      <top style="medium">
        <color indexed="8"/>
      </top>
      <bottom style="thin">
        <color indexed="8"/>
      </bottom>
      <diagonal/>
    </border>
    <border>
      <left style="thin">
        <color indexed="8"/>
      </left>
      <right/>
      <top style="thin">
        <color indexed="8"/>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style="thin">
        <color indexed="64"/>
      </right>
      <top/>
      <bottom style="medium">
        <color indexed="64"/>
      </bottom>
      <diagonal/>
    </border>
    <border>
      <left/>
      <right style="thin">
        <color indexed="8"/>
      </right>
      <top style="medium">
        <color indexed="8"/>
      </top>
      <bottom/>
      <diagonal/>
    </border>
    <border>
      <left/>
      <right style="thin">
        <color indexed="8"/>
      </right>
      <top/>
      <bottom style="thin">
        <color indexed="8"/>
      </bottom>
      <diagonal/>
    </border>
    <border>
      <left style="thin">
        <color indexed="8"/>
      </left>
      <right/>
      <top/>
      <bottom style="medium">
        <color indexed="64"/>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bottom style="medium">
        <color indexed="8"/>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8"/>
      </left>
      <right style="thin">
        <color indexed="8"/>
      </right>
      <top style="medium">
        <color indexed="8"/>
      </top>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xf numFmtId="38" fontId="1" fillId="0" borderId="0" applyFont="0" applyFill="0" applyBorder="0" applyAlignment="0" applyProtection="0"/>
    <xf numFmtId="0" fontId="1" fillId="0" borderId="0"/>
    <xf numFmtId="0" fontId="1" fillId="0" borderId="0"/>
    <xf numFmtId="0" fontId="4" fillId="0" borderId="0"/>
    <xf numFmtId="38" fontId="25" fillId="0" borderId="0" applyFont="0" applyFill="0" applyBorder="0" applyAlignment="0" applyProtection="0"/>
    <xf numFmtId="0" fontId="9" fillId="0" borderId="0"/>
  </cellStyleXfs>
  <cellXfs count="539">
    <xf numFmtId="0" fontId="0" fillId="0" borderId="0" xfId="0"/>
    <xf numFmtId="0" fontId="4" fillId="0" borderId="0" xfId="1" applyFont="1"/>
    <xf numFmtId="0" fontId="1" fillId="0" borderId="0" xfId="1" applyFont="1"/>
    <xf numFmtId="176" fontId="5" fillId="0" borderId="0" xfId="1" applyNumberFormat="1" applyFont="1" applyBorder="1" applyAlignment="1">
      <alignment vertical="center"/>
    </xf>
    <xf numFmtId="176" fontId="5" fillId="0" borderId="1" xfId="1" applyNumberFormat="1" applyFont="1" applyBorder="1" applyAlignment="1">
      <alignment vertical="center"/>
    </xf>
    <xf numFmtId="0" fontId="7" fillId="0" borderId="1" xfId="1" applyFont="1" applyBorder="1" applyAlignment="1">
      <alignment vertical="center"/>
    </xf>
    <xf numFmtId="1" fontId="8" fillId="0" borderId="1" xfId="1" applyNumberFormat="1" applyFont="1" applyBorder="1" applyAlignment="1">
      <alignment vertical="center"/>
    </xf>
    <xf numFmtId="0" fontId="8" fillId="0" borderId="1" xfId="1" applyFont="1" applyBorder="1" applyAlignment="1">
      <alignment vertical="center"/>
    </xf>
    <xf numFmtId="176" fontId="8" fillId="0" borderId="1" xfId="1" applyNumberFormat="1" applyFont="1" applyBorder="1" applyAlignment="1">
      <alignment vertical="center"/>
    </xf>
    <xf numFmtId="1" fontId="7" fillId="0" borderId="1" xfId="1" applyNumberFormat="1" applyFont="1" applyBorder="1" applyAlignment="1">
      <alignment vertical="center"/>
    </xf>
    <xf numFmtId="0" fontId="1" fillId="0" borderId="2" xfId="1" applyFont="1" applyBorder="1"/>
    <xf numFmtId="0" fontId="9" fillId="0" borderId="2" xfId="1" applyFont="1" applyBorder="1" applyAlignment="1">
      <alignment horizontal="center" vertical="center"/>
    </xf>
    <xf numFmtId="0" fontId="9" fillId="0" borderId="0" xfId="1" applyFont="1" applyAlignment="1">
      <alignment horizontal="center" vertical="center"/>
    </xf>
    <xf numFmtId="176" fontId="9" fillId="0" borderId="7" xfId="1" applyNumberFormat="1" applyFont="1" applyBorder="1" applyAlignment="1">
      <alignment horizontal="center" vertical="center"/>
    </xf>
    <xf numFmtId="0" fontId="9" fillId="0" borderId="7" xfId="1" applyFont="1" applyBorder="1" applyAlignment="1">
      <alignment horizontal="center" vertical="center"/>
    </xf>
    <xf numFmtId="1" fontId="9" fillId="0" borderId="8" xfId="1" applyNumberFormat="1" applyFont="1" applyBorder="1" applyAlignment="1">
      <alignment horizontal="center" vertical="center"/>
    </xf>
    <xf numFmtId="0" fontId="9" fillId="0" borderId="8" xfId="1" applyFont="1" applyBorder="1" applyAlignment="1">
      <alignment horizontal="center" vertical="center"/>
    </xf>
    <xf numFmtId="1" fontId="9" fillId="0" borderId="0" xfId="1" applyNumberFormat="1" applyFont="1" applyAlignment="1">
      <alignment horizontal="center" vertical="center"/>
    </xf>
    <xf numFmtId="1" fontId="9" fillId="0" borderId="7" xfId="1" applyNumberFormat="1" applyFont="1" applyBorder="1" applyAlignment="1">
      <alignment horizontal="center" vertical="center"/>
    </xf>
    <xf numFmtId="1" fontId="9" fillId="0" borderId="0" xfId="1" applyNumberFormat="1" applyFont="1" applyBorder="1" applyAlignment="1">
      <alignment horizontal="center" vertical="center"/>
    </xf>
    <xf numFmtId="0" fontId="9" fillId="0" borderId="9" xfId="1" applyFont="1" applyBorder="1" applyAlignment="1">
      <alignment horizontal="center" vertical="center"/>
    </xf>
    <xf numFmtId="1" fontId="9" fillId="0" borderId="9" xfId="1" applyNumberFormat="1" applyFont="1" applyBorder="1" applyAlignment="1">
      <alignment horizontal="center" vertical="center"/>
    </xf>
    <xf numFmtId="0" fontId="1" fillId="0" borderId="10" xfId="1" applyFont="1" applyBorder="1"/>
    <xf numFmtId="0" fontId="9" fillId="0" borderId="11" xfId="1" applyFont="1" applyBorder="1" applyAlignment="1">
      <alignment horizontal="center" vertical="center"/>
    </xf>
    <xf numFmtId="176" fontId="9" fillId="0" borderId="12" xfId="1" applyNumberFormat="1" applyFont="1" applyBorder="1" applyAlignment="1">
      <alignment horizontal="center" vertical="center"/>
    </xf>
    <xf numFmtId="0" fontId="9" fillId="0" borderId="12" xfId="1" applyFont="1" applyBorder="1" applyAlignment="1">
      <alignment horizontal="center" vertical="center"/>
    </xf>
    <xf numFmtId="1" fontId="9" fillId="0" borderId="13" xfId="1" applyNumberFormat="1" applyFont="1" applyBorder="1" applyAlignment="1">
      <alignment horizontal="center" vertical="center"/>
    </xf>
    <xf numFmtId="0" fontId="9" fillId="0" borderId="13" xfId="1" applyFont="1" applyBorder="1" applyAlignment="1">
      <alignment horizontal="center" vertical="center"/>
    </xf>
    <xf numFmtId="1" fontId="9" fillId="0" borderId="11" xfId="1" applyNumberFormat="1" applyFont="1" applyBorder="1" applyAlignment="1">
      <alignment horizontal="center" vertical="center"/>
    </xf>
    <xf numFmtId="1" fontId="9" fillId="0" borderId="12" xfId="1" applyNumberFormat="1" applyFont="1" applyBorder="1" applyAlignment="1">
      <alignment horizontal="center" vertical="center"/>
    </xf>
    <xf numFmtId="0" fontId="9" fillId="0" borderId="0" xfId="1" quotePrefix="1" applyFont="1" applyBorder="1" applyAlignment="1">
      <alignment horizontal="right" vertical="center"/>
    </xf>
    <xf numFmtId="177" fontId="11" fillId="0" borderId="0" xfId="1" applyNumberFormat="1" applyFont="1" applyBorder="1" applyAlignment="1">
      <alignment horizontal="right" vertical="center"/>
    </xf>
    <xf numFmtId="178" fontId="11" fillId="0" borderId="0" xfId="1" applyNumberFormat="1" applyFont="1" applyFill="1" applyBorder="1" applyAlignment="1">
      <alignment horizontal="right" vertical="center"/>
    </xf>
    <xf numFmtId="177" fontId="12" fillId="0" borderId="0" xfId="1" applyNumberFormat="1" applyFont="1" applyAlignment="1">
      <alignment horizontal="right" vertical="center"/>
    </xf>
    <xf numFmtId="177" fontId="11" fillId="0" borderId="0" xfId="1" applyNumberFormat="1" applyFont="1" applyFill="1" applyBorder="1" applyAlignment="1">
      <alignment horizontal="right" vertical="center"/>
    </xf>
    <xf numFmtId="0" fontId="5" fillId="0" borderId="0" xfId="1" applyFont="1"/>
    <xf numFmtId="0" fontId="8" fillId="0" borderId="6" xfId="1" quotePrefix="1" applyFont="1" applyBorder="1" applyAlignment="1">
      <alignment horizontal="center" vertical="center"/>
    </xf>
    <xf numFmtId="177" fontId="8" fillId="0" borderId="0" xfId="1" applyNumberFormat="1" applyFont="1" applyBorder="1" applyAlignment="1">
      <alignment horizontal="right" vertical="center"/>
    </xf>
    <xf numFmtId="178" fontId="8" fillId="0" borderId="0" xfId="1" applyNumberFormat="1" applyFont="1" applyFill="1" applyBorder="1" applyAlignment="1">
      <alignment horizontal="right" vertical="center"/>
    </xf>
    <xf numFmtId="177" fontId="5" fillId="0" borderId="0" xfId="1" applyNumberFormat="1" applyFont="1" applyAlignment="1">
      <alignment horizontal="right" vertical="center"/>
    </xf>
    <xf numFmtId="177" fontId="8" fillId="0" borderId="0" xfId="1" applyNumberFormat="1" applyFont="1" applyFill="1" applyBorder="1" applyAlignment="1">
      <alignment horizontal="right" vertical="center"/>
    </xf>
    <xf numFmtId="0" fontId="13" fillId="0" borderId="15" xfId="1" applyFont="1" applyBorder="1"/>
    <xf numFmtId="0" fontId="9" fillId="0" borderId="15" xfId="1" quotePrefix="1" applyFont="1" applyBorder="1" applyAlignment="1">
      <alignment horizontal="right" vertical="center"/>
    </xf>
    <xf numFmtId="0" fontId="14" fillId="0" borderId="16" xfId="1" quotePrefix="1" applyFont="1" applyBorder="1" applyAlignment="1">
      <alignment horizontal="center" vertical="center"/>
    </xf>
    <xf numFmtId="177" fontId="14" fillId="0" borderId="15" xfId="1" applyNumberFormat="1" applyFont="1" applyBorder="1" applyAlignment="1">
      <alignment horizontal="right" vertical="center"/>
    </xf>
    <xf numFmtId="178" fontId="14" fillId="0" borderId="15" xfId="1" applyNumberFormat="1" applyFont="1" applyBorder="1" applyAlignment="1">
      <alignment horizontal="right" vertical="center"/>
    </xf>
    <xf numFmtId="0" fontId="13" fillId="0" borderId="0" xfId="1" applyFont="1"/>
    <xf numFmtId="0" fontId="15" fillId="0" borderId="0" xfId="1" applyFont="1"/>
    <xf numFmtId="176" fontId="11" fillId="0" borderId="0" xfId="1" applyNumberFormat="1" applyFont="1"/>
    <xf numFmtId="179" fontId="11" fillId="0" borderId="0" xfId="1" applyNumberFormat="1" applyFont="1"/>
    <xf numFmtId="1" fontId="11" fillId="0" borderId="0" xfId="1" applyNumberFormat="1" applyFont="1"/>
    <xf numFmtId="0" fontId="11" fillId="0" borderId="0" xfId="1" applyFont="1"/>
    <xf numFmtId="0" fontId="16" fillId="0" borderId="0" xfId="3" applyFont="1" applyAlignment="1">
      <alignment vertical="center"/>
    </xf>
    <xf numFmtId="0" fontId="7" fillId="0" borderId="0" xfId="3" applyFont="1" applyAlignment="1">
      <alignment vertical="center"/>
    </xf>
    <xf numFmtId="0" fontId="1" fillId="0" borderId="0" xfId="3" applyFont="1"/>
    <xf numFmtId="0" fontId="7" fillId="0" borderId="1" xfId="3" applyFont="1" applyBorder="1" applyAlignment="1">
      <alignment vertical="center"/>
    </xf>
    <xf numFmtId="0" fontId="11" fillId="0" borderId="1" xfId="3" applyFont="1" applyBorder="1" applyAlignment="1">
      <alignment vertical="center"/>
    </xf>
    <xf numFmtId="0" fontId="18" fillId="2" borderId="0" xfId="3" applyFont="1" applyFill="1" applyAlignment="1">
      <alignment horizontal="right"/>
    </xf>
    <xf numFmtId="0" fontId="10" fillId="0" borderId="0" xfId="3" applyFont="1" applyAlignment="1">
      <alignment horizontal="center" vertical="center"/>
    </xf>
    <xf numFmtId="0" fontId="10" fillId="0" borderId="11" xfId="3" applyFont="1" applyBorder="1" applyAlignment="1">
      <alignment horizontal="center" vertical="top"/>
    </xf>
    <xf numFmtId="0" fontId="10" fillId="0" borderId="18" xfId="3" applyFont="1" applyBorder="1" applyAlignment="1">
      <alignment horizontal="center" vertical="center"/>
    </xf>
    <xf numFmtId="0" fontId="10" fillId="0" borderId="19" xfId="3" applyFont="1" applyBorder="1" applyAlignment="1">
      <alignment horizontal="center" vertical="center"/>
    </xf>
    <xf numFmtId="0" fontId="10" fillId="0" borderId="20" xfId="3" applyFont="1" applyBorder="1" applyAlignment="1">
      <alignment horizontal="center" vertical="center"/>
    </xf>
    <xf numFmtId="0" fontId="10" fillId="0" borderId="21" xfId="3" applyFont="1" applyBorder="1" applyAlignment="1">
      <alignment horizontal="center" vertical="center"/>
    </xf>
    <xf numFmtId="0" fontId="13" fillId="0" borderId="22" xfId="3" applyFont="1" applyBorder="1" applyAlignment="1">
      <alignment horizontal="center" vertical="center"/>
    </xf>
    <xf numFmtId="0" fontId="10" fillId="0" borderId="6" xfId="3" applyFont="1" applyBorder="1" applyAlignment="1">
      <alignment horizontal="center" vertical="center"/>
    </xf>
    <xf numFmtId="180" fontId="12" fillId="0" borderId="0" xfId="3" applyNumberFormat="1" applyFont="1" applyFill="1" applyAlignment="1" applyProtection="1">
      <alignment horizontal="right" vertical="center"/>
      <protection locked="0"/>
    </xf>
    <xf numFmtId="181" fontId="12" fillId="0" borderId="0" xfId="3" applyNumberFormat="1" applyFont="1" applyFill="1" applyAlignment="1">
      <alignment horizontal="right" vertical="center"/>
    </xf>
    <xf numFmtId="0" fontId="12" fillId="0" borderId="24" xfId="3" applyFont="1" applyBorder="1" applyAlignment="1">
      <alignment horizontal="center" vertical="center"/>
    </xf>
    <xf numFmtId="0" fontId="12" fillId="0" borderId="1" xfId="3" applyFont="1" applyBorder="1" applyAlignment="1">
      <alignment horizontal="right" vertical="center"/>
    </xf>
    <xf numFmtId="179" fontId="12" fillId="0" borderId="1" xfId="3" applyNumberFormat="1" applyFont="1" applyBorder="1" applyAlignment="1">
      <alignment vertical="center"/>
    </xf>
    <xf numFmtId="0" fontId="12" fillId="0" borderId="0" xfId="3" applyFont="1" applyAlignment="1">
      <alignment horizontal="center" vertical="center"/>
    </xf>
    <xf numFmtId="1" fontId="12" fillId="0" borderId="0" xfId="3" applyNumberFormat="1" applyFont="1" applyAlignment="1">
      <alignment vertical="center"/>
    </xf>
    <xf numFmtId="0" fontId="12" fillId="0" borderId="0" xfId="3" applyFont="1"/>
    <xf numFmtId="179" fontId="7" fillId="0" borderId="0" xfId="3" applyNumberFormat="1" applyFont="1" applyAlignment="1">
      <alignment vertical="center"/>
    </xf>
    <xf numFmtId="0" fontId="10" fillId="0" borderId="11" xfId="3" applyFont="1" applyBorder="1" applyAlignment="1">
      <alignment horizontal="center" vertical="center"/>
    </xf>
    <xf numFmtId="180" fontId="12" fillId="0" borderId="0" xfId="3" applyNumberFormat="1" applyFont="1" applyFill="1" applyBorder="1" applyAlignment="1" applyProtection="1">
      <alignment horizontal="right" vertical="center"/>
      <protection locked="0"/>
    </xf>
    <xf numFmtId="181" fontId="12" fillId="0" borderId="0" xfId="3" applyNumberFormat="1" applyFont="1" applyFill="1" applyAlignment="1">
      <alignment vertical="center"/>
    </xf>
    <xf numFmtId="0" fontId="4" fillId="0" borderId="24" xfId="3" applyFont="1" applyBorder="1"/>
    <xf numFmtId="0" fontId="4" fillId="0" borderId="1" xfId="3" applyFont="1" applyBorder="1"/>
    <xf numFmtId="179" fontId="4" fillId="0" borderId="1" xfId="3" applyNumberFormat="1" applyFont="1" applyBorder="1"/>
    <xf numFmtId="179" fontId="4" fillId="0" borderId="0" xfId="3" applyNumberFormat="1" applyFont="1" applyBorder="1"/>
    <xf numFmtId="0" fontId="4" fillId="0" borderId="0" xfId="3" applyFont="1" applyBorder="1"/>
    <xf numFmtId="0" fontId="4" fillId="2" borderId="0" xfId="3" applyFont="1" applyFill="1"/>
    <xf numFmtId="181" fontId="7" fillId="0" borderId="0" xfId="4" applyNumberFormat="1" applyFont="1" applyAlignment="1">
      <alignment vertical="center"/>
    </xf>
    <xf numFmtId="0" fontId="1" fillId="0" borderId="0" xfId="4"/>
    <xf numFmtId="0" fontId="4" fillId="0" borderId="1" xfId="4" applyFont="1" applyBorder="1" applyAlignment="1">
      <alignment vertical="center"/>
    </xf>
    <xf numFmtId="0" fontId="11" fillId="0" borderId="1" xfId="4" applyFont="1" applyBorder="1" applyAlignment="1">
      <alignment vertical="center"/>
    </xf>
    <xf numFmtId="181" fontId="11" fillId="0" borderId="1" xfId="4" applyNumberFormat="1" applyFont="1" applyBorder="1" applyAlignment="1">
      <alignment vertical="center"/>
    </xf>
    <xf numFmtId="181" fontId="1" fillId="0" borderId="0" xfId="4" applyNumberFormat="1"/>
    <xf numFmtId="0" fontId="11" fillId="0" borderId="0" xfId="4" applyFont="1" applyAlignment="1">
      <alignment vertical="center"/>
    </xf>
    <xf numFmtId="0" fontId="11" fillId="0" borderId="11" xfId="4" applyFont="1" applyBorder="1" applyAlignment="1">
      <alignment horizontal="center" vertical="center"/>
    </xf>
    <xf numFmtId="0" fontId="21" fillId="0" borderId="18" xfId="4" applyFont="1" applyBorder="1" applyAlignment="1">
      <alignment horizontal="center" vertical="center"/>
    </xf>
    <xf numFmtId="181" fontId="21" fillId="0" borderId="19" xfId="4" applyNumberFormat="1" applyFont="1" applyBorder="1" applyAlignment="1">
      <alignment horizontal="center" vertical="center"/>
    </xf>
    <xf numFmtId="0" fontId="21" fillId="0" borderId="19" xfId="4" applyFont="1" applyBorder="1" applyAlignment="1">
      <alignment horizontal="center" vertical="center"/>
    </xf>
    <xf numFmtId="181" fontId="21" fillId="0" borderId="26" xfId="4" applyNumberFormat="1" applyFont="1" applyBorder="1" applyAlignment="1">
      <alignment horizontal="center" vertical="center"/>
    </xf>
    <xf numFmtId="0" fontId="21" fillId="0" borderId="0" xfId="4" applyFont="1" applyBorder="1" applyAlignment="1">
      <alignment horizontal="center" vertical="center"/>
    </xf>
    <xf numFmtId="181" fontId="21" fillId="0" borderId="27" xfId="4" applyNumberFormat="1" applyFont="1" applyBorder="1" applyAlignment="1">
      <alignment horizontal="center" vertical="center"/>
    </xf>
    <xf numFmtId="0" fontId="1" fillId="0" borderId="0" xfId="4" applyFont="1" applyAlignment="1">
      <alignment horizontal="center" vertical="center"/>
    </xf>
    <xf numFmtId="0" fontId="12" fillId="0" borderId="0" xfId="4" applyFont="1" applyAlignment="1">
      <alignment horizontal="center" vertical="center"/>
    </xf>
    <xf numFmtId="0" fontId="12" fillId="0" borderId="0" xfId="4" applyFont="1" applyBorder="1" applyAlignment="1">
      <alignment horizontal="center" vertical="center"/>
    </xf>
    <xf numFmtId="0" fontId="11" fillId="0" borderId="24" xfId="4" applyFont="1" applyBorder="1" applyAlignment="1">
      <alignment horizontal="center" vertical="center"/>
    </xf>
    <xf numFmtId="0" fontId="11" fillId="0" borderId="1" xfId="4" applyFont="1" applyFill="1" applyBorder="1" applyAlignment="1">
      <alignment horizontal="right" vertical="center"/>
    </xf>
    <xf numFmtId="181" fontId="11" fillId="0" borderId="1" xfId="4" applyNumberFormat="1" applyFont="1" applyFill="1" applyBorder="1" applyAlignment="1">
      <alignment horizontal="right" vertical="center"/>
    </xf>
    <xf numFmtId="0" fontId="11" fillId="0" borderId="0" xfId="4" applyFont="1" applyFill="1" applyBorder="1" applyAlignment="1">
      <alignment vertical="center"/>
    </xf>
    <xf numFmtId="181" fontId="11" fillId="0" borderId="0" xfId="4" applyNumberFormat="1" applyFont="1" applyFill="1" applyBorder="1" applyAlignment="1">
      <alignment horizontal="right" vertical="center"/>
    </xf>
    <xf numFmtId="0" fontId="11" fillId="0" borderId="0" xfId="4" applyFont="1" applyFill="1" applyBorder="1" applyAlignment="1">
      <alignment horizontal="right" vertical="center"/>
    </xf>
    <xf numFmtId="0" fontId="7" fillId="0" borderId="0" xfId="4" applyFont="1" applyAlignment="1">
      <alignment vertical="center"/>
    </xf>
    <xf numFmtId="181" fontId="16" fillId="0" borderId="0" xfId="4" applyNumberFormat="1" applyFont="1" applyAlignment="1">
      <alignment vertical="center"/>
    </xf>
    <xf numFmtId="181" fontId="7" fillId="0" borderId="0" xfId="4" applyNumberFormat="1" applyFont="1" applyBorder="1" applyAlignment="1">
      <alignment vertical="center"/>
    </xf>
    <xf numFmtId="0" fontId="1" fillId="0" borderId="14" xfId="4" applyFont="1" applyBorder="1" applyAlignment="1">
      <alignment horizontal="center" vertical="center"/>
    </xf>
    <xf numFmtId="0" fontId="12" fillId="0" borderId="29" xfId="4" applyFont="1" applyBorder="1" applyAlignment="1">
      <alignment horizontal="center" vertical="center"/>
    </xf>
    <xf numFmtId="0" fontId="7" fillId="0" borderId="30" xfId="4" applyFont="1" applyBorder="1"/>
    <xf numFmtId="0" fontId="7" fillId="0" borderId="1" xfId="4" applyFont="1" applyBorder="1"/>
    <xf numFmtId="181" fontId="7" fillId="0" borderId="1" xfId="4" applyNumberFormat="1" applyFont="1" applyBorder="1"/>
    <xf numFmtId="0" fontId="11" fillId="0" borderId="0" xfId="4" applyFont="1" applyBorder="1" applyAlignment="1">
      <alignment vertical="center"/>
    </xf>
    <xf numFmtId="181" fontId="7" fillId="0" borderId="0" xfId="4" applyNumberFormat="1" applyFont="1"/>
    <xf numFmtId="0" fontId="7" fillId="0" borderId="0" xfId="4" applyFont="1"/>
    <xf numFmtId="0" fontId="12" fillId="0" borderId="0" xfId="4" applyFont="1"/>
    <xf numFmtId="0" fontId="11" fillId="0" borderId="0" xfId="4" applyFont="1"/>
    <xf numFmtId="181" fontId="12" fillId="0" borderId="0" xfId="4" applyNumberFormat="1" applyFont="1"/>
    <xf numFmtId="0" fontId="4" fillId="0" borderId="0" xfId="4" applyFont="1" applyBorder="1" applyAlignment="1">
      <alignment vertical="center"/>
    </xf>
    <xf numFmtId="181" fontId="11" fillId="0" borderId="0" xfId="4" applyNumberFormat="1" applyFont="1" applyBorder="1" applyAlignment="1">
      <alignment vertical="center"/>
    </xf>
    <xf numFmtId="0" fontId="7" fillId="0" borderId="0" xfId="4" applyFont="1" applyBorder="1" applyAlignment="1">
      <alignment vertical="center"/>
    </xf>
    <xf numFmtId="0" fontId="7" fillId="0" borderId="0" xfId="4" applyFont="1" applyBorder="1" applyAlignment="1">
      <alignment vertical="top"/>
    </xf>
    <xf numFmtId="181" fontId="1" fillId="0" borderId="0" xfId="4" applyNumberFormat="1" applyFont="1"/>
    <xf numFmtId="0" fontId="11" fillId="0" borderId="31" xfId="4" applyFont="1" applyBorder="1" applyAlignment="1">
      <alignment vertical="center"/>
    </xf>
    <xf numFmtId="0" fontId="11" fillId="0" borderId="37" xfId="4" applyFont="1" applyBorder="1" applyAlignment="1">
      <alignment horizontal="center" vertical="center"/>
    </xf>
    <xf numFmtId="0" fontId="11" fillId="0" borderId="19" xfId="4" applyFont="1" applyBorder="1" applyAlignment="1">
      <alignment horizontal="center" vertical="center"/>
    </xf>
    <xf numFmtId="181" fontId="11" fillId="0" borderId="19" xfId="4" applyNumberFormat="1" applyFont="1" applyBorder="1" applyAlignment="1">
      <alignment horizontal="center" vertical="center"/>
    </xf>
    <xf numFmtId="181" fontId="11" fillId="0" borderId="26" xfId="4" applyNumberFormat="1" applyFont="1" applyBorder="1" applyAlignment="1">
      <alignment horizontal="center" vertical="center"/>
    </xf>
    <xf numFmtId="0" fontId="11" fillId="0" borderId="18" xfId="4" applyFont="1" applyBorder="1" applyAlignment="1">
      <alignment horizontal="center" vertical="center"/>
    </xf>
    <xf numFmtId="0" fontId="23" fillId="0" borderId="29" xfId="4" applyFont="1" applyFill="1" applyBorder="1" applyAlignment="1">
      <alignment horizontal="center" vertical="center"/>
    </xf>
    <xf numFmtId="181" fontId="7" fillId="0" borderId="0" xfId="4" applyNumberFormat="1" applyFont="1" applyFill="1" applyBorder="1" applyAlignment="1">
      <alignment horizontal="right" vertical="center"/>
    </xf>
    <xf numFmtId="0" fontId="11" fillId="0" borderId="16" xfId="4" applyFont="1" applyFill="1" applyBorder="1" applyAlignment="1">
      <alignment horizontal="center" vertical="center"/>
    </xf>
    <xf numFmtId="0" fontId="4" fillId="0" borderId="15" xfId="4" applyFont="1" applyFill="1" applyBorder="1" applyAlignment="1">
      <alignment horizontal="right" vertical="center"/>
    </xf>
    <xf numFmtId="181" fontId="4" fillId="0" borderId="15" xfId="4" applyNumberFormat="1" applyFont="1" applyFill="1" applyBorder="1" applyAlignment="1">
      <alignment horizontal="right" vertical="center"/>
    </xf>
    <xf numFmtId="0" fontId="7" fillId="0" borderId="0" xfId="4" applyFont="1" applyFill="1" applyBorder="1" applyAlignment="1">
      <alignment vertical="center"/>
    </xf>
    <xf numFmtId="0" fontId="7" fillId="0" borderId="0" xfId="4" applyFont="1" applyFill="1" applyBorder="1" applyAlignment="1">
      <alignment horizontal="right" vertical="center"/>
    </xf>
    <xf numFmtId="181" fontId="7" fillId="0" borderId="0" xfId="4" applyNumberFormat="1" applyFont="1" applyFill="1" applyBorder="1" applyAlignment="1">
      <alignment vertical="center"/>
    </xf>
    <xf numFmtId="0" fontId="4" fillId="0" borderId="0" xfId="4" applyFont="1" applyFill="1" applyBorder="1" applyAlignment="1">
      <alignment vertical="center"/>
    </xf>
    <xf numFmtId="181" fontId="11" fillId="0" borderId="0" xfId="4" applyNumberFormat="1" applyFont="1" applyFill="1" applyBorder="1" applyAlignment="1">
      <alignment vertical="center"/>
    </xf>
    <xf numFmtId="181" fontId="1" fillId="0" borderId="0" xfId="4" applyNumberFormat="1" applyFont="1" applyBorder="1"/>
    <xf numFmtId="0" fontId="7" fillId="0" borderId="0" xfId="4" applyFont="1" applyFill="1" applyBorder="1" applyAlignment="1">
      <alignment vertical="top"/>
    </xf>
    <xf numFmtId="0" fontId="11" fillId="0" borderId="38" xfId="4" applyFont="1" applyFill="1" applyBorder="1" applyAlignment="1">
      <alignment vertical="center"/>
    </xf>
    <xf numFmtId="0" fontId="11" fillId="0" borderId="37" xfId="4" applyFont="1" applyFill="1" applyBorder="1" applyAlignment="1">
      <alignment horizontal="center" vertical="center"/>
    </xf>
    <xf numFmtId="0" fontId="21" fillId="0" borderId="19" xfId="4" applyFont="1" applyFill="1" applyBorder="1" applyAlignment="1">
      <alignment horizontal="center" vertical="center"/>
    </xf>
    <xf numFmtId="181" fontId="21" fillId="0" borderId="19" xfId="4" applyNumberFormat="1" applyFont="1" applyFill="1" applyBorder="1" applyAlignment="1">
      <alignment horizontal="center" vertical="center"/>
    </xf>
    <xf numFmtId="181" fontId="21" fillId="0" borderId="26" xfId="4" applyNumberFormat="1" applyFont="1" applyFill="1" applyBorder="1" applyAlignment="1">
      <alignment horizontal="center" vertical="center"/>
    </xf>
    <xf numFmtId="0" fontId="12" fillId="0" borderId="16" xfId="4" applyFont="1" applyFill="1" applyBorder="1"/>
    <xf numFmtId="0" fontId="4" fillId="0" borderId="15" xfId="4" applyFont="1" applyFill="1" applyBorder="1"/>
    <xf numFmtId="181" fontId="4" fillId="0" borderId="15" xfId="4" applyNumberFormat="1" applyFont="1" applyFill="1" applyBorder="1"/>
    <xf numFmtId="181" fontId="7" fillId="0" borderId="0" xfId="4" applyNumberFormat="1" applyFont="1" applyFill="1"/>
    <xf numFmtId="0" fontId="7" fillId="0" borderId="0" xfId="4" applyFont="1" applyFill="1"/>
    <xf numFmtId="0" fontId="1" fillId="0" borderId="0" xfId="4" applyFont="1"/>
    <xf numFmtId="0" fontId="16" fillId="0" borderId="0" xfId="5" applyFont="1" applyFill="1" applyAlignment="1">
      <alignment vertical="top"/>
    </xf>
    <xf numFmtId="0" fontId="16" fillId="0" borderId="0" xfId="5" applyFont="1" applyAlignment="1">
      <alignment vertical="top"/>
    </xf>
    <xf numFmtId="0" fontId="16" fillId="0" borderId="0" xfId="5" applyFont="1" applyBorder="1" applyAlignment="1">
      <alignment vertical="top"/>
    </xf>
    <xf numFmtId="0" fontId="5" fillId="0" borderId="0" xfId="5" applyFont="1"/>
    <xf numFmtId="0" fontId="10" fillId="0" borderId="39" xfId="5" applyFont="1" applyFill="1" applyBorder="1" applyAlignment="1">
      <alignment horizontal="center"/>
    </xf>
    <xf numFmtId="0" fontId="10" fillId="0" borderId="37" xfId="5" applyFont="1" applyFill="1" applyBorder="1" applyAlignment="1">
      <alignment horizontal="center"/>
    </xf>
    <xf numFmtId="0" fontId="13" fillId="0" borderId="29" xfId="5" applyFont="1" applyFill="1" applyBorder="1" applyAlignment="1">
      <alignment horizontal="center" vertical="center"/>
    </xf>
    <xf numFmtId="182" fontId="13" fillId="0" borderId="0" xfId="6" applyNumberFormat="1" applyFont="1" applyFill="1" applyBorder="1" applyAlignment="1">
      <alignment horizontal="right" vertical="center"/>
    </xf>
    <xf numFmtId="0" fontId="10" fillId="0" borderId="29" xfId="5" applyFont="1" applyFill="1" applyBorder="1" applyAlignment="1">
      <alignment horizontal="center" vertical="center"/>
    </xf>
    <xf numFmtId="182" fontId="10" fillId="0" borderId="0" xfId="5" applyNumberFormat="1" applyFont="1" applyFill="1" applyBorder="1" applyAlignment="1">
      <alignment vertical="center"/>
    </xf>
    <xf numFmtId="0" fontId="12" fillId="0" borderId="30" xfId="5" applyFont="1" applyFill="1" applyBorder="1" applyAlignment="1">
      <alignment horizontal="center" vertical="center"/>
    </xf>
    <xf numFmtId="0" fontId="12" fillId="0" borderId="15" xfId="5" applyFont="1" applyFill="1" applyBorder="1" applyAlignment="1">
      <alignment horizontal="center" vertical="center"/>
    </xf>
    <xf numFmtId="0" fontId="12" fillId="0" borderId="0" xfId="5" applyFont="1"/>
    <xf numFmtId="0" fontId="12" fillId="0" borderId="0" xfId="5" applyFont="1" applyFill="1"/>
    <xf numFmtId="0" fontId="12" fillId="0" borderId="0" xfId="5" applyFont="1" applyBorder="1"/>
    <xf numFmtId="0" fontId="12" fillId="0" borderId="0" xfId="5" applyNumberFormat="1" applyFont="1"/>
    <xf numFmtId="0" fontId="10" fillId="0" borderId="25" xfId="5" applyFont="1" applyFill="1" applyBorder="1" applyAlignment="1">
      <alignment horizontal="center"/>
    </xf>
    <xf numFmtId="0" fontId="10" fillId="0" borderId="11" xfId="5" applyFont="1" applyFill="1" applyBorder="1" applyAlignment="1">
      <alignment horizontal="center"/>
    </xf>
    <xf numFmtId="0" fontId="13" fillId="0" borderId="14" xfId="5" applyFont="1" applyFill="1" applyBorder="1" applyAlignment="1">
      <alignment horizontal="center" vertical="center"/>
    </xf>
    <xf numFmtId="183" fontId="13" fillId="0" borderId="0" xfId="6" applyNumberFormat="1" applyFont="1" applyFill="1" applyBorder="1" applyAlignment="1">
      <alignment horizontal="right" vertical="center"/>
    </xf>
    <xf numFmtId="184" fontId="13" fillId="0" borderId="0" xfId="6" applyNumberFormat="1" applyFont="1" applyFill="1" applyBorder="1" applyAlignment="1">
      <alignment horizontal="right" vertical="center"/>
    </xf>
    <xf numFmtId="0" fontId="10" fillId="0" borderId="44" xfId="5" applyFont="1" applyFill="1" applyBorder="1" applyAlignment="1">
      <alignment horizontal="center" vertical="center"/>
    </xf>
    <xf numFmtId="183" fontId="10" fillId="0" borderId="15" xfId="5" applyNumberFormat="1" applyFont="1" applyFill="1" applyBorder="1" applyAlignment="1">
      <alignment horizontal="right" vertical="center"/>
    </xf>
    <xf numFmtId="0" fontId="12" fillId="0" borderId="0" xfId="5" applyFont="1" applyFill="1" applyBorder="1"/>
    <xf numFmtId="0" fontId="16" fillId="0" borderId="0" xfId="5" applyFont="1"/>
    <xf numFmtId="0" fontId="12" fillId="0" borderId="0" xfId="5" applyFont="1" applyAlignment="1">
      <alignment vertical="top"/>
    </xf>
    <xf numFmtId="0" fontId="10" fillId="0" borderId="45" xfId="5" applyFont="1" applyBorder="1" applyAlignment="1">
      <alignment horizontal="center" vertical="center"/>
    </xf>
    <xf numFmtId="0" fontId="10" fillId="0" borderId="6" xfId="5" applyFont="1" applyBorder="1" applyAlignment="1">
      <alignment horizontal="center" vertical="center"/>
    </xf>
    <xf numFmtId="0" fontId="10" fillId="0" borderId="0" xfId="5" applyFont="1" applyBorder="1" applyAlignment="1">
      <alignment horizontal="center" vertical="center"/>
    </xf>
    <xf numFmtId="0" fontId="10" fillId="0" borderId="7" xfId="5" applyFont="1" applyBorder="1" applyAlignment="1">
      <alignment horizontal="center" vertical="center"/>
    </xf>
    <xf numFmtId="0" fontId="10" fillId="0" borderId="46" xfId="5" applyFont="1" applyFill="1" applyBorder="1" applyAlignment="1">
      <alignment horizontal="center" vertical="center"/>
    </xf>
    <xf numFmtId="0" fontId="10" fillId="0" borderId="11" xfId="5" applyFont="1" applyFill="1" applyBorder="1" applyAlignment="1">
      <alignment horizontal="center" vertical="center"/>
    </xf>
    <xf numFmtId="0" fontId="10" fillId="0" borderId="12" xfId="5" applyFont="1" applyFill="1" applyBorder="1" applyAlignment="1">
      <alignment horizontal="center" vertical="center"/>
    </xf>
    <xf numFmtId="0" fontId="13" fillId="0" borderId="6" xfId="5" applyFont="1" applyFill="1" applyBorder="1" applyAlignment="1">
      <alignment horizontal="center" vertical="center"/>
    </xf>
    <xf numFmtId="0" fontId="10" fillId="0" borderId="6" xfId="5" applyFont="1" applyFill="1" applyBorder="1" applyAlignment="1">
      <alignment horizontal="center" vertical="center"/>
    </xf>
    <xf numFmtId="0" fontId="10" fillId="0" borderId="24" xfId="5" applyFont="1" applyFill="1" applyBorder="1" applyAlignment="1">
      <alignment horizontal="center" vertical="center"/>
    </xf>
    <xf numFmtId="0" fontId="16" fillId="0" borderId="0" xfId="7" applyFont="1"/>
    <xf numFmtId="0" fontId="10" fillId="0" borderId="0" xfId="7" applyFont="1"/>
    <xf numFmtId="0" fontId="10" fillId="0" borderId="45" xfId="7" applyFont="1" applyBorder="1" applyAlignment="1">
      <alignment horizontal="center" vertical="center"/>
    </xf>
    <xf numFmtId="0" fontId="10" fillId="0" borderId="48" xfId="7" applyFont="1" applyFill="1" applyBorder="1" applyAlignment="1">
      <alignment horizontal="centerContinuous" vertical="center"/>
    </xf>
    <xf numFmtId="0" fontId="10" fillId="0" borderId="4" xfId="7" applyFont="1" applyFill="1" applyBorder="1" applyAlignment="1">
      <alignment horizontal="centerContinuous" vertical="center"/>
    </xf>
    <xf numFmtId="0" fontId="10" fillId="0" borderId="0" xfId="7" applyFont="1" applyFill="1"/>
    <xf numFmtId="0" fontId="10" fillId="0" borderId="6" xfId="7" applyFont="1" applyBorder="1" applyAlignment="1">
      <alignment horizontal="center" vertical="center"/>
    </xf>
    <xf numFmtId="0" fontId="10" fillId="0" borderId="9" xfId="7" applyFont="1" applyFill="1" applyBorder="1"/>
    <xf numFmtId="0" fontId="10" fillId="0" borderId="0" xfId="7" applyFont="1" applyFill="1" applyBorder="1" applyAlignment="1">
      <alignment horizontal="centerContinuous" vertical="center"/>
    </xf>
    <xf numFmtId="0" fontId="10" fillId="0" borderId="19" xfId="7" applyFont="1" applyFill="1" applyBorder="1" applyAlignment="1">
      <alignment horizontal="centerContinuous" vertical="center"/>
    </xf>
    <xf numFmtId="0" fontId="10" fillId="0" borderId="41" xfId="7" applyFont="1" applyFill="1" applyBorder="1" applyAlignment="1">
      <alignment horizontal="center" vertical="center"/>
    </xf>
    <xf numFmtId="0" fontId="10" fillId="0" borderId="0" xfId="7" applyFont="1" applyFill="1" applyBorder="1" applyAlignment="1">
      <alignment horizontal="center" vertical="center"/>
    </xf>
    <xf numFmtId="0" fontId="10" fillId="0" borderId="7" xfId="7" applyFont="1" applyFill="1" applyBorder="1" applyAlignment="1">
      <alignment horizontal="center"/>
    </xf>
    <xf numFmtId="0" fontId="10" fillId="0" borderId="22" xfId="7" applyFont="1" applyFill="1" applyBorder="1" applyAlignment="1">
      <alignment horizontal="center"/>
    </xf>
    <xf numFmtId="0" fontId="10" fillId="0" borderId="8" xfId="7" applyFont="1" applyFill="1" applyBorder="1" applyAlignment="1">
      <alignment horizontal="center"/>
    </xf>
    <xf numFmtId="0" fontId="10" fillId="0" borderId="46" xfId="7" applyFont="1" applyBorder="1" applyAlignment="1">
      <alignment horizontal="center" vertical="center"/>
    </xf>
    <xf numFmtId="0" fontId="10" fillId="0" borderId="13" xfId="7" applyFont="1" applyFill="1" applyBorder="1" applyAlignment="1">
      <alignment horizontal="center"/>
    </xf>
    <xf numFmtId="0" fontId="10" fillId="0" borderId="11" xfId="7" applyFont="1" applyFill="1" applyBorder="1" applyAlignment="1">
      <alignment horizontal="center"/>
    </xf>
    <xf numFmtId="0" fontId="10" fillId="0" borderId="12" xfId="7" applyFont="1" applyFill="1" applyBorder="1" applyAlignment="1">
      <alignment horizontal="center"/>
    </xf>
    <xf numFmtId="0" fontId="10" fillId="0" borderId="11" xfId="7" applyFont="1" applyFill="1" applyBorder="1" applyAlignment="1">
      <alignment horizontal="center" vertical="center"/>
    </xf>
    <xf numFmtId="0" fontId="9" fillId="0" borderId="21" xfId="7" applyFont="1" applyFill="1" applyBorder="1" applyAlignment="1">
      <alignment horizontal="center" vertical="center" wrapText="1"/>
    </xf>
    <xf numFmtId="0" fontId="13" fillId="0" borderId="6" xfId="7" applyFont="1" applyBorder="1" applyAlignment="1">
      <alignment horizontal="center" vertical="center"/>
    </xf>
    <xf numFmtId="184" fontId="27" fillId="0" borderId="0" xfId="7" applyNumberFormat="1" applyFont="1" applyFill="1" applyBorder="1" applyAlignment="1" applyProtection="1">
      <alignment horizontal="right"/>
    </xf>
    <xf numFmtId="184" fontId="28" fillId="0" borderId="0" xfId="7" applyNumberFormat="1" applyFont="1" applyFill="1" applyBorder="1" applyAlignment="1" applyProtection="1">
      <alignment horizontal="right"/>
    </xf>
    <xf numFmtId="184" fontId="28" fillId="0" borderId="0" xfId="7" applyNumberFormat="1" applyFont="1" applyFill="1" applyBorder="1" applyAlignment="1" applyProtection="1">
      <alignment horizontal="right"/>
      <protection locked="0"/>
    </xf>
    <xf numFmtId="0" fontId="10" fillId="0" borderId="24" xfId="7" applyFont="1" applyBorder="1"/>
    <xf numFmtId="0" fontId="10" fillId="0" borderId="1" xfId="7" applyFont="1" applyFill="1" applyBorder="1"/>
    <xf numFmtId="41" fontId="10" fillId="0" borderId="0" xfId="7" applyNumberFormat="1" applyFont="1"/>
    <xf numFmtId="0" fontId="1" fillId="0" borderId="0" xfId="5" applyFont="1" applyFill="1"/>
    <xf numFmtId="0" fontId="4" fillId="0" borderId="0" xfId="5" applyFont="1" applyFill="1"/>
    <xf numFmtId="0" fontId="11" fillId="0" borderId="0" xfId="5" applyFont="1" applyFill="1"/>
    <xf numFmtId="0" fontId="11" fillId="0" borderId="0" xfId="5" applyFont="1" applyFill="1" applyAlignment="1">
      <alignment vertical="center"/>
    </xf>
    <xf numFmtId="0" fontId="10" fillId="0" borderId="25" xfId="5" applyFont="1" applyFill="1" applyBorder="1" applyAlignment="1">
      <alignment horizontal="center" vertical="center"/>
    </xf>
    <xf numFmtId="0" fontId="10" fillId="0" borderId="0" xfId="5" applyFont="1" applyFill="1" applyAlignment="1">
      <alignment horizontal="center" vertical="center"/>
    </xf>
    <xf numFmtId="0" fontId="10" fillId="0" borderId="7" xfId="5" applyFont="1" applyFill="1" applyBorder="1" applyAlignment="1">
      <alignment horizontal="center" vertical="center"/>
    </xf>
    <xf numFmtId="0" fontId="13" fillId="0" borderId="0" xfId="5" applyFont="1" applyFill="1" applyAlignment="1">
      <alignment horizontal="center" vertical="center"/>
    </xf>
    <xf numFmtId="182" fontId="13" fillId="0" borderId="41" xfId="5" applyNumberFormat="1" applyFont="1" applyFill="1" applyBorder="1" applyAlignment="1">
      <alignment vertical="center"/>
    </xf>
    <xf numFmtId="185" fontId="13" fillId="0" borderId="0" xfId="5" applyNumberFormat="1" applyFont="1" applyFill="1" applyAlignment="1">
      <alignment vertical="center"/>
    </xf>
    <xf numFmtId="182" fontId="13" fillId="0" borderId="0" xfId="5" applyNumberFormat="1" applyFont="1" applyFill="1" applyAlignment="1">
      <alignment vertical="center"/>
    </xf>
    <xf numFmtId="0" fontId="10" fillId="0" borderId="0" xfId="5" applyFont="1" applyFill="1" applyBorder="1" applyAlignment="1">
      <alignment horizontal="center" vertical="center"/>
    </xf>
    <xf numFmtId="0" fontId="4" fillId="0" borderId="1" xfId="5" applyFont="1" applyFill="1" applyBorder="1"/>
    <xf numFmtId="0" fontId="4" fillId="0" borderId="52" xfId="5" applyFont="1" applyFill="1" applyBorder="1"/>
    <xf numFmtId="0" fontId="4" fillId="0" borderId="0" xfId="5" applyFont="1" applyFill="1" applyBorder="1"/>
    <xf numFmtId="0" fontId="12" fillId="0" borderId="15" xfId="5" applyFont="1" applyBorder="1"/>
    <xf numFmtId="0" fontId="10" fillId="0" borderId="4" xfId="5" applyFont="1" applyBorder="1" applyAlignment="1">
      <alignment horizontal="center" vertical="center"/>
    </xf>
    <xf numFmtId="0" fontId="10" fillId="0" borderId="3" xfId="5" applyFont="1" applyBorder="1" applyAlignment="1">
      <alignment horizontal="center" vertical="center"/>
    </xf>
    <xf numFmtId="41" fontId="29" fillId="0" borderId="7" xfId="5" applyNumberFormat="1" applyFont="1" applyFill="1" applyBorder="1" applyAlignment="1">
      <alignment vertical="center"/>
    </xf>
    <xf numFmtId="41" fontId="24" fillId="0" borderId="7" xfId="5" applyNumberFormat="1" applyFont="1" applyFill="1" applyBorder="1" applyAlignment="1">
      <alignment vertical="center"/>
    </xf>
    <xf numFmtId="41" fontId="24" fillId="0" borderId="0" xfId="5" applyNumberFormat="1" applyFont="1" applyFill="1" applyAlignment="1">
      <alignment vertical="center"/>
    </xf>
    <xf numFmtId="41" fontId="24" fillId="0" borderId="0" xfId="5" applyNumberFormat="1" applyFont="1" applyFill="1" applyAlignment="1">
      <alignment horizontal="right" vertical="center"/>
    </xf>
    <xf numFmtId="0" fontId="12" fillId="0" borderId="24" xfId="5" applyFont="1" applyFill="1" applyBorder="1"/>
    <xf numFmtId="0" fontId="12" fillId="0" borderId="1" xfId="5" applyFont="1" applyFill="1" applyBorder="1"/>
    <xf numFmtId="0" fontId="13" fillId="0" borderId="0" xfId="5" applyFont="1" applyAlignment="1">
      <alignment horizontal="distributed" vertical="center"/>
    </xf>
    <xf numFmtId="0" fontId="10" fillId="0" borderId="0" xfId="5" applyFont="1" applyAlignment="1">
      <alignment horizontal="distributed" vertical="center"/>
    </xf>
    <xf numFmtId="0" fontId="10" fillId="0" borderId="0" xfId="5" applyFont="1" applyAlignment="1">
      <alignment horizontal="distributed" vertical="center" wrapText="1"/>
    </xf>
    <xf numFmtId="0" fontId="10" fillId="0" borderId="0" xfId="5" applyFont="1" applyBorder="1" applyAlignment="1">
      <alignment horizontal="distributed" vertical="center"/>
    </xf>
    <xf numFmtId="0" fontId="12" fillId="0" borderId="24" xfId="5" applyFont="1" applyBorder="1"/>
    <xf numFmtId="0" fontId="19" fillId="0" borderId="0" xfId="4" applyFont="1" applyAlignment="1">
      <alignment vertical="center"/>
    </xf>
    <xf numFmtId="0" fontId="10" fillId="0" borderId="53" xfId="5" applyFont="1" applyBorder="1" applyAlignment="1">
      <alignment horizontal="center" vertical="center"/>
    </xf>
    <xf numFmtId="0" fontId="5" fillId="0" borderId="0" xfId="1" applyFont="1" applyBorder="1" applyAlignment="1">
      <alignment vertical="center"/>
    </xf>
    <xf numFmtId="0" fontId="10" fillId="0" borderId="0" xfId="1" applyFont="1" applyBorder="1" applyAlignment="1">
      <alignment horizontal="right" vertical="center"/>
    </xf>
    <xf numFmtId="0" fontId="22" fillId="0" borderId="0" xfId="4" applyFont="1"/>
    <xf numFmtId="0" fontId="12" fillId="0" borderId="12" xfId="4" applyFont="1" applyBorder="1" applyAlignment="1">
      <alignment horizontal="center" vertical="center"/>
    </xf>
    <xf numFmtId="0" fontId="30" fillId="0" borderId="0" xfId="4" applyFont="1" applyAlignment="1">
      <alignment horizontal="center" vertical="center"/>
    </xf>
    <xf numFmtId="176" fontId="30" fillId="0" borderId="7" xfId="4" applyNumberFormat="1" applyFont="1" applyBorder="1" applyAlignment="1">
      <alignment vertical="center"/>
    </xf>
    <xf numFmtId="0" fontId="30" fillId="0" borderId="0" xfId="4" applyFont="1" applyAlignment="1">
      <alignment vertical="center"/>
    </xf>
    <xf numFmtId="179" fontId="30" fillId="0" borderId="0" xfId="4" applyNumberFormat="1" applyFont="1" applyAlignment="1">
      <alignment vertical="center"/>
    </xf>
    <xf numFmtId="176" fontId="30" fillId="0" borderId="0" xfId="4" applyNumberFormat="1" applyFont="1" applyAlignment="1">
      <alignment vertical="center"/>
    </xf>
    <xf numFmtId="0" fontId="31" fillId="0" borderId="0" xfId="4" applyFont="1" applyAlignment="1">
      <alignment horizontal="center" vertical="center"/>
    </xf>
    <xf numFmtId="176" fontId="31" fillId="0" borderId="7" xfId="4" applyNumberFormat="1" applyFont="1" applyBorder="1" applyAlignment="1">
      <alignment vertical="center"/>
    </xf>
    <xf numFmtId="0" fontId="31" fillId="0" borderId="0" xfId="4" applyFont="1" applyAlignment="1">
      <alignment vertical="center"/>
    </xf>
    <xf numFmtId="179" fontId="31" fillId="0" borderId="0" xfId="4" applyNumberFormat="1" applyFont="1" applyAlignment="1">
      <alignment vertical="center"/>
    </xf>
    <xf numFmtId="176" fontId="31" fillId="0" borderId="0" xfId="4" applyNumberFormat="1" applyFont="1" applyAlignment="1">
      <alignment vertical="center"/>
    </xf>
    <xf numFmtId="0" fontId="31" fillId="0" borderId="0" xfId="4" applyFont="1" applyBorder="1" applyAlignment="1">
      <alignment horizontal="center" vertical="center"/>
    </xf>
    <xf numFmtId="0" fontId="31" fillId="0" borderId="0" xfId="4" applyFont="1" applyBorder="1" applyAlignment="1">
      <alignment vertical="center"/>
    </xf>
    <xf numFmtId="179" fontId="31" fillId="0" borderId="0" xfId="4" applyNumberFormat="1" applyFont="1" applyBorder="1" applyAlignment="1">
      <alignment vertical="center"/>
    </xf>
    <xf numFmtId="176" fontId="31" fillId="0" borderId="0" xfId="4" applyNumberFormat="1" applyFont="1" applyBorder="1" applyAlignment="1">
      <alignment vertical="center"/>
    </xf>
    <xf numFmtId="0" fontId="31" fillId="0" borderId="29" xfId="4" applyFont="1" applyBorder="1" applyAlignment="1">
      <alignment horizontal="center" vertical="center"/>
    </xf>
    <xf numFmtId="38" fontId="31" fillId="0" borderId="0" xfId="2" applyFont="1" applyBorder="1"/>
    <xf numFmtId="0" fontId="31" fillId="0" borderId="0" xfId="4" applyFont="1" applyBorder="1"/>
    <xf numFmtId="3" fontId="31" fillId="0" borderId="0" xfId="4" applyNumberFormat="1" applyFont="1" applyBorder="1"/>
    <xf numFmtId="0" fontId="32" fillId="0" borderId="0" xfId="4" applyFont="1"/>
    <xf numFmtId="3" fontId="31" fillId="0" borderId="23" xfId="4" applyNumberFormat="1" applyFont="1" applyBorder="1"/>
    <xf numFmtId="0" fontId="30" fillId="0" borderId="0" xfId="4" applyFont="1"/>
    <xf numFmtId="186" fontId="5" fillId="0" borderId="0" xfId="4" applyNumberFormat="1" applyFont="1" applyBorder="1"/>
    <xf numFmtId="186" fontId="5" fillId="0" borderId="0" xfId="4" applyNumberFormat="1" applyFont="1"/>
    <xf numFmtId="179" fontId="31" fillId="0" borderId="0" xfId="4" quotePrefix="1" applyNumberFormat="1" applyFont="1" applyBorder="1" applyAlignment="1">
      <alignment horizontal="right"/>
    </xf>
    <xf numFmtId="179" fontId="31" fillId="0" borderId="0" xfId="4" applyNumberFormat="1" applyFont="1" applyBorder="1"/>
    <xf numFmtId="0" fontId="31" fillId="0" borderId="0" xfId="4" quotePrefix="1" applyNumberFormat="1" applyFont="1" applyBorder="1" applyAlignment="1">
      <alignment horizontal="right"/>
    </xf>
    <xf numFmtId="3" fontId="31" fillId="0" borderId="23" xfId="4" applyNumberFormat="1" applyFont="1" applyFill="1" applyBorder="1"/>
    <xf numFmtId="0" fontId="31" fillId="0" borderId="0" xfId="4" applyFont="1" applyFill="1" applyBorder="1"/>
    <xf numFmtId="179" fontId="31" fillId="0" borderId="0" xfId="4" quotePrefix="1" applyNumberFormat="1" applyFont="1" applyFill="1" applyBorder="1" applyAlignment="1">
      <alignment horizontal="right"/>
    </xf>
    <xf numFmtId="179" fontId="31" fillId="0" borderId="0" xfId="4" applyNumberFormat="1" applyFont="1" applyFill="1" applyBorder="1"/>
    <xf numFmtId="38" fontId="31" fillId="0" borderId="0" xfId="2" applyFont="1" applyFill="1" applyBorder="1"/>
    <xf numFmtId="186" fontId="5" fillId="0" borderId="0" xfId="4" applyNumberFormat="1" applyFont="1" applyFill="1"/>
    <xf numFmtId="0" fontId="1" fillId="0" borderId="0" xfId="4" applyAlignment="1"/>
    <xf numFmtId="0" fontId="33" fillId="0" borderId="0" xfId="0" applyFont="1" applyAlignment="1">
      <alignment horizontal="left" vertical="center"/>
    </xf>
    <xf numFmtId="0" fontId="33" fillId="0" borderId="0" xfId="0" applyFont="1"/>
    <xf numFmtId="38" fontId="22" fillId="0" borderId="0" xfId="2" applyFont="1"/>
    <xf numFmtId="38" fontId="12" fillId="0" borderId="0" xfId="2" applyFont="1"/>
    <xf numFmtId="187" fontId="12" fillId="0" borderId="0" xfId="2" applyNumberFormat="1" applyFont="1"/>
    <xf numFmtId="38" fontId="12" fillId="0" borderId="0" xfId="2" applyFont="1" applyBorder="1"/>
    <xf numFmtId="38" fontId="34" fillId="0" borderId="25" xfId="2" applyFont="1" applyBorder="1"/>
    <xf numFmtId="38" fontId="30" fillId="0" borderId="0" xfId="2" applyFont="1" applyAlignment="1">
      <alignment horizontal="center"/>
    </xf>
    <xf numFmtId="38" fontId="30" fillId="0" borderId="7" xfId="2" applyFont="1" applyBorder="1" applyAlignment="1">
      <alignment horizontal="center" vertical="center"/>
    </xf>
    <xf numFmtId="187" fontId="30" fillId="0" borderId="7" xfId="2" applyNumberFormat="1" applyFont="1" applyBorder="1" applyAlignment="1">
      <alignment horizontal="center" vertical="center"/>
    </xf>
    <xf numFmtId="38" fontId="30" fillId="0" borderId="56" xfId="2" applyFont="1" applyBorder="1" applyAlignment="1">
      <alignment horizontal="center" vertical="center"/>
    </xf>
    <xf numFmtId="38" fontId="30" fillId="0" borderId="0" xfId="2" applyFont="1" applyBorder="1" applyAlignment="1">
      <alignment horizontal="center" vertical="center"/>
    </xf>
    <xf numFmtId="38" fontId="30" fillId="0" borderId="57" xfId="2" applyFont="1" applyBorder="1" applyAlignment="1">
      <alignment horizontal="center" vertical="center"/>
    </xf>
    <xf numFmtId="38" fontId="30" fillId="0" borderId="11" xfId="2" applyFont="1" applyBorder="1" applyAlignment="1">
      <alignment horizontal="center"/>
    </xf>
    <xf numFmtId="38" fontId="30" fillId="0" borderId="12" xfId="2" applyFont="1" applyBorder="1" applyAlignment="1">
      <alignment horizontal="center" vertical="center"/>
    </xf>
    <xf numFmtId="187" fontId="30" fillId="0" borderId="12" xfId="2" applyNumberFormat="1" applyFont="1" applyBorder="1" applyAlignment="1">
      <alignment horizontal="center" vertical="center"/>
    </xf>
    <xf numFmtId="38" fontId="30" fillId="0" borderId="58" xfId="2" applyFont="1" applyBorder="1" applyAlignment="1">
      <alignment horizontal="center" vertical="center"/>
    </xf>
    <xf numFmtId="38" fontId="30" fillId="0" borderId="11" xfId="2" applyFont="1" applyBorder="1" applyAlignment="1">
      <alignment horizontal="center" vertical="center"/>
    </xf>
    <xf numFmtId="38" fontId="30" fillId="0" borderId="0" xfId="2" applyFont="1" applyAlignment="1"/>
    <xf numFmtId="38" fontId="30" fillId="0" borderId="7" xfId="2" applyFont="1" applyBorder="1" applyAlignment="1">
      <alignment horizontal="right"/>
    </xf>
    <xf numFmtId="187" fontId="30" fillId="0" borderId="0" xfId="2" applyNumberFormat="1" applyFont="1" applyAlignment="1">
      <alignment horizontal="right"/>
    </xf>
    <xf numFmtId="38" fontId="30" fillId="0" borderId="0" xfId="2" applyFont="1" applyAlignment="1">
      <alignment horizontal="right"/>
    </xf>
    <xf numFmtId="38" fontId="12" fillId="0" borderId="0" xfId="2" applyFont="1" applyAlignment="1"/>
    <xf numFmtId="187" fontId="12" fillId="0" borderId="0" xfId="2" applyNumberFormat="1" applyFont="1" applyAlignment="1">
      <alignment horizontal="right"/>
    </xf>
    <xf numFmtId="38" fontId="12" fillId="0" borderId="0" xfId="2" applyFont="1" applyAlignment="1">
      <alignment horizontal="right"/>
    </xf>
    <xf numFmtId="38" fontId="12" fillId="0" borderId="0" xfId="2" quotePrefix="1" applyFont="1" applyAlignment="1"/>
    <xf numFmtId="38" fontId="12" fillId="0" borderId="0" xfId="2" applyFont="1" applyAlignment="1">
      <alignment horizontal="distributed"/>
    </xf>
    <xf numFmtId="187" fontId="12" fillId="0" borderId="0" xfId="2" applyNumberFormat="1" applyFont="1" applyBorder="1" applyAlignment="1">
      <alignment horizontal="right"/>
    </xf>
    <xf numFmtId="38" fontId="12" fillId="0" borderId="0" xfId="2" applyFont="1" applyBorder="1" applyAlignment="1">
      <alignment horizontal="right"/>
    </xf>
    <xf numFmtId="38" fontId="12" fillId="0" borderId="29" xfId="2" quotePrefix="1" applyFont="1" applyBorder="1" applyAlignment="1"/>
    <xf numFmtId="38" fontId="30" fillId="0" borderId="0" xfId="2" applyFont="1" applyBorder="1"/>
    <xf numFmtId="187" fontId="12" fillId="0" borderId="0" xfId="2" applyNumberFormat="1" applyFont="1" applyBorder="1"/>
    <xf numFmtId="38" fontId="12" fillId="0" borderId="29" xfId="2" quotePrefix="1" applyFont="1" applyFill="1" applyBorder="1" applyAlignment="1"/>
    <xf numFmtId="38" fontId="30" fillId="0" borderId="0" xfId="2" applyFont="1" applyFill="1" applyBorder="1"/>
    <xf numFmtId="187" fontId="12" fillId="0" borderId="0" xfId="2" applyNumberFormat="1" applyFont="1" applyFill="1" applyBorder="1"/>
    <xf numFmtId="38" fontId="12" fillId="0" borderId="0" xfId="2" applyFont="1" applyFill="1" applyBorder="1" applyAlignment="1">
      <alignment horizontal="right"/>
    </xf>
    <xf numFmtId="187" fontId="12" fillId="0" borderId="0" xfId="2" applyNumberFormat="1" applyFont="1" applyFill="1" applyBorder="1" applyAlignment="1">
      <alignment horizontal="right"/>
    </xf>
    <xf numFmtId="38" fontId="12" fillId="0" borderId="0" xfId="2" applyFont="1" applyFill="1" applyBorder="1"/>
    <xf numFmtId="0" fontId="1" fillId="0" borderId="0" xfId="4" applyFill="1"/>
    <xf numFmtId="0" fontId="30" fillId="0" borderId="0" xfId="2" applyNumberFormat="1" applyFont="1" applyFill="1" applyBorder="1"/>
    <xf numFmtId="38" fontId="12" fillId="0" borderId="0" xfId="2" applyNumberFormat="1" applyFont="1" applyFill="1" applyBorder="1" applyAlignment="1">
      <alignment horizontal="right"/>
    </xf>
    <xf numFmtId="0" fontId="5" fillId="0" borderId="0" xfId="4" applyFont="1" applyFill="1"/>
    <xf numFmtId="0" fontId="12" fillId="0" borderId="0" xfId="2" applyNumberFormat="1" applyFont="1" applyFill="1" applyBorder="1"/>
    <xf numFmtId="188" fontId="12" fillId="0" borderId="0" xfId="2" applyNumberFormat="1" applyFont="1" applyFill="1" applyBorder="1" applyAlignment="1">
      <alignment horizontal="right"/>
    </xf>
    <xf numFmtId="0" fontId="35" fillId="0" borderId="0" xfId="4" applyFont="1"/>
    <xf numFmtId="38" fontId="12" fillId="0" borderId="0" xfId="2" applyFont="1" applyFill="1" applyBorder="1" applyAlignment="1">
      <alignment horizontal="right" vertical="center"/>
    </xf>
    <xf numFmtId="187" fontId="12" fillId="0" borderId="0" xfId="2" applyNumberFormat="1" applyFont="1" applyFill="1" applyBorder="1" applyAlignment="1">
      <alignment horizontal="right" vertical="center"/>
    </xf>
    <xf numFmtId="0" fontId="12" fillId="0" borderId="0" xfId="4" applyFont="1" applyFill="1"/>
    <xf numFmtId="38" fontId="5" fillId="0" borderId="44" xfId="2" quotePrefix="1" applyFont="1" applyFill="1" applyBorder="1" applyAlignment="1"/>
    <xf numFmtId="38" fontId="5" fillId="0" borderId="15" xfId="2" applyFont="1" applyFill="1" applyBorder="1"/>
    <xf numFmtId="187" fontId="5" fillId="0" borderId="15" xfId="2" applyNumberFormat="1" applyFont="1" applyFill="1" applyBorder="1"/>
    <xf numFmtId="188" fontId="12" fillId="0" borderId="15" xfId="2" applyNumberFormat="1" applyFont="1" applyFill="1" applyBorder="1" applyAlignment="1">
      <alignment horizontal="right"/>
    </xf>
    <xf numFmtId="188" fontId="5" fillId="0" borderId="15" xfId="2" applyNumberFormat="1" applyFont="1" applyFill="1" applyBorder="1" applyAlignment="1">
      <alignment horizontal="right"/>
    </xf>
    <xf numFmtId="38" fontId="12" fillId="0" borderId="15" xfId="2" applyFont="1" applyFill="1" applyBorder="1" applyAlignment="1">
      <alignment horizontal="right"/>
    </xf>
    <xf numFmtId="38" fontId="12" fillId="0" borderId="0" xfId="2" applyFont="1" applyFill="1"/>
    <xf numFmtId="187" fontId="12" fillId="0" borderId="0" xfId="2" applyNumberFormat="1" applyFont="1" applyFill="1"/>
    <xf numFmtId="0" fontId="5" fillId="0" borderId="0" xfId="4" applyFont="1"/>
    <xf numFmtId="0" fontId="12" fillId="0" borderId="0" xfId="4" applyFont="1" applyAlignment="1">
      <alignment vertical="top"/>
    </xf>
    <xf numFmtId="0" fontId="12" fillId="0" borderId="25" xfId="4" applyFont="1" applyBorder="1" applyAlignment="1">
      <alignment horizontal="center" vertical="center"/>
    </xf>
    <xf numFmtId="0" fontId="12" fillId="0" borderId="8" xfId="4" applyFont="1" applyBorder="1"/>
    <xf numFmtId="0" fontId="12" fillId="0" borderId="41" xfId="4" applyFont="1" applyBorder="1"/>
    <xf numFmtId="0" fontId="12" fillId="0" borderId="0" xfId="4" applyFont="1" applyAlignment="1">
      <alignment horizontal="center"/>
    </xf>
    <xf numFmtId="0" fontId="12" fillId="0" borderId="11" xfId="4" applyFont="1" applyBorder="1" applyAlignment="1">
      <alignment horizontal="center"/>
    </xf>
    <xf numFmtId="0" fontId="12" fillId="0" borderId="12" xfId="4" applyFont="1" applyBorder="1" applyAlignment="1">
      <alignment horizontal="center" vertical="center" textRotation="255"/>
    </xf>
    <xf numFmtId="0" fontId="12" fillId="0" borderId="13" xfId="4" applyFont="1" applyBorder="1" applyAlignment="1">
      <alignment horizontal="center" vertical="center" textRotation="255"/>
    </xf>
    <xf numFmtId="0" fontId="5" fillId="0" borderId="0" xfId="4" applyFont="1" applyAlignment="1">
      <alignment horizontal="center" vertical="center"/>
    </xf>
    <xf numFmtId="41" fontId="5" fillId="0" borderId="41" xfId="4" applyNumberFormat="1" applyFont="1" applyBorder="1" applyAlignment="1">
      <alignment horizontal="right" vertical="center"/>
    </xf>
    <xf numFmtId="41" fontId="5" fillId="0" borderId="28" xfId="4" applyNumberFormat="1" applyFont="1" applyBorder="1" applyAlignment="1">
      <alignment horizontal="right" vertical="center"/>
    </xf>
    <xf numFmtId="41" fontId="12" fillId="0" borderId="7" xfId="4" applyNumberFormat="1" applyFont="1" applyFill="1" applyBorder="1" applyAlignment="1">
      <alignment horizontal="right" vertical="center"/>
    </xf>
    <xf numFmtId="41" fontId="12" fillId="0" borderId="0" xfId="4" applyNumberFormat="1" applyFont="1" applyFill="1" applyAlignment="1">
      <alignment horizontal="right" vertical="center"/>
    </xf>
    <xf numFmtId="189" fontId="12" fillId="0" borderId="0" xfId="4" applyNumberFormat="1" applyFont="1" applyFill="1" applyAlignment="1">
      <alignment vertical="center"/>
    </xf>
    <xf numFmtId="0" fontId="12" fillId="0" borderId="1" xfId="4" applyFont="1" applyBorder="1" applyAlignment="1">
      <alignment vertical="center"/>
    </xf>
    <xf numFmtId="0" fontId="12" fillId="0" borderId="52" xfId="4" applyFont="1" applyBorder="1"/>
    <xf numFmtId="0" fontId="12" fillId="0" borderId="1" xfId="4" applyFont="1" applyBorder="1"/>
    <xf numFmtId="41" fontId="12" fillId="0" borderId="0" xfId="4" applyNumberFormat="1" applyFont="1"/>
    <xf numFmtId="181" fontId="22" fillId="0" borderId="28" xfId="0" applyNumberFormat="1" applyFont="1" applyFill="1" applyBorder="1" applyAlignment="1">
      <alignment horizontal="right" vertical="center"/>
    </xf>
    <xf numFmtId="180" fontId="22" fillId="0" borderId="28" xfId="0" applyNumberFormat="1" applyFont="1" applyFill="1" applyBorder="1" applyAlignment="1">
      <alignment horizontal="right" vertical="center"/>
    </xf>
    <xf numFmtId="180" fontId="22" fillId="0" borderId="0" xfId="0" applyNumberFormat="1" applyFont="1" applyFill="1" applyBorder="1" applyAlignment="1">
      <alignment horizontal="right" vertical="center"/>
    </xf>
    <xf numFmtId="181" fontId="22" fillId="0" borderId="0" xfId="0" applyNumberFormat="1" applyFont="1" applyFill="1" applyBorder="1" applyAlignment="1">
      <alignment horizontal="right" vertical="center"/>
    </xf>
    <xf numFmtId="181" fontId="4" fillId="0" borderId="0" xfId="0" applyNumberFormat="1" applyFont="1" applyFill="1" applyAlignment="1">
      <alignment horizontal="right" vertical="center"/>
    </xf>
    <xf numFmtId="180" fontId="4" fillId="0" borderId="0" xfId="0" applyNumberFormat="1" applyFont="1" applyFill="1" applyBorder="1" applyAlignment="1" applyProtection="1">
      <alignment horizontal="right" vertical="center"/>
      <protection locked="0"/>
    </xf>
    <xf numFmtId="180" fontId="4" fillId="3" borderId="0" xfId="0" applyNumberFormat="1" applyFont="1" applyFill="1" applyBorder="1" applyAlignment="1" applyProtection="1">
      <alignment horizontal="right" vertical="center"/>
      <protection locked="0"/>
    </xf>
    <xf numFmtId="180" fontId="4" fillId="3" borderId="0" xfId="0" quotePrefix="1" applyNumberFormat="1" applyFont="1" applyFill="1" applyAlignment="1" applyProtection="1">
      <alignment horizontal="right" vertical="center"/>
      <protection locked="0"/>
    </xf>
    <xf numFmtId="181" fontId="22" fillId="0" borderId="0" xfId="0" applyNumberFormat="1" applyFont="1" applyFill="1" applyAlignment="1">
      <alignment horizontal="right" vertical="center"/>
    </xf>
    <xf numFmtId="180" fontId="4" fillId="0" borderId="0" xfId="0" applyNumberFormat="1" applyFont="1" applyFill="1" applyAlignment="1">
      <alignment horizontal="right" vertical="center"/>
    </xf>
    <xf numFmtId="180" fontId="23" fillId="0" borderId="0" xfId="0" applyNumberFormat="1" applyFont="1" applyFill="1" applyBorder="1" applyAlignment="1">
      <alignment horizontal="right" vertical="center"/>
    </xf>
    <xf numFmtId="181" fontId="23" fillId="0" borderId="28" xfId="0" applyNumberFormat="1" applyFont="1" applyFill="1" applyBorder="1" applyAlignment="1">
      <alignment horizontal="right" vertical="center"/>
    </xf>
    <xf numFmtId="180" fontId="23" fillId="0" borderId="28" xfId="0" applyNumberFormat="1" applyFont="1" applyFill="1" applyBorder="1" applyAlignment="1">
      <alignment horizontal="right" vertical="center"/>
    </xf>
    <xf numFmtId="181" fontId="7" fillId="0" borderId="0" xfId="0" applyNumberFormat="1" applyFont="1" applyFill="1" applyBorder="1" applyAlignment="1">
      <alignment horizontal="right" vertical="center"/>
    </xf>
    <xf numFmtId="180" fontId="7" fillId="0" borderId="0" xfId="0" applyNumberFormat="1" applyFont="1" applyFill="1" applyBorder="1" applyAlignment="1" applyProtection="1">
      <alignment horizontal="right" vertical="center"/>
      <protection locked="0"/>
    </xf>
    <xf numFmtId="180" fontId="7" fillId="0" borderId="0" xfId="0" applyNumberFormat="1" applyFont="1" applyFill="1" applyBorder="1" applyAlignment="1">
      <alignment horizontal="right" vertical="center"/>
    </xf>
    <xf numFmtId="41" fontId="29" fillId="0" borderId="0" xfId="5" applyNumberFormat="1" applyFont="1" applyFill="1" applyBorder="1" applyAlignment="1">
      <alignment vertical="center"/>
    </xf>
    <xf numFmtId="0" fontId="33" fillId="0" borderId="0" xfId="0" applyFont="1" applyAlignment="1">
      <alignment horizontal="left" vertical="center" indent="1"/>
    </xf>
    <xf numFmtId="0" fontId="33" fillId="0" borderId="0" xfId="0" applyFont="1" applyAlignment="1">
      <alignment horizontal="center" vertical="center" wrapText="1"/>
    </xf>
    <xf numFmtId="0" fontId="33" fillId="0" borderId="0" xfId="0" applyFont="1" applyAlignment="1">
      <alignment horizontal="justify" vertical="center"/>
    </xf>
    <xf numFmtId="0" fontId="36" fillId="0" borderId="0" xfId="0" applyFont="1" applyAlignment="1">
      <alignment horizontal="left" vertical="center"/>
    </xf>
    <xf numFmtId="38" fontId="30" fillId="0" borderId="60" xfId="2" applyFont="1" applyBorder="1" applyAlignment="1">
      <alignment horizontal="center" vertical="center"/>
    </xf>
    <xf numFmtId="38" fontId="30" fillId="0" borderId="55" xfId="2" applyFont="1" applyBorder="1" applyAlignment="1">
      <alignment horizontal="center" vertical="center"/>
    </xf>
    <xf numFmtId="38" fontId="30" fillId="0" borderId="61" xfId="2" applyFont="1" applyBorder="1" applyAlignment="1">
      <alignment horizontal="center" vertical="center"/>
    </xf>
    <xf numFmtId="0" fontId="31" fillId="0" borderId="29" xfId="4" applyFont="1" applyBorder="1" applyAlignment="1">
      <alignment horizontal="center"/>
    </xf>
    <xf numFmtId="3" fontId="31" fillId="0" borderId="23" xfId="4" applyNumberFormat="1" applyFont="1" applyFill="1" applyBorder="1" applyAlignment="1"/>
    <xf numFmtId="0" fontId="31" fillId="0" borderId="0" xfId="4" applyFont="1" applyFill="1" applyBorder="1" applyAlignment="1"/>
    <xf numFmtId="179" fontId="31" fillId="0" borderId="0" xfId="4" applyNumberFormat="1" applyFont="1" applyFill="1" applyBorder="1" applyAlignment="1"/>
    <xf numFmtId="38" fontId="37" fillId="0" borderId="0" xfId="2" applyFont="1" applyFill="1" applyBorder="1" applyAlignment="1"/>
    <xf numFmtId="179" fontId="31" fillId="0" borderId="0" xfId="4" applyNumberFormat="1" applyFont="1" applyBorder="1" applyAlignment="1"/>
    <xf numFmtId="41" fontId="12" fillId="0" borderId="0" xfId="5" applyNumberFormat="1" applyFont="1"/>
    <xf numFmtId="38" fontId="5" fillId="0" borderId="15" xfId="2" applyFont="1" applyFill="1" applyBorder="1" applyAlignment="1">
      <alignment horizontal="right"/>
    </xf>
    <xf numFmtId="0" fontId="38" fillId="0" borderId="0" xfId="5" applyFont="1"/>
    <xf numFmtId="0" fontId="10" fillId="0" borderId="14" xfId="1" applyFont="1" applyBorder="1" applyAlignment="1">
      <alignment horizontal="right" vertical="center"/>
    </xf>
    <xf numFmtId="0" fontId="12" fillId="0" borderId="0" xfId="1" applyFont="1" applyBorder="1" applyAlignment="1">
      <alignment vertical="center"/>
    </xf>
    <xf numFmtId="0" fontId="11" fillId="0" borderId="0" xfId="1" quotePrefix="1" applyFont="1" applyBorder="1" applyAlignment="1">
      <alignment horizontal="right" vertical="center"/>
    </xf>
    <xf numFmtId="0" fontId="11" fillId="0" borderId="6" xfId="1" quotePrefix="1" applyFont="1" applyBorder="1" applyAlignment="1">
      <alignment horizontal="center" vertical="center"/>
    </xf>
    <xf numFmtId="49" fontId="11" fillId="0" borderId="0" xfId="1" quotePrefix="1" applyNumberFormat="1" applyFont="1" applyBorder="1" applyAlignment="1">
      <alignment horizontal="right" vertical="center"/>
    </xf>
    <xf numFmtId="49" fontId="8" fillId="0" borderId="0" xfId="1" quotePrefix="1" applyNumberFormat="1" applyFont="1" applyBorder="1" applyAlignment="1">
      <alignment horizontal="right" vertical="center"/>
    </xf>
    <xf numFmtId="0" fontId="12" fillId="0" borderId="0" xfId="1" applyFont="1"/>
    <xf numFmtId="0" fontId="12" fillId="0" borderId="0" xfId="4" applyFont="1" applyBorder="1" applyAlignment="1"/>
    <xf numFmtId="0" fontId="12" fillId="0" borderId="0" xfId="4" applyFont="1" applyFill="1" applyBorder="1"/>
    <xf numFmtId="0" fontId="12" fillId="0" borderId="0" xfId="4" applyFont="1" applyBorder="1"/>
    <xf numFmtId="180" fontId="13" fillId="0" borderId="0" xfId="3" applyNumberFormat="1" applyFont="1" applyAlignment="1">
      <alignment horizontal="right" vertical="center"/>
    </xf>
    <xf numFmtId="181" fontId="13" fillId="0" borderId="0" xfId="3" applyNumberFormat="1" applyFont="1" applyAlignment="1">
      <alignment horizontal="right" vertical="center"/>
    </xf>
    <xf numFmtId="180" fontId="13" fillId="0" borderId="23" xfId="3" applyNumberFormat="1" applyFont="1" applyBorder="1" applyAlignment="1">
      <alignment horizontal="right" vertical="center"/>
    </xf>
    <xf numFmtId="181" fontId="12" fillId="0" borderId="0" xfId="3" applyNumberFormat="1" applyFont="1" applyAlignment="1">
      <alignment horizontal="right" vertical="center"/>
    </xf>
    <xf numFmtId="180" fontId="13" fillId="0" borderId="0" xfId="3" applyNumberFormat="1" applyFont="1" applyBorder="1" applyAlignment="1">
      <alignment vertical="center"/>
    </xf>
    <xf numFmtId="181" fontId="13" fillId="0" borderId="0" xfId="3" applyNumberFormat="1" applyFont="1" applyAlignment="1">
      <alignment vertical="center"/>
    </xf>
    <xf numFmtId="181" fontId="12" fillId="0" borderId="0" xfId="3" applyNumberFormat="1" applyFont="1" applyAlignment="1">
      <alignment vertical="center"/>
    </xf>
    <xf numFmtId="180" fontId="22" fillId="0" borderId="7" xfId="0" applyNumberFormat="1" applyFont="1" applyFill="1" applyBorder="1" applyAlignment="1">
      <alignment horizontal="right" vertical="center"/>
    </xf>
    <xf numFmtId="180" fontId="22" fillId="0" borderId="0" xfId="0" applyNumberFormat="1" applyFont="1" applyFill="1" applyAlignment="1">
      <alignment horizontal="right" vertical="center"/>
    </xf>
    <xf numFmtId="181" fontId="22" fillId="0" borderId="0" xfId="0" applyNumberFormat="1" applyFont="1" applyFill="1" applyAlignment="1">
      <alignment vertical="center"/>
    </xf>
    <xf numFmtId="181" fontId="4" fillId="0" borderId="0" xfId="0" applyNumberFormat="1" applyFont="1" applyFill="1" applyBorder="1" applyAlignment="1">
      <alignment horizontal="right" vertical="center"/>
    </xf>
    <xf numFmtId="0" fontId="4" fillId="0" borderId="0" xfId="0" applyNumberFormat="1" applyFont="1" applyFill="1" applyAlignment="1">
      <alignment horizontal="right" vertical="center"/>
    </xf>
    <xf numFmtId="181" fontId="23" fillId="0" borderId="0" xfId="0" applyNumberFormat="1" applyFont="1" applyFill="1" applyBorder="1" applyAlignment="1">
      <alignment vertical="center"/>
    </xf>
    <xf numFmtId="181" fontId="23" fillId="0" borderId="0" xfId="0" applyNumberFormat="1" applyFont="1" applyFill="1" applyBorder="1" applyAlignment="1">
      <alignment horizontal="right" vertical="center"/>
    </xf>
    <xf numFmtId="184" fontId="10" fillId="0" borderId="0" xfId="5" applyNumberFormat="1" applyFont="1" applyFill="1" applyAlignment="1">
      <alignment horizontal="right" vertical="center"/>
    </xf>
    <xf numFmtId="184" fontId="10" fillId="0" borderId="47" xfId="5" applyNumberFormat="1" applyFont="1" applyFill="1" applyBorder="1" applyAlignment="1">
      <alignment horizontal="right" vertical="center"/>
    </xf>
    <xf numFmtId="184" fontId="10" fillId="0" borderId="15" xfId="5" applyNumberFormat="1" applyFont="1" applyFill="1" applyBorder="1" applyAlignment="1">
      <alignment horizontal="right" vertical="center"/>
    </xf>
    <xf numFmtId="182" fontId="10" fillId="0" borderId="7" xfId="5" applyNumberFormat="1" applyFont="1" applyFill="1" applyBorder="1" applyAlignment="1">
      <alignment vertical="center"/>
    </xf>
    <xf numFmtId="182" fontId="10" fillId="0" borderId="0" xfId="5" applyNumberFormat="1" applyFont="1" applyFill="1" applyAlignment="1" applyProtection="1">
      <alignment horizontal="right" vertical="center"/>
      <protection locked="0"/>
    </xf>
    <xf numFmtId="57" fontId="1" fillId="0" borderId="0" xfId="4" applyNumberFormat="1"/>
    <xf numFmtId="0" fontId="1" fillId="0" borderId="62" xfId="4" applyBorder="1"/>
    <xf numFmtId="0" fontId="7" fillId="0" borderId="15" xfId="4" applyFont="1" applyBorder="1" applyAlignment="1">
      <alignment horizontal="center" vertical="center"/>
    </xf>
    <xf numFmtId="0" fontId="7" fillId="0" borderId="0" xfId="4" applyFont="1" applyBorder="1" applyAlignment="1">
      <alignment horizontal="center" vertical="center" wrapText="1"/>
    </xf>
    <xf numFmtId="0" fontId="4" fillId="0" borderId="0" xfId="4" applyFont="1" applyBorder="1" applyAlignment="1">
      <alignment horizontal="center" vertical="center"/>
    </xf>
    <xf numFmtId="0" fontId="7" fillId="0" borderId="29" xfId="4" applyFont="1" applyFill="1" applyBorder="1" applyAlignment="1">
      <alignment horizontal="center" vertical="center"/>
    </xf>
    <xf numFmtId="0" fontId="7" fillId="0" borderId="0" xfId="0" applyNumberFormat="1" applyFont="1" applyFill="1" applyBorder="1" applyAlignment="1">
      <alignment horizontal="right" vertical="center"/>
    </xf>
    <xf numFmtId="0" fontId="39" fillId="0" borderId="0" xfId="0" applyFont="1" applyAlignment="1">
      <alignment vertical="center"/>
    </xf>
    <xf numFmtId="0" fontId="4" fillId="0" borderId="0" xfId="4" applyFont="1" applyFill="1" applyBorder="1" applyAlignment="1">
      <alignment horizontal="center" vertical="center"/>
    </xf>
    <xf numFmtId="0" fontId="23" fillId="0" borderId="14" xfId="4" applyFont="1" applyFill="1" applyBorder="1" applyAlignment="1">
      <alignment horizontal="center" vertical="center"/>
    </xf>
    <xf numFmtId="0" fontId="12" fillId="0" borderId="0" xfId="2" applyNumberFormat="1" applyFont="1" applyFill="1" applyBorder="1" applyAlignment="1">
      <alignment horizontal="right"/>
    </xf>
    <xf numFmtId="0" fontId="12" fillId="0" borderId="0" xfId="2" applyNumberFormat="1" applyFont="1" applyFill="1" applyBorder="1" applyAlignment="1"/>
    <xf numFmtId="0" fontId="12" fillId="0" borderId="15" xfId="2" applyNumberFormat="1" applyFont="1" applyFill="1" applyBorder="1" applyAlignment="1"/>
    <xf numFmtId="0" fontId="5" fillId="0" borderId="15" xfId="2" applyNumberFormat="1" applyFont="1" applyFill="1" applyBorder="1" applyAlignment="1">
      <alignment horizontal="right"/>
    </xf>
    <xf numFmtId="0" fontId="1" fillId="0" borderId="44" xfId="4" applyFont="1" applyBorder="1" applyAlignment="1">
      <alignment horizontal="center"/>
    </xf>
    <xf numFmtId="3" fontId="1" fillId="0" borderId="54" xfId="4" applyNumberFormat="1" applyFont="1" applyFill="1" applyBorder="1" applyAlignment="1"/>
    <xf numFmtId="0" fontId="1" fillId="0" borderId="15" xfId="4" applyFont="1" applyFill="1" applyBorder="1" applyAlignment="1"/>
    <xf numFmtId="179" fontId="1" fillId="0" borderId="15" xfId="4" quotePrefix="1" applyNumberFormat="1" applyFont="1" applyFill="1" applyBorder="1" applyAlignment="1">
      <alignment horizontal="right"/>
    </xf>
    <xf numFmtId="179" fontId="1" fillId="0" borderId="15" xfId="4" applyNumberFormat="1" applyFont="1" applyFill="1" applyBorder="1" applyAlignment="1"/>
    <xf numFmtId="38" fontId="40" fillId="0" borderId="15" xfId="2" applyFont="1" applyFill="1" applyBorder="1" applyAlignment="1"/>
    <xf numFmtId="0" fontId="1" fillId="0" borderId="0" xfId="4" applyFont="1" applyAlignment="1"/>
    <xf numFmtId="1" fontId="9" fillId="0" borderId="3" xfId="1" applyNumberFormat="1" applyFont="1" applyBorder="1" applyAlignment="1">
      <alignment horizontal="center" vertical="center"/>
    </xf>
    <xf numFmtId="0" fontId="1" fillId="0" borderId="4" xfId="1" applyFont="1" applyBorder="1" applyAlignment="1">
      <alignment horizontal="center" vertical="center"/>
    </xf>
    <xf numFmtId="0" fontId="9" fillId="0" borderId="0" xfId="1" applyFont="1" applyBorder="1" applyAlignment="1">
      <alignment horizontal="center"/>
    </xf>
    <xf numFmtId="0" fontId="9" fillId="0" borderId="6" xfId="1" applyFont="1" applyBorder="1" applyAlignment="1">
      <alignment horizontal="center"/>
    </xf>
    <xf numFmtId="176" fontId="9" fillId="0" borderId="3" xfId="1" applyNumberFormat="1" applyFont="1" applyBorder="1" applyAlignment="1">
      <alignment horizontal="center" vertical="center"/>
    </xf>
    <xf numFmtId="176" fontId="9" fillId="0" borderId="4" xfId="1" applyNumberFormat="1" applyFont="1" applyBorder="1" applyAlignment="1">
      <alignment horizontal="center" vertical="center"/>
    </xf>
    <xf numFmtId="176" fontId="9" fillId="0" borderId="5" xfId="1" applyNumberFormat="1" applyFont="1" applyBorder="1" applyAlignment="1">
      <alignment horizontal="center" vertical="center"/>
    </xf>
    <xf numFmtId="1" fontId="9" fillId="0" borderId="4" xfId="1" applyNumberFormat="1" applyFont="1" applyBorder="1" applyAlignment="1">
      <alignment horizontal="center" vertical="center"/>
    </xf>
    <xf numFmtId="1" fontId="9" fillId="0" borderId="5" xfId="1" applyNumberFormat="1" applyFont="1" applyBorder="1" applyAlignment="1">
      <alignment horizontal="center" vertical="center"/>
    </xf>
    <xf numFmtId="0" fontId="9" fillId="0" borderId="3" xfId="3" applyFont="1" applyBorder="1" applyAlignment="1">
      <alignment horizontal="center" vertical="center" wrapText="1"/>
    </xf>
    <xf numFmtId="0" fontId="9" fillId="0" borderId="4" xfId="3" applyFont="1" applyBorder="1" applyAlignment="1">
      <alignment horizontal="center" vertical="center" wrapText="1"/>
    </xf>
    <xf numFmtId="0" fontId="10" fillId="0" borderId="3" xfId="3" applyFont="1" applyBorder="1" applyAlignment="1">
      <alignment horizontal="center" vertical="center"/>
    </xf>
    <xf numFmtId="0" fontId="10" fillId="0" borderId="5" xfId="3" applyFont="1" applyBorder="1" applyAlignment="1">
      <alignment horizontal="center" vertical="center"/>
    </xf>
    <xf numFmtId="0" fontId="10" fillId="0" borderId="17" xfId="3" applyFont="1" applyBorder="1" applyAlignment="1">
      <alignment horizontal="center" vertical="center"/>
    </xf>
    <xf numFmtId="0" fontId="10" fillId="0" borderId="40" xfId="3" applyFont="1" applyBorder="1" applyAlignment="1">
      <alignment horizontal="center" vertical="center"/>
    </xf>
    <xf numFmtId="0" fontId="9" fillId="0" borderId="40" xfId="3" applyFont="1" applyBorder="1" applyAlignment="1">
      <alignment horizontal="center" vertical="center" wrapText="1"/>
    </xf>
    <xf numFmtId="0" fontId="4" fillId="0" borderId="25" xfId="4" applyFont="1" applyBorder="1" applyAlignment="1">
      <alignment horizontal="center" vertical="center" wrapText="1"/>
    </xf>
    <xf numFmtId="0" fontId="4" fillId="0" borderId="4" xfId="4" applyFont="1" applyBorder="1" applyAlignment="1">
      <alignment horizontal="center" vertical="center" wrapText="1"/>
    </xf>
    <xf numFmtId="0" fontId="19" fillId="0" borderId="0" xfId="4" applyFont="1" applyAlignment="1">
      <alignment vertical="center" shrinkToFit="1"/>
    </xf>
    <xf numFmtId="0" fontId="1" fillId="0" borderId="0" xfId="4" applyAlignment="1">
      <alignment vertical="center" shrinkToFit="1"/>
    </xf>
    <xf numFmtId="0" fontId="7" fillId="0" borderId="1" xfId="4" applyFont="1" applyBorder="1" applyAlignment="1">
      <alignment horizontal="center" vertical="center"/>
    </xf>
    <xf numFmtId="0" fontId="4" fillId="0" borderId="3" xfId="4" applyFont="1" applyBorder="1" applyAlignment="1">
      <alignment horizontal="center" vertical="center"/>
    </xf>
    <xf numFmtId="0" fontId="4" fillId="0" borderId="5" xfId="4" applyFont="1" applyBorder="1" applyAlignment="1">
      <alignment horizontal="center" vertical="center"/>
    </xf>
    <xf numFmtId="0" fontId="4" fillId="0" borderId="3" xfId="4" applyFont="1" applyBorder="1" applyAlignment="1">
      <alignment horizontal="center" vertical="center" wrapText="1"/>
    </xf>
    <xf numFmtId="0" fontId="4" fillId="0" borderId="5" xfId="4" applyFont="1" applyBorder="1" applyAlignment="1">
      <alignment horizontal="center" vertical="center" wrapText="1"/>
    </xf>
    <xf numFmtId="0" fontId="4" fillId="0" borderId="3" xfId="4" applyFont="1" applyFill="1" applyBorder="1" applyAlignment="1">
      <alignment horizontal="center" vertical="center" wrapText="1"/>
    </xf>
    <xf numFmtId="0" fontId="4" fillId="0" borderId="5" xfId="4" applyFont="1" applyFill="1" applyBorder="1" applyAlignment="1">
      <alignment horizontal="center" vertical="center" wrapText="1"/>
    </xf>
    <xf numFmtId="0" fontId="4" fillId="0" borderId="0" xfId="4" applyFont="1" applyBorder="1" applyAlignment="1">
      <alignment horizontal="center" vertical="center" wrapText="1"/>
    </xf>
    <xf numFmtId="0" fontId="7" fillId="0" borderId="15" xfId="4" applyFont="1" applyBorder="1" applyAlignment="1">
      <alignment horizontal="center" vertical="center"/>
    </xf>
    <xf numFmtId="0" fontId="4" fillId="0" borderId="32" xfId="4" applyFont="1" applyBorder="1" applyAlignment="1">
      <alignment horizontal="center" vertical="center"/>
    </xf>
    <xf numFmtId="0" fontId="4" fillId="0" borderId="33" xfId="4" applyFont="1" applyBorder="1" applyAlignment="1">
      <alignment horizontal="center" vertical="center"/>
    </xf>
    <xf numFmtId="0" fontId="4" fillId="0" borderId="34" xfId="4" applyFont="1" applyFill="1" applyBorder="1" applyAlignment="1">
      <alignment horizontal="center" vertical="center" wrapText="1"/>
    </xf>
    <xf numFmtId="0" fontId="4" fillId="0" borderId="33" xfId="4" applyFont="1" applyFill="1" applyBorder="1" applyAlignment="1">
      <alignment horizontal="center" vertical="center" wrapText="1"/>
    </xf>
    <xf numFmtId="0" fontId="4" fillId="0" borderId="34" xfId="4" applyFont="1" applyFill="1" applyBorder="1" applyAlignment="1">
      <alignment horizontal="left" vertical="center" wrapText="1"/>
    </xf>
    <xf numFmtId="0" fontId="4" fillId="0" borderId="33" xfId="4" applyFont="1" applyFill="1" applyBorder="1" applyAlignment="1">
      <alignment horizontal="left" vertical="center" wrapText="1"/>
    </xf>
    <xf numFmtId="0" fontId="11" fillId="0" borderId="34" xfId="4" applyFont="1" applyFill="1" applyBorder="1" applyAlignment="1">
      <alignment horizontal="left" vertical="center" wrapText="1"/>
    </xf>
    <xf numFmtId="0" fontId="11" fillId="0" borderId="33" xfId="4" applyFont="1" applyFill="1" applyBorder="1" applyAlignment="1">
      <alignment horizontal="left" vertical="center" wrapText="1"/>
    </xf>
    <xf numFmtId="181" fontId="7" fillId="0" borderId="15" xfId="4" applyNumberFormat="1" applyFont="1" applyFill="1" applyBorder="1" applyAlignment="1">
      <alignment horizontal="center" vertical="center"/>
    </xf>
    <xf numFmtId="0" fontId="4" fillId="0" borderId="35" xfId="4" applyFont="1" applyFill="1" applyBorder="1" applyAlignment="1">
      <alignment horizontal="center" vertical="center" wrapText="1"/>
    </xf>
    <xf numFmtId="0" fontId="4" fillId="0" borderId="36" xfId="4" applyFont="1" applyFill="1" applyBorder="1" applyAlignment="1">
      <alignment horizontal="center" vertical="center" wrapText="1"/>
    </xf>
    <xf numFmtId="0" fontId="4" fillId="0" borderId="36" xfId="4" applyFont="1" applyBorder="1" applyAlignment="1">
      <alignment horizontal="center" vertical="center" wrapText="1"/>
    </xf>
    <xf numFmtId="0" fontId="4" fillId="0" borderId="35" xfId="4" applyFont="1" applyBorder="1" applyAlignment="1">
      <alignment horizontal="center" vertical="center" wrapText="1"/>
    </xf>
    <xf numFmtId="0" fontId="4" fillId="0" borderId="34" xfId="4" applyFont="1" applyBorder="1" applyAlignment="1">
      <alignment horizontal="center" vertical="center" wrapText="1"/>
    </xf>
    <xf numFmtId="0" fontId="4" fillId="0" borderId="33" xfId="4" applyFont="1" applyBorder="1" applyAlignment="1">
      <alignment horizontal="center" vertical="center" wrapText="1"/>
    </xf>
    <xf numFmtId="0" fontId="11" fillId="0" borderId="34" xfId="4" applyFont="1" applyBorder="1" applyAlignment="1">
      <alignment horizontal="left" vertical="center" wrapText="1"/>
    </xf>
    <xf numFmtId="0" fontId="11" fillId="0" borderId="33" xfId="4" applyFont="1" applyBorder="1" applyAlignment="1">
      <alignment horizontal="left" vertical="center" wrapText="1"/>
    </xf>
    <xf numFmtId="0" fontId="12" fillId="0" borderId="45" xfId="4" applyFont="1" applyBorder="1" applyAlignment="1">
      <alignment horizontal="center" vertical="center"/>
    </xf>
    <xf numFmtId="0" fontId="12" fillId="0" borderId="46" xfId="4" applyFont="1" applyBorder="1" applyAlignment="1">
      <alignment vertical="center"/>
    </xf>
    <xf numFmtId="0" fontId="12" fillId="0" borderId="3" xfId="4" applyFont="1" applyBorder="1" applyAlignment="1">
      <alignment horizontal="center" vertical="center"/>
    </xf>
    <xf numFmtId="0" fontId="12" fillId="0" borderId="4" xfId="4" applyFont="1" applyBorder="1" applyAlignment="1">
      <alignment horizontal="center" vertical="center"/>
    </xf>
    <xf numFmtId="0" fontId="12" fillId="0" borderId="5" xfId="4" applyFont="1" applyBorder="1" applyAlignment="1">
      <alignment horizontal="center" vertical="center"/>
    </xf>
    <xf numFmtId="0" fontId="10" fillId="0" borderId="6" xfId="5" applyFont="1" applyFill="1" applyBorder="1" applyAlignment="1">
      <alignment horizontal="center" vertical="center"/>
    </xf>
    <xf numFmtId="0" fontId="10" fillId="0" borderId="8" xfId="5" applyFont="1" applyFill="1" applyBorder="1" applyAlignment="1">
      <alignment horizontal="center" vertical="center" textRotation="255"/>
    </xf>
    <xf numFmtId="0" fontId="10" fillId="0" borderId="9" xfId="5" applyFont="1" applyFill="1" applyBorder="1" applyAlignment="1">
      <alignment horizontal="center" vertical="center" textRotation="255"/>
    </xf>
    <xf numFmtId="0" fontId="10" fillId="0" borderId="42" xfId="5" applyFont="1" applyFill="1" applyBorder="1" applyAlignment="1">
      <alignment horizontal="center" vertical="center" textRotation="255"/>
    </xf>
    <xf numFmtId="0" fontId="10" fillId="0" borderId="41" xfId="5" applyFont="1" applyFill="1" applyBorder="1" applyAlignment="1">
      <alignment horizontal="center" vertical="center" textRotation="255"/>
    </xf>
    <xf numFmtId="0" fontId="24" fillId="0" borderId="7" xfId="5" applyFont="1" applyFill="1" applyBorder="1" applyAlignment="1">
      <alignment horizontal="center" vertical="center" textRotation="255"/>
    </xf>
    <xf numFmtId="0" fontId="24" fillId="0" borderId="43" xfId="5" applyFont="1" applyFill="1" applyBorder="1" applyAlignment="1">
      <alignment horizontal="center" vertical="center" textRotation="255"/>
    </xf>
    <xf numFmtId="0" fontId="10" fillId="0" borderId="40" xfId="5" applyFont="1" applyFill="1" applyBorder="1" applyAlignment="1">
      <alignment horizontal="center" vertical="center"/>
    </xf>
    <xf numFmtId="0" fontId="10" fillId="0" borderId="17" xfId="5" applyFont="1" applyFill="1" applyBorder="1" applyAlignment="1">
      <alignment horizontal="center" vertical="center"/>
    </xf>
    <xf numFmtId="0" fontId="4" fillId="0" borderId="4" xfId="5" applyBorder="1" applyAlignment="1">
      <alignment horizontal="center" vertical="center"/>
    </xf>
    <xf numFmtId="0" fontId="24" fillId="0" borderId="9" xfId="5" applyFont="1" applyFill="1" applyBorder="1" applyAlignment="1">
      <alignment horizontal="center" vertical="center" textRotation="255"/>
    </xf>
    <xf numFmtId="0" fontId="24" fillId="0" borderId="42" xfId="5" applyFont="1" applyFill="1" applyBorder="1" applyAlignment="1">
      <alignment horizontal="center" vertical="center" textRotation="255"/>
    </xf>
    <xf numFmtId="0" fontId="10" fillId="0" borderId="29" xfId="5" applyFont="1" applyFill="1" applyBorder="1" applyAlignment="1">
      <alignment horizontal="center" vertical="center"/>
    </xf>
    <xf numFmtId="0" fontId="10" fillId="0" borderId="21" xfId="5" applyFont="1" applyBorder="1" applyAlignment="1">
      <alignment horizontal="center" vertical="center"/>
    </xf>
    <xf numFmtId="0" fontId="10" fillId="0" borderId="19" xfId="5" applyFont="1" applyBorder="1" applyAlignment="1">
      <alignment horizontal="center" vertical="center"/>
    </xf>
    <xf numFmtId="0" fontId="10" fillId="0" borderId="26" xfId="5" applyFont="1" applyBorder="1" applyAlignment="1">
      <alignment horizontal="center" vertical="center"/>
    </xf>
    <xf numFmtId="0" fontId="10" fillId="0" borderId="4" xfId="5" applyFont="1" applyBorder="1" applyAlignment="1">
      <alignment horizontal="center" vertical="center"/>
    </xf>
    <xf numFmtId="0" fontId="10" fillId="0" borderId="5" xfId="5" applyFont="1" applyBorder="1" applyAlignment="1">
      <alignment horizontal="center" vertical="center"/>
    </xf>
    <xf numFmtId="0" fontId="10" fillId="0" borderId="3" xfId="5" applyFont="1" applyBorder="1" applyAlignment="1">
      <alignment horizontal="center" vertical="center"/>
    </xf>
    <xf numFmtId="0" fontId="10" fillId="0" borderId="49" xfId="7" applyFont="1" applyFill="1" applyBorder="1" applyAlignment="1">
      <alignment horizontal="center" vertical="center" wrapText="1"/>
    </xf>
    <xf numFmtId="0" fontId="10" fillId="0" borderId="7" xfId="7" applyFont="1" applyFill="1" applyBorder="1" applyAlignment="1">
      <alignment horizontal="center" vertical="center" wrapText="1"/>
    </xf>
    <xf numFmtId="0" fontId="10" fillId="0" borderId="50" xfId="7" applyFont="1" applyFill="1" applyBorder="1" applyAlignment="1">
      <alignment horizontal="center"/>
    </xf>
    <xf numFmtId="0" fontId="9" fillId="0" borderId="51" xfId="7" applyFill="1" applyBorder="1" applyAlignment="1"/>
    <xf numFmtId="0" fontId="9" fillId="0" borderId="27" xfId="7" applyFill="1" applyBorder="1" applyAlignment="1"/>
    <xf numFmtId="0" fontId="10" fillId="0" borderId="3" xfId="5" applyFont="1" applyFill="1" applyBorder="1" applyAlignment="1">
      <alignment horizontal="center" vertical="center"/>
    </xf>
    <xf numFmtId="0" fontId="10" fillId="0" borderId="4" xfId="5" applyFont="1" applyFill="1" applyBorder="1" applyAlignment="1">
      <alignment horizontal="center" vertical="center"/>
    </xf>
    <xf numFmtId="0" fontId="10" fillId="0" borderId="5" xfId="5" applyFont="1" applyFill="1" applyBorder="1" applyAlignment="1">
      <alignment horizontal="center" vertical="center"/>
    </xf>
    <xf numFmtId="0" fontId="10" fillId="0" borderId="21" xfId="5" applyFont="1" applyFill="1" applyBorder="1" applyAlignment="1">
      <alignment horizontal="center" vertical="center"/>
    </xf>
    <xf numFmtId="0" fontId="10" fillId="0" borderId="19" xfId="5" applyFont="1" applyFill="1" applyBorder="1" applyAlignment="1">
      <alignment horizontal="center" vertical="center"/>
    </xf>
    <xf numFmtId="0" fontId="10" fillId="0" borderId="26" xfId="5" applyFont="1" applyFill="1" applyBorder="1" applyAlignment="1">
      <alignment horizontal="center" vertical="center"/>
    </xf>
    <xf numFmtId="38" fontId="34" fillId="0" borderId="3" xfId="2" applyFont="1" applyBorder="1" applyAlignment="1">
      <alignment horizontal="center" vertical="center"/>
    </xf>
    <xf numFmtId="38" fontId="34" fillId="0" borderId="4" xfId="2" applyFont="1" applyBorder="1" applyAlignment="1">
      <alignment horizontal="center" vertical="center"/>
    </xf>
    <xf numFmtId="38" fontId="34" fillId="0" borderId="5" xfId="2" applyFont="1" applyBorder="1" applyAlignment="1">
      <alignment horizontal="center" vertical="center"/>
    </xf>
    <xf numFmtId="38" fontId="34" fillId="0" borderId="17" xfId="2" applyFont="1" applyBorder="1" applyAlignment="1">
      <alignment horizontal="center" vertical="center"/>
    </xf>
    <xf numFmtId="187" fontId="34" fillId="0" borderId="3" xfId="2" applyNumberFormat="1" applyFont="1" applyBorder="1" applyAlignment="1">
      <alignment horizontal="center" vertical="center"/>
    </xf>
    <xf numFmtId="187" fontId="34" fillId="0" borderId="4" xfId="2" applyNumberFormat="1" applyFont="1" applyBorder="1" applyAlignment="1">
      <alignment horizontal="center" vertical="center"/>
    </xf>
    <xf numFmtId="187" fontId="34" fillId="0" borderId="5" xfId="2" applyNumberFormat="1" applyFont="1" applyBorder="1" applyAlignment="1">
      <alignment horizontal="center" vertical="center"/>
    </xf>
    <xf numFmtId="0" fontId="12" fillId="0" borderId="9" xfId="4" applyFont="1" applyBorder="1" applyAlignment="1">
      <alignment horizontal="center" vertical="distributed" textRotation="255"/>
    </xf>
    <xf numFmtId="0" fontId="12" fillId="0" borderId="6" xfId="4" applyFont="1" applyBorder="1" applyAlignment="1">
      <alignment horizontal="center" vertical="center"/>
    </xf>
    <xf numFmtId="0" fontId="12" fillId="0" borderId="59" xfId="4" applyFont="1" applyBorder="1" applyAlignment="1">
      <alignment horizontal="center" vertical="center" textRotation="255"/>
    </xf>
    <xf numFmtId="0" fontId="12" fillId="0" borderId="9" xfId="4" applyFont="1" applyBorder="1" applyAlignment="1">
      <alignment horizontal="center" vertical="center" textRotation="255"/>
    </xf>
    <xf numFmtId="0" fontId="12" fillId="0" borderId="13" xfId="4" applyFont="1" applyBorder="1" applyAlignment="1">
      <alignment horizontal="center" vertical="center" textRotation="255"/>
    </xf>
    <xf numFmtId="0" fontId="12" fillId="0" borderId="7" xfId="4" applyFont="1" applyBorder="1" applyAlignment="1">
      <alignment horizontal="center" vertical="distributed" textRotation="255"/>
    </xf>
  </cellXfs>
  <cellStyles count="8">
    <cellStyle name="桁区切り 2" xfId="2"/>
    <cellStyle name="桁区切り 2 2" xfId="6"/>
    <cellStyle name="標準" xfId="0" builtinId="0"/>
    <cellStyle name="標準 2" xfId="4"/>
    <cellStyle name="標準 3" xfId="5"/>
    <cellStyle name="標準 4" xfId="7"/>
    <cellStyle name="標準_表11-1(入力済)" xfId="1"/>
    <cellStyle name="標準_表11-2、3(入力済)"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sharedStrings" Target="sharedStrings.xml" /><Relationship Id="rId2" Type="http://schemas.openxmlformats.org/officeDocument/2006/relationships/worksheet" Target="worksheets/sheet2.xml" /><Relationship Id="rId16" Type="http://schemas.openxmlformats.org/officeDocument/2006/relationships/styles" Target="style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theme" Target="theme/theme1.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drawings/drawing1.xml><?xml version="1.0" encoding="utf-8"?>
<xdr:wsDr xmlns:xdr="http://schemas.openxmlformats.org/drawingml/2006/spreadsheetDrawing" xmlns:a="http://schemas.openxmlformats.org/drawingml/2006/main">
  <xdr:twoCellAnchor>
    <xdr:from>
      <xdr:col>3</xdr:col>
      <xdr:colOff>190500</xdr:colOff>
      <xdr:row>17</xdr:row>
      <xdr:rowOff>0</xdr:rowOff>
    </xdr:from>
    <xdr:to>
      <xdr:col>5</xdr:col>
      <xdr:colOff>323850</xdr:colOff>
      <xdr:row>17</xdr:row>
      <xdr:rowOff>0</xdr:rowOff>
    </xdr:to>
    <xdr:sp textlink="">
      <xdr:nvSpPr>
        <xdr:cNvPr id="15363" name="Text Box 3"/>
        <xdr:cNvSpPr txBox="1">
          <a:spLocks noChangeArrowheads="1"/>
        </xdr:cNvSpPr>
      </xdr:nvSpPr>
      <xdr:spPr bwMode="auto">
        <a:xfrm>
          <a:off x="2247900" y="4848225"/>
          <a:ext cx="15049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Times New Roman"/>
              <a:cs typeface="Times New Roman"/>
            </a:rPr>
            <a:t>その年の日数</a:t>
          </a:r>
          <a:endParaRPr lang="ja-JP" altLang="en-US" sz="1050" b="0" i="0" u="none" strike="noStrike" baseline="0">
            <a:solidFill>
              <a:srgbClr val="000000"/>
            </a:solidFill>
            <a:latin typeface="Times New Roman"/>
            <a:cs typeface="Times New Roman"/>
          </a:endParaRPr>
        </a:p>
        <a:p>
          <a:pPr algn="l" rtl="0">
            <a:defRPr sz="1000"/>
          </a:pPr>
          <a:r>
            <a:rPr lang="ja-JP" altLang="en-US" sz="1000" b="0" i="0" u="none" strike="noStrike" baseline="0">
              <a:solidFill>
                <a:srgbClr val="000000"/>
              </a:solidFill>
              <a:latin typeface="Times New Roman"/>
              <a:cs typeface="Times New Roman"/>
            </a:rPr>
            <a:t>その月の日数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abSelected="1" workbookViewId="0">
      <selection activeCell="A19" sqref="A19"/>
    </sheetView>
  </sheetViews>
  <sheetFormatPr defaultColWidth="9" defaultRowHeight="14"/>
  <cols>
    <col min="1" max="1" width="92.25" style="288" customWidth="1"/>
    <col min="2" max="16384" width="9" style="288"/>
  </cols>
  <sheetData>
    <row r="1" spans="1:2" ht="20.25" customHeight="1">
      <c r="A1" s="287" t="s">
        <v>395</v>
      </c>
    </row>
    <row r="3" spans="1:2">
      <c r="A3" s="287"/>
    </row>
    <row r="4" spans="1:2">
      <c r="A4" s="379" t="s">
        <v>396</v>
      </c>
    </row>
    <row r="5" spans="1:2">
      <c r="A5" s="382" t="s">
        <v>401</v>
      </c>
    </row>
    <row r="6" spans="1:2">
      <c r="A6" s="382" t="s">
        <v>402</v>
      </c>
    </row>
    <row r="7" spans="1:2">
      <c r="A7" s="382" t="s">
        <v>403</v>
      </c>
    </row>
    <row r="8" spans="1:2">
      <c r="A8" s="382" t="s">
        <v>404</v>
      </c>
    </row>
    <row r="9" spans="1:2">
      <c r="A9" s="382" t="s">
        <v>405</v>
      </c>
    </row>
    <row r="10" spans="1:2">
      <c r="A10" s="382" t="s">
        <v>406</v>
      </c>
    </row>
    <row r="11" spans="1:2">
      <c r="A11" s="382" t="s">
        <v>400</v>
      </c>
    </row>
    <row r="12" spans="1:2">
      <c r="A12" s="287"/>
    </row>
    <row r="13" spans="1:2">
      <c r="A13" s="379" t="s">
        <v>397</v>
      </c>
    </row>
    <row r="14" spans="1:2" ht="25" customHeight="1">
      <c r="A14" s="382" t="s">
        <v>399</v>
      </c>
      <c r="B14" s="380"/>
    </row>
    <row r="15" spans="1:2" ht="25" customHeight="1">
      <c r="A15" s="382" t="s">
        <v>416</v>
      </c>
    </row>
    <row r="16" spans="1:2">
      <c r="A16" s="287"/>
    </row>
    <row r="17" spans="1:1">
      <c r="A17" s="381"/>
    </row>
    <row r="18" spans="1:1">
      <c r="A18" s="380"/>
    </row>
    <row r="19" spans="1:1">
      <c r="A19" s="381"/>
    </row>
    <row r="20" spans="1:1">
      <c r="A20" s="381"/>
    </row>
    <row r="21" spans="1:1">
      <c r="A21" s="381"/>
    </row>
    <row r="22" spans="1:1">
      <c r="A22" s="381"/>
    </row>
    <row r="23" spans="1:1">
      <c r="A23" s="381"/>
    </row>
    <row r="24" spans="1:1">
      <c r="A24" s="381" t="s">
        <v>398</v>
      </c>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zoomScaleNormal="100" zoomScaleSheetLayoutView="100" workbookViewId="0">
      <selection activeCell="L8" sqref="L8"/>
    </sheetView>
  </sheetViews>
  <sheetFormatPr defaultColWidth="10" defaultRowHeight="14"/>
  <cols>
    <col min="1" max="1" width="9" style="220" customWidth="1"/>
    <col min="2" max="13" width="6.25" style="220" customWidth="1"/>
    <col min="14" max="239" width="10" style="220"/>
    <col min="240" max="240" width="9" style="220" customWidth="1"/>
    <col min="241" max="252" width="6.25" style="220" customWidth="1"/>
    <col min="253" max="253" width="10" style="220"/>
    <col min="254" max="254" width="10.5" style="220" bestFit="1" customWidth="1"/>
    <col min="255" max="495" width="10" style="220"/>
    <col min="496" max="496" width="9" style="220" customWidth="1"/>
    <col min="497" max="508" width="6.25" style="220" customWidth="1"/>
    <col min="509" max="509" width="10" style="220"/>
    <col min="510" max="510" width="10.5" style="220" bestFit="1" customWidth="1"/>
    <col min="511" max="751" width="10" style="220"/>
    <col min="752" max="752" width="9" style="220" customWidth="1"/>
    <col min="753" max="764" width="6.25" style="220" customWidth="1"/>
    <col min="765" max="765" width="10" style="220"/>
    <col min="766" max="766" width="10.5" style="220" bestFit="1" customWidth="1"/>
    <col min="767" max="1007" width="10" style="220"/>
    <col min="1008" max="1008" width="9" style="220" customWidth="1"/>
    <col min="1009" max="1020" width="6.25" style="220" customWidth="1"/>
    <col min="1021" max="1021" width="10" style="220"/>
    <col min="1022" max="1022" width="10.5" style="220" bestFit="1" customWidth="1"/>
    <col min="1023" max="1263" width="10" style="220"/>
    <col min="1264" max="1264" width="9" style="220" customWidth="1"/>
    <col min="1265" max="1276" width="6.25" style="220" customWidth="1"/>
    <col min="1277" max="1277" width="10" style="220"/>
    <col min="1278" max="1278" width="10.5" style="220" bestFit="1" customWidth="1"/>
    <col min="1279" max="1519" width="10" style="220"/>
    <col min="1520" max="1520" width="9" style="220" customWidth="1"/>
    <col min="1521" max="1532" width="6.25" style="220" customWidth="1"/>
    <col min="1533" max="1533" width="10" style="220"/>
    <col min="1534" max="1534" width="10.5" style="220" bestFit="1" customWidth="1"/>
    <col min="1535" max="1775" width="10" style="220"/>
    <col min="1776" max="1776" width="9" style="220" customWidth="1"/>
    <col min="1777" max="1788" width="6.25" style="220" customWidth="1"/>
    <col min="1789" max="1789" width="10" style="220"/>
    <col min="1790" max="1790" width="10.5" style="220" bestFit="1" customWidth="1"/>
    <col min="1791" max="2031" width="10" style="220"/>
    <col min="2032" max="2032" width="9" style="220" customWidth="1"/>
    <col min="2033" max="2044" width="6.25" style="220" customWidth="1"/>
    <col min="2045" max="2045" width="10" style="220"/>
    <col min="2046" max="2046" width="10.5" style="220" bestFit="1" customWidth="1"/>
    <col min="2047" max="2287" width="10" style="220"/>
    <col min="2288" max="2288" width="9" style="220" customWidth="1"/>
    <col min="2289" max="2300" width="6.25" style="220" customWidth="1"/>
    <col min="2301" max="2301" width="10" style="220"/>
    <col min="2302" max="2302" width="10.5" style="220" bestFit="1" customWidth="1"/>
    <col min="2303" max="2543" width="10" style="220"/>
    <col min="2544" max="2544" width="9" style="220" customWidth="1"/>
    <col min="2545" max="2556" width="6.25" style="220" customWidth="1"/>
    <col min="2557" max="2557" width="10" style="220"/>
    <col min="2558" max="2558" width="10.5" style="220" bestFit="1" customWidth="1"/>
    <col min="2559" max="2799" width="10" style="220"/>
    <col min="2800" max="2800" width="9" style="220" customWidth="1"/>
    <col min="2801" max="2812" width="6.25" style="220" customWidth="1"/>
    <col min="2813" max="2813" width="10" style="220"/>
    <col min="2814" max="2814" width="10.5" style="220" bestFit="1" customWidth="1"/>
    <col min="2815" max="3055" width="10" style="220"/>
    <col min="3056" max="3056" width="9" style="220" customWidth="1"/>
    <col min="3057" max="3068" width="6.25" style="220" customWidth="1"/>
    <col min="3069" max="3069" width="10" style="220"/>
    <col min="3070" max="3070" width="10.5" style="220" bestFit="1" customWidth="1"/>
    <col min="3071" max="3311" width="10" style="220"/>
    <col min="3312" max="3312" width="9" style="220" customWidth="1"/>
    <col min="3313" max="3324" width="6.25" style="220" customWidth="1"/>
    <col min="3325" max="3325" width="10" style="220"/>
    <col min="3326" max="3326" width="10.5" style="220" bestFit="1" customWidth="1"/>
    <col min="3327" max="3567" width="10" style="220"/>
    <col min="3568" max="3568" width="9" style="220" customWidth="1"/>
    <col min="3569" max="3580" width="6.25" style="220" customWidth="1"/>
    <col min="3581" max="3581" width="10" style="220"/>
    <col min="3582" max="3582" width="10.5" style="220" bestFit="1" customWidth="1"/>
    <col min="3583" max="3823" width="10" style="220"/>
    <col min="3824" max="3824" width="9" style="220" customWidth="1"/>
    <col min="3825" max="3836" width="6.25" style="220" customWidth="1"/>
    <col min="3837" max="3837" width="10" style="220"/>
    <col min="3838" max="3838" width="10.5" style="220" bestFit="1" customWidth="1"/>
    <col min="3839" max="4079" width="10" style="220"/>
    <col min="4080" max="4080" width="9" style="220" customWidth="1"/>
    <col min="4081" max="4092" width="6.25" style="220" customWidth="1"/>
    <col min="4093" max="4093" width="10" style="220"/>
    <col min="4094" max="4094" width="10.5" style="220" bestFit="1" customWidth="1"/>
    <col min="4095" max="4335" width="10" style="220"/>
    <col min="4336" max="4336" width="9" style="220" customWidth="1"/>
    <col min="4337" max="4348" width="6.25" style="220" customWidth="1"/>
    <col min="4349" max="4349" width="10" style="220"/>
    <col min="4350" max="4350" width="10.5" style="220" bestFit="1" customWidth="1"/>
    <col min="4351" max="4591" width="10" style="220"/>
    <col min="4592" max="4592" width="9" style="220" customWidth="1"/>
    <col min="4593" max="4604" width="6.25" style="220" customWidth="1"/>
    <col min="4605" max="4605" width="10" style="220"/>
    <col min="4606" max="4606" width="10.5" style="220" bestFit="1" customWidth="1"/>
    <col min="4607" max="4847" width="10" style="220"/>
    <col min="4848" max="4848" width="9" style="220" customWidth="1"/>
    <col min="4849" max="4860" width="6.25" style="220" customWidth="1"/>
    <col min="4861" max="4861" width="10" style="220"/>
    <col min="4862" max="4862" width="10.5" style="220" bestFit="1" customWidth="1"/>
    <col min="4863" max="5103" width="10" style="220"/>
    <col min="5104" max="5104" width="9" style="220" customWidth="1"/>
    <col min="5105" max="5116" width="6.25" style="220" customWidth="1"/>
    <col min="5117" max="5117" width="10" style="220"/>
    <col min="5118" max="5118" width="10.5" style="220" bestFit="1" customWidth="1"/>
    <col min="5119" max="5359" width="10" style="220"/>
    <col min="5360" max="5360" width="9" style="220" customWidth="1"/>
    <col min="5361" max="5372" width="6.25" style="220" customWidth="1"/>
    <col min="5373" max="5373" width="10" style="220"/>
    <col min="5374" max="5374" width="10.5" style="220" bestFit="1" customWidth="1"/>
    <col min="5375" max="5615" width="10" style="220"/>
    <col min="5616" max="5616" width="9" style="220" customWidth="1"/>
    <col min="5617" max="5628" width="6.25" style="220" customWidth="1"/>
    <col min="5629" max="5629" width="10" style="220"/>
    <col min="5630" max="5630" width="10.5" style="220" bestFit="1" customWidth="1"/>
    <col min="5631" max="5871" width="10" style="220"/>
    <col min="5872" max="5872" width="9" style="220" customWidth="1"/>
    <col min="5873" max="5884" width="6.25" style="220" customWidth="1"/>
    <col min="5885" max="5885" width="10" style="220"/>
    <col min="5886" max="5886" width="10.5" style="220" bestFit="1" customWidth="1"/>
    <col min="5887" max="6127" width="10" style="220"/>
    <col min="6128" max="6128" width="9" style="220" customWidth="1"/>
    <col min="6129" max="6140" width="6.25" style="220" customWidth="1"/>
    <col min="6141" max="6141" width="10" style="220"/>
    <col min="6142" max="6142" width="10.5" style="220" bestFit="1" customWidth="1"/>
    <col min="6143" max="6383" width="10" style="220"/>
    <col min="6384" max="6384" width="9" style="220" customWidth="1"/>
    <col min="6385" max="6396" width="6.25" style="220" customWidth="1"/>
    <col min="6397" max="6397" width="10" style="220"/>
    <col min="6398" max="6398" width="10.5" style="220" bestFit="1" customWidth="1"/>
    <col min="6399" max="6639" width="10" style="220"/>
    <col min="6640" max="6640" width="9" style="220" customWidth="1"/>
    <col min="6641" max="6652" width="6.25" style="220" customWidth="1"/>
    <col min="6653" max="6653" width="10" style="220"/>
    <col min="6654" max="6654" width="10.5" style="220" bestFit="1" customWidth="1"/>
    <col min="6655" max="6895" width="10" style="220"/>
    <col min="6896" max="6896" width="9" style="220" customWidth="1"/>
    <col min="6897" max="6908" width="6.25" style="220" customWidth="1"/>
    <col min="6909" max="6909" width="10" style="220"/>
    <col min="6910" max="6910" width="10.5" style="220" bestFit="1" customWidth="1"/>
    <col min="6911" max="7151" width="10" style="220"/>
    <col min="7152" max="7152" width="9" style="220" customWidth="1"/>
    <col min="7153" max="7164" width="6.25" style="220" customWidth="1"/>
    <col min="7165" max="7165" width="10" style="220"/>
    <col min="7166" max="7166" width="10.5" style="220" bestFit="1" customWidth="1"/>
    <col min="7167" max="7407" width="10" style="220"/>
    <col min="7408" max="7408" width="9" style="220" customWidth="1"/>
    <col min="7409" max="7420" width="6.25" style="220" customWidth="1"/>
    <col min="7421" max="7421" width="10" style="220"/>
    <col min="7422" max="7422" width="10.5" style="220" bestFit="1" customWidth="1"/>
    <col min="7423" max="7663" width="10" style="220"/>
    <col min="7664" max="7664" width="9" style="220" customWidth="1"/>
    <col min="7665" max="7676" width="6.25" style="220" customWidth="1"/>
    <col min="7677" max="7677" width="10" style="220"/>
    <col min="7678" max="7678" width="10.5" style="220" bestFit="1" customWidth="1"/>
    <col min="7679" max="7919" width="10" style="220"/>
    <col min="7920" max="7920" width="9" style="220" customWidth="1"/>
    <col min="7921" max="7932" width="6.25" style="220" customWidth="1"/>
    <col min="7933" max="7933" width="10" style="220"/>
    <col min="7934" max="7934" width="10.5" style="220" bestFit="1" customWidth="1"/>
    <col min="7935" max="8175" width="10" style="220"/>
    <col min="8176" max="8176" width="9" style="220" customWidth="1"/>
    <col min="8177" max="8188" width="6.25" style="220" customWidth="1"/>
    <col min="8189" max="8189" width="10" style="220"/>
    <col min="8190" max="8190" width="10.5" style="220" bestFit="1" customWidth="1"/>
    <col min="8191" max="8431" width="10" style="220"/>
    <col min="8432" max="8432" width="9" style="220" customWidth="1"/>
    <col min="8433" max="8444" width="6.25" style="220" customWidth="1"/>
    <col min="8445" max="8445" width="10" style="220"/>
    <col min="8446" max="8446" width="10.5" style="220" bestFit="1" customWidth="1"/>
    <col min="8447" max="8687" width="10" style="220"/>
    <col min="8688" max="8688" width="9" style="220" customWidth="1"/>
    <col min="8689" max="8700" width="6.25" style="220" customWidth="1"/>
    <col min="8701" max="8701" width="10" style="220"/>
    <col min="8702" max="8702" width="10.5" style="220" bestFit="1" customWidth="1"/>
    <col min="8703" max="8943" width="10" style="220"/>
    <col min="8944" max="8944" width="9" style="220" customWidth="1"/>
    <col min="8945" max="8956" width="6.25" style="220" customWidth="1"/>
    <col min="8957" max="8957" width="10" style="220"/>
    <col min="8958" max="8958" width="10.5" style="220" bestFit="1" customWidth="1"/>
    <col min="8959" max="9199" width="10" style="220"/>
    <col min="9200" max="9200" width="9" style="220" customWidth="1"/>
    <col min="9201" max="9212" width="6.25" style="220" customWidth="1"/>
    <col min="9213" max="9213" width="10" style="220"/>
    <col min="9214" max="9214" width="10.5" style="220" bestFit="1" customWidth="1"/>
    <col min="9215" max="9455" width="10" style="220"/>
    <col min="9456" max="9456" width="9" style="220" customWidth="1"/>
    <col min="9457" max="9468" width="6.25" style="220" customWidth="1"/>
    <col min="9469" max="9469" width="10" style="220"/>
    <col min="9470" max="9470" width="10.5" style="220" bestFit="1" customWidth="1"/>
    <col min="9471" max="9711" width="10" style="220"/>
    <col min="9712" max="9712" width="9" style="220" customWidth="1"/>
    <col min="9713" max="9724" width="6.25" style="220" customWidth="1"/>
    <col min="9725" max="9725" width="10" style="220"/>
    <col min="9726" max="9726" width="10.5" style="220" bestFit="1" customWidth="1"/>
    <col min="9727" max="9967" width="10" style="220"/>
    <col min="9968" max="9968" width="9" style="220" customWidth="1"/>
    <col min="9969" max="9980" width="6.25" style="220" customWidth="1"/>
    <col min="9981" max="9981" width="10" style="220"/>
    <col min="9982" max="9982" width="10.5" style="220" bestFit="1" customWidth="1"/>
    <col min="9983" max="10223" width="10" style="220"/>
    <col min="10224" max="10224" width="9" style="220" customWidth="1"/>
    <col min="10225" max="10236" width="6.25" style="220" customWidth="1"/>
    <col min="10237" max="10237" width="10" style="220"/>
    <col min="10238" max="10238" width="10.5" style="220" bestFit="1" customWidth="1"/>
    <col min="10239" max="10479" width="10" style="220"/>
    <col min="10480" max="10480" width="9" style="220" customWidth="1"/>
    <col min="10481" max="10492" width="6.25" style="220" customWidth="1"/>
    <col min="10493" max="10493" width="10" style="220"/>
    <col min="10494" max="10494" width="10.5" style="220" bestFit="1" customWidth="1"/>
    <col min="10495" max="10735" width="10" style="220"/>
    <col min="10736" max="10736" width="9" style="220" customWidth="1"/>
    <col min="10737" max="10748" width="6.25" style="220" customWidth="1"/>
    <col min="10749" max="10749" width="10" style="220"/>
    <col min="10750" max="10750" width="10.5" style="220" bestFit="1" customWidth="1"/>
    <col min="10751" max="10991" width="10" style="220"/>
    <col min="10992" max="10992" width="9" style="220" customWidth="1"/>
    <col min="10993" max="11004" width="6.25" style="220" customWidth="1"/>
    <col min="11005" max="11005" width="10" style="220"/>
    <col min="11006" max="11006" width="10.5" style="220" bestFit="1" customWidth="1"/>
    <col min="11007" max="11247" width="10" style="220"/>
    <col min="11248" max="11248" width="9" style="220" customWidth="1"/>
    <col min="11249" max="11260" width="6.25" style="220" customWidth="1"/>
    <col min="11261" max="11261" width="10" style="220"/>
    <col min="11262" max="11262" width="10.5" style="220" bestFit="1" customWidth="1"/>
    <col min="11263" max="11503" width="10" style="220"/>
    <col min="11504" max="11504" width="9" style="220" customWidth="1"/>
    <col min="11505" max="11516" width="6.25" style="220" customWidth="1"/>
    <col min="11517" max="11517" width="10" style="220"/>
    <col min="11518" max="11518" width="10.5" style="220" bestFit="1" customWidth="1"/>
    <col min="11519" max="11759" width="10" style="220"/>
    <col min="11760" max="11760" width="9" style="220" customWidth="1"/>
    <col min="11761" max="11772" width="6.25" style="220" customWidth="1"/>
    <col min="11773" max="11773" width="10" style="220"/>
    <col min="11774" max="11774" width="10.5" style="220" bestFit="1" customWidth="1"/>
    <col min="11775" max="12015" width="10" style="220"/>
    <col min="12016" max="12016" width="9" style="220" customWidth="1"/>
    <col min="12017" max="12028" width="6.25" style="220" customWidth="1"/>
    <col min="12029" max="12029" width="10" style="220"/>
    <col min="12030" max="12030" width="10.5" style="220" bestFit="1" customWidth="1"/>
    <col min="12031" max="12271" width="10" style="220"/>
    <col min="12272" max="12272" width="9" style="220" customWidth="1"/>
    <col min="12273" max="12284" width="6.25" style="220" customWidth="1"/>
    <col min="12285" max="12285" width="10" style="220"/>
    <col min="12286" max="12286" width="10.5" style="220" bestFit="1" customWidth="1"/>
    <col min="12287" max="12527" width="10" style="220"/>
    <col min="12528" max="12528" width="9" style="220" customWidth="1"/>
    <col min="12529" max="12540" width="6.25" style="220" customWidth="1"/>
    <col min="12541" max="12541" width="10" style="220"/>
    <col min="12542" max="12542" width="10.5" style="220" bestFit="1" customWidth="1"/>
    <col min="12543" max="12783" width="10" style="220"/>
    <col min="12784" max="12784" width="9" style="220" customWidth="1"/>
    <col min="12785" max="12796" width="6.25" style="220" customWidth="1"/>
    <col min="12797" max="12797" width="10" style="220"/>
    <col min="12798" max="12798" width="10.5" style="220" bestFit="1" customWidth="1"/>
    <col min="12799" max="13039" width="10" style="220"/>
    <col min="13040" max="13040" width="9" style="220" customWidth="1"/>
    <col min="13041" max="13052" width="6.25" style="220" customWidth="1"/>
    <col min="13053" max="13053" width="10" style="220"/>
    <col min="13054" max="13054" width="10.5" style="220" bestFit="1" customWidth="1"/>
    <col min="13055" max="13295" width="10" style="220"/>
    <col min="13296" max="13296" width="9" style="220" customWidth="1"/>
    <col min="13297" max="13308" width="6.25" style="220" customWidth="1"/>
    <col min="13309" max="13309" width="10" style="220"/>
    <col min="13310" max="13310" width="10.5" style="220" bestFit="1" customWidth="1"/>
    <col min="13311" max="13551" width="10" style="220"/>
    <col min="13552" max="13552" width="9" style="220" customWidth="1"/>
    <col min="13553" max="13564" width="6.25" style="220" customWidth="1"/>
    <col min="13565" max="13565" width="10" style="220"/>
    <col min="13566" max="13566" width="10.5" style="220" bestFit="1" customWidth="1"/>
    <col min="13567" max="13807" width="10" style="220"/>
    <col min="13808" max="13808" width="9" style="220" customWidth="1"/>
    <col min="13809" max="13820" width="6.25" style="220" customWidth="1"/>
    <col min="13821" max="13821" width="10" style="220"/>
    <col min="13822" max="13822" width="10.5" style="220" bestFit="1" customWidth="1"/>
    <col min="13823" max="14063" width="10" style="220"/>
    <col min="14064" max="14064" width="9" style="220" customWidth="1"/>
    <col min="14065" max="14076" width="6.25" style="220" customWidth="1"/>
    <col min="14077" max="14077" width="10" style="220"/>
    <col min="14078" max="14078" width="10.5" style="220" bestFit="1" customWidth="1"/>
    <col min="14079" max="14319" width="10" style="220"/>
    <col min="14320" max="14320" width="9" style="220" customWidth="1"/>
    <col min="14321" max="14332" width="6.25" style="220" customWidth="1"/>
    <col min="14333" max="14333" width="10" style="220"/>
    <col min="14334" max="14334" width="10.5" style="220" bestFit="1" customWidth="1"/>
    <col min="14335" max="14575" width="10" style="220"/>
    <col min="14576" max="14576" width="9" style="220" customWidth="1"/>
    <col min="14577" max="14588" width="6.25" style="220" customWidth="1"/>
    <col min="14589" max="14589" width="10" style="220"/>
    <col min="14590" max="14590" width="10.5" style="220" bestFit="1" customWidth="1"/>
    <col min="14591" max="14831" width="10" style="220"/>
    <col min="14832" max="14832" width="9" style="220" customWidth="1"/>
    <col min="14833" max="14844" width="6.25" style="220" customWidth="1"/>
    <col min="14845" max="14845" width="10" style="220"/>
    <col min="14846" max="14846" width="10.5" style="220" bestFit="1" customWidth="1"/>
    <col min="14847" max="15087" width="10" style="220"/>
    <col min="15088" max="15088" width="9" style="220" customWidth="1"/>
    <col min="15089" max="15100" width="6.25" style="220" customWidth="1"/>
    <col min="15101" max="15101" width="10" style="220"/>
    <col min="15102" max="15102" width="10.5" style="220" bestFit="1" customWidth="1"/>
    <col min="15103" max="15343" width="10" style="220"/>
    <col min="15344" max="15344" width="9" style="220" customWidth="1"/>
    <col min="15345" max="15356" width="6.25" style="220" customWidth="1"/>
    <col min="15357" max="15357" width="10" style="220"/>
    <col min="15358" max="15358" width="10.5" style="220" bestFit="1" customWidth="1"/>
    <col min="15359" max="15599" width="10" style="220"/>
    <col min="15600" max="15600" width="9" style="220" customWidth="1"/>
    <col min="15601" max="15612" width="6.25" style="220" customWidth="1"/>
    <col min="15613" max="15613" width="10" style="220"/>
    <col min="15614" max="15614" width="10.5" style="220" bestFit="1" customWidth="1"/>
    <col min="15615" max="15855" width="10" style="220"/>
    <col min="15856" max="15856" width="9" style="220" customWidth="1"/>
    <col min="15857" max="15868" width="6.25" style="220" customWidth="1"/>
    <col min="15869" max="15869" width="10" style="220"/>
    <col min="15870" max="15870" width="10.5" style="220" bestFit="1" customWidth="1"/>
    <col min="15871" max="16111" width="10" style="220"/>
    <col min="16112" max="16112" width="9" style="220" customWidth="1"/>
    <col min="16113" max="16124" width="6.25" style="220" customWidth="1"/>
    <col min="16125" max="16125" width="10" style="220"/>
    <col min="16126" max="16126" width="10.5" style="220" bestFit="1" customWidth="1"/>
    <col min="16127" max="16384" width="10" style="220"/>
  </cols>
  <sheetData>
    <row r="1" spans="1:15" ht="17.149999999999999" customHeight="1">
      <c r="A1" s="219" t="s">
        <v>176</v>
      </c>
    </row>
    <row r="2" spans="1:15" ht="17.149999999999999" customHeight="1" thickBot="1">
      <c r="A2" s="221"/>
      <c r="B2" s="221"/>
      <c r="C2" s="221"/>
      <c r="D2" s="221"/>
      <c r="E2" s="221"/>
      <c r="F2" s="221"/>
      <c r="G2" s="221"/>
      <c r="H2" s="221"/>
      <c r="I2" s="221"/>
      <c r="J2" s="221"/>
      <c r="K2" s="221"/>
      <c r="L2" s="222"/>
      <c r="M2" s="57" t="s">
        <v>422</v>
      </c>
    </row>
    <row r="3" spans="1:15" ht="17.149999999999999" customHeight="1">
      <c r="A3" s="223"/>
      <c r="B3" s="520" t="s">
        <v>177</v>
      </c>
      <c r="C3" s="521"/>
      <c r="D3" s="521"/>
      <c r="E3" s="521"/>
      <c r="F3" s="521"/>
      <c r="G3" s="522"/>
      <c r="H3" s="520" t="s">
        <v>178</v>
      </c>
      <c r="I3" s="521"/>
      <c r="J3" s="521"/>
      <c r="K3" s="521"/>
      <c r="L3" s="521"/>
      <c r="M3" s="521"/>
    </row>
    <row r="4" spans="1:15" ht="17.149999999999999" customHeight="1">
      <c r="A4" s="224"/>
      <c r="B4" s="523" t="s">
        <v>179</v>
      </c>
      <c r="C4" s="524"/>
      <c r="D4" s="523" t="s">
        <v>180</v>
      </c>
      <c r="E4" s="524"/>
      <c r="F4" s="523" t="s">
        <v>181</v>
      </c>
      <c r="G4" s="524"/>
      <c r="H4" s="523" t="s">
        <v>179</v>
      </c>
      <c r="I4" s="524"/>
      <c r="J4" s="523" t="s">
        <v>182</v>
      </c>
      <c r="K4" s="524"/>
      <c r="L4" s="523" t="s">
        <v>181</v>
      </c>
      <c r="M4" s="525"/>
    </row>
    <row r="5" spans="1:15" ht="17.149999999999999" customHeight="1">
      <c r="A5" s="224" t="s">
        <v>183</v>
      </c>
      <c r="B5" s="225" t="s">
        <v>8</v>
      </c>
      <c r="C5" s="225" t="s">
        <v>9</v>
      </c>
      <c r="D5" s="225" t="s">
        <v>8</v>
      </c>
      <c r="E5" s="225" t="s">
        <v>9</v>
      </c>
      <c r="F5" s="225" t="s">
        <v>8</v>
      </c>
      <c r="G5" s="225" t="s">
        <v>9</v>
      </c>
      <c r="H5" s="225" t="s">
        <v>10</v>
      </c>
      <c r="I5" s="225" t="s">
        <v>10</v>
      </c>
      <c r="J5" s="225" t="s">
        <v>10</v>
      </c>
      <c r="K5" s="225" t="s">
        <v>10</v>
      </c>
      <c r="L5" s="225" t="s">
        <v>10</v>
      </c>
      <c r="M5" s="225" t="s">
        <v>10</v>
      </c>
    </row>
    <row r="6" spans="1:15" ht="17.149999999999999" customHeight="1">
      <c r="A6" s="224"/>
      <c r="B6" s="225" t="s">
        <v>11</v>
      </c>
      <c r="C6" s="225" t="s">
        <v>8</v>
      </c>
      <c r="D6" s="225" t="s">
        <v>11</v>
      </c>
      <c r="E6" s="225" t="s">
        <v>8</v>
      </c>
      <c r="F6" s="225" t="s">
        <v>11</v>
      </c>
      <c r="G6" s="225" t="s">
        <v>8</v>
      </c>
      <c r="H6" s="225" t="s">
        <v>12</v>
      </c>
      <c r="I6" s="225" t="s">
        <v>12</v>
      </c>
      <c r="J6" s="225" t="s">
        <v>12</v>
      </c>
      <c r="K6" s="225" t="s">
        <v>12</v>
      </c>
      <c r="L6" s="225" t="s">
        <v>12</v>
      </c>
      <c r="M6" s="225" t="s">
        <v>12</v>
      </c>
    </row>
    <row r="7" spans="1:15" ht="17.149999999999999" customHeight="1">
      <c r="A7" s="186"/>
      <c r="B7" s="187" t="s">
        <v>13</v>
      </c>
      <c r="C7" s="187" t="s">
        <v>14</v>
      </c>
      <c r="D7" s="187" t="s">
        <v>13</v>
      </c>
      <c r="E7" s="187" t="s">
        <v>14</v>
      </c>
      <c r="F7" s="187" t="s">
        <v>13</v>
      </c>
      <c r="G7" s="187" t="s">
        <v>14</v>
      </c>
      <c r="H7" s="187" t="s">
        <v>13</v>
      </c>
      <c r="I7" s="187" t="s">
        <v>14</v>
      </c>
      <c r="J7" s="187" t="s">
        <v>13</v>
      </c>
      <c r="K7" s="187" t="s">
        <v>14</v>
      </c>
      <c r="L7" s="187" t="s">
        <v>13</v>
      </c>
      <c r="M7" s="187" t="s">
        <v>14</v>
      </c>
      <c r="O7" s="220" t="s">
        <v>430</v>
      </c>
    </row>
    <row r="8" spans="1:15" ht="18" customHeight="1">
      <c r="A8" s="226" t="s">
        <v>105</v>
      </c>
      <c r="B8" s="227">
        <f>SUM(B9:B24)</f>
        <v>283</v>
      </c>
      <c r="C8" s="228">
        <f>B8/$O8*100000</f>
        <v>12.167971319704632</v>
      </c>
      <c r="D8" s="229">
        <f>SUM(D9:D24)</f>
        <v>202</v>
      </c>
      <c r="E8" s="228">
        <f>D8/$O8*100000</f>
        <v>8.6852657476336947</v>
      </c>
      <c r="F8" s="229">
        <f>SUM(F9:F24)</f>
        <v>81</v>
      </c>
      <c r="G8" s="228">
        <f>F8/$O8*100000</f>
        <v>3.482705572070937</v>
      </c>
      <c r="H8" s="229">
        <f>SUM(H9:H24)</f>
        <v>30</v>
      </c>
      <c r="I8" s="228">
        <f>H8/$O8*100000</f>
        <v>1.2898909526188655</v>
      </c>
      <c r="J8" s="229">
        <f>SUM(J9:J24)</f>
        <v>25</v>
      </c>
      <c r="K8" s="228">
        <f>J8/$O8*100000</f>
        <v>1.0749091271823881</v>
      </c>
      <c r="L8" s="229">
        <f>SUM(L9:L24)</f>
        <v>5</v>
      </c>
      <c r="M8" s="228">
        <f>L8/$O8*100000</f>
        <v>0.21498182543647762</v>
      </c>
      <c r="N8" s="168"/>
      <c r="O8" s="220">
        <v>2325778</v>
      </c>
    </row>
    <row r="9" spans="1:15" ht="18" customHeight="1">
      <c r="A9" s="224" t="s">
        <v>106</v>
      </c>
      <c r="B9" s="422">
        <f>D9+F9</f>
        <v>18</v>
      </c>
      <c r="C9" s="228">
        <f>B9/$O9*100000</f>
        <v>10.91352246063553</v>
      </c>
      <c r="D9" s="423">
        <v>13</v>
      </c>
      <c r="E9" s="228">
        <f>D9/$O9*100000</f>
        <v>7.881988443792328</v>
      </c>
      <c r="F9" s="423">
        <v>5</v>
      </c>
      <c r="G9" s="228">
        <f>F9/$O9*100000</f>
        <v>3.031534016843203</v>
      </c>
      <c r="H9" s="164">
        <f>J9+L9</f>
        <v>1</v>
      </c>
      <c r="I9" s="228">
        <f>H9/$O9*100000</f>
        <v>0.60630680336864062</v>
      </c>
      <c r="J9" s="164">
        <v>1</v>
      </c>
      <c r="K9" s="228">
        <f>J9/$O9*100000</f>
        <v>0.60630680336864062</v>
      </c>
      <c r="L9" s="164">
        <v>0</v>
      </c>
      <c r="M9" s="228">
        <f>L9/$O9*100000</f>
        <v>0</v>
      </c>
      <c r="N9" s="168"/>
      <c r="O9" s="220">
        <v>164933</v>
      </c>
    </row>
    <row r="10" spans="1:15" ht="18" customHeight="1">
      <c r="A10" s="224" t="s">
        <v>55</v>
      </c>
      <c r="B10" s="422">
        <f t="shared" ref="B10:B24" si="0">D10+F10</f>
        <v>13</v>
      </c>
      <c r="C10" s="228">
        <f t="shared" ref="C10:E24" si="1">B10/$O10*100000</f>
        <v>15.166540278831011</v>
      </c>
      <c r="D10" s="423">
        <v>10</v>
      </c>
      <c r="E10" s="228">
        <f t="shared" si="1"/>
        <v>11.666569445254623</v>
      </c>
      <c r="F10" s="423">
        <v>3</v>
      </c>
      <c r="G10" s="228">
        <f t="shared" ref="G10:G24" si="2">F10/$O10*100000</f>
        <v>3.4999708335763864</v>
      </c>
      <c r="H10" s="164">
        <f t="shared" ref="H10:H24" si="3">J10+L10</f>
        <v>2</v>
      </c>
      <c r="I10" s="228">
        <f t="shared" ref="I10:I24" si="4">H10/$O10*100000</f>
        <v>2.3333138890509248</v>
      </c>
      <c r="J10" s="164">
        <v>2</v>
      </c>
      <c r="K10" s="228">
        <f t="shared" ref="K10:K24" si="5">J10/$O10*100000</f>
        <v>2.3333138890509248</v>
      </c>
      <c r="L10" s="164">
        <v>0</v>
      </c>
      <c r="M10" s="228">
        <f t="shared" ref="M10:M24" si="6">L10/$O10*100000</f>
        <v>0</v>
      </c>
      <c r="N10" s="168"/>
      <c r="O10" s="220">
        <v>85715</v>
      </c>
    </row>
    <row r="11" spans="1:15" ht="18" customHeight="1">
      <c r="A11" s="224" t="s">
        <v>56</v>
      </c>
      <c r="B11" s="422">
        <f t="shared" si="0"/>
        <v>26</v>
      </c>
      <c r="C11" s="228">
        <f t="shared" si="1"/>
        <v>16.068029565174403</v>
      </c>
      <c r="D11" s="423">
        <v>20</v>
      </c>
      <c r="E11" s="228">
        <f t="shared" si="1"/>
        <v>12.360022742441846</v>
      </c>
      <c r="F11" s="423">
        <v>6</v>
      </c>
      <c r="G11" s="228">
        <f t="shared" si="2"/>
        <v>3.7080068227325542</v>
      </c>
      <c r="H11" s="164">
        <f t="shared" si="3"/>
        <v>2</v>
      </c>
      <c r="I11" s="228">
        <f t="shared" si="4"/>
        <v>1.2360022742441845</v>
      </c>
      <c r="J11" s="164">
        <v>2</v>
      </c>
      <c r="K11" s="228">
        <f t="shared" si="5"/>
        <v>1.2360022742441845</v>
      </c>
      <c r="L11" s="164">
        <v>0</v>
      </c>
      <c r="M11" s="228">
        <f t="shared" si="6"/>
        <v>0</v>
      </c>
      <c r="N11" s="168"/>
      <c r="O11" s="220">
        <v>161812</v>
      </c>
    </row>
    <row r="12" spans="1:15" ht="18" customHeight="1">
      <c r="A12" s="224" t="s">
        <v>57</v>
      </c>
      <c r="B12" s="422">
        <f t="shared" si="0"/>
        <v>15</v>
      </c>
      <c r="C12" s="228">
        <f t="shared" si="1"/>
        <v>9.931933151468602</v>
      </c>
      <c r="D12" s="423">
        <v>8</v>
      </c>
      <c r="E12" s="228">
        <f t="shared" si="1"/>
        <v>5.2970310141165875</v>
      </c>
      <c r="F12" s="423">
        <v>7</v>
      </c>
      <c r="G12" s="228">
        <f t="shared" si="2"/>
        <v>4.6349021373520145</v>
      </c>
      <c r="H12" s="164">
        <f t="shared" si="3"/>
        <v>1</v>
      </c>
      <c r="I12" s="228">
        <f t="shared" si="4"/>
        <v>0.66212887676457344</v>
      </c>
      <c r="J12" s="164">
        <v>1</v>
      </c>
      <c r="K12" s="228">
        <f t="shared" si="5"/>
        <v>0.66212887676457344</v>
      </c>
      <c r="L12" s="164">
        <v>0</v>
      </c>
      <c r="M12" s="228">
        <f t="shared" si="6"/>
        <v>0</v>
      </c>
      <c r="N12" s="168"/>
      <c r="O12" s="220">
        <v>151028</v>
      </c>
    </row>
    <row r="13" spans="1:15" ht="18" customHeight="1">
      <c r="A13" s="224" t="s">
        <v>107</v>
      </c>
      <c r="B13" s="422">
        <f t="shared" si="0"/>
        <v>26</v>
      </c>
      <c r="C13" s="228">
        <f t="shared" si="1"/>
        <v>18.706516343019949</v>
      </c>
      <c r="D13" s="423">
        <v>18</v>
      </c>
      <c r="E13" s="228">
        <f t="shared" si="1"/>
        <v>12.950665160552273</v>
      </c>
      <c r="F13" s="423">
        <v>8</v>
      </c>
      <c r="G13" s="228">
        <f t="shared" si="2"/>
        <v>5.7558511824676772</v>
      </c>
      <c r="H13" s="164">
        <f t="shared" si="3"/>
        <v>6</v>
      </c>
      <c r="I13" s="228">
        <f t="shared" si="4"/>
        <v>4.3168883868507573</v>
      </c>
      <c r="J13" s="164">
        <v>6</v>
      </c>
      <c r="K13" s="228">
        <f t="shared" si="5"/>
        <v>4.3168883868507573</v>
      </c>
      <c r="L13" s="164">
        <v>0</v>
      </c>
      <c r="M13" s="228">
        <f t="shared" si="6"/>
        <v>0</v>
      </c>
      <c r="N13" s="168"/>
      <c r="O13" s="220">
        <v>138989</v>
      </c>
    </row>
    <row r="14" spans="1:15" ht="18" customHeight="1">
      <c r="A14" s="224" t="s">
        <v>59</v>
      </c>
      <c r="B14" s="422">
        <f t="shared" si="0"/>
        <v>9</v>
      </c>
      <c r="C14" s="228">
        <f t="shared" si="1"/>
        <v>9.3360995850622412</v>
      </c>
      <c r="D14" s="423">
        <v>8</v>
      </c>
      <c r="E14" s="228">
        <f t="shared" si="1"/>
        <v>8.2987551867219906</v>
      </c>
      <c r="F14" s="423">
        <v>1</v>
      </c>
      <c r="G14" s="228">
        <f t="shared" si="2"/>
        <v>1.0373443983402488</v>
      </c>
      <c r="H14" s="164">
        <f t="shared" si="3"/>
        <v>0</v>
      </c>
      <c r="I14" s="228">
        <f t="shared" si="4"/>
        <v>0</v>
      </c>
      <c r="J14" s="164">
        <v>0</v>
      </c>
      <c r="K14" s="228">
        <f t="shared" si="5"/>
        <v>0</v>
      </c>
      <c r="L14" s="164">
        <v>0</v>
      </c>
      <c r="M14" s="228">
        <f t="shared" si="6"/>
        <v>0</v>
      </c>
      <c r="N14" s="168"/>
      <c r="O14" s="220">
        <v>96400</v>
      </c>
    </row>
    <row r="15" spans="1:15" ht="18" customHeight="1">
      <c r="A15" s="224" t="s">
        <v>108</v>
      </c>
      <c r="B15" s="422">
        <f t="shared" si="0"/>
        <v>9</v>
      </c>
      <c r="C15" s="228">
        <f t="shared" si="1"/>
        <v>8.3233915045917382</v>
      </c>
      <c r="D15" s="423">
        <v>5</v>
      </c>
      <c r="E15" s="228">
        <f t="shared" si="1"/>
        <v>4.6241063914398541</v>
      </c>
      <c r="F15" s="423">
        <v>4</v>
      </c>
      <c r="G15" s="228">
        <f t="shared" si="2"/>
        <v>3.6992851131518836</v>
      </c>
      <c r="H15" s="164">
        <f t="shared" si="3"/>
        <v>2</v>
      </c>
      <c r="I15" s="228">
        <f t="shared" si="4"/>
        <v>1.8496425565759418</v>
      </c>
      <c r="J15" s="164">
        <v>2</v>
      </c>
      <c r="K15" s="228">
        <f t="shared" si="5"/>
        <v>1.8496425565759418</v>
      </c>
      <c r="L15" s="164">
        <v>0</v>
      </c>
      <c r="M15" s="228">
        <f t="shared" si="6"/>
        <v>0</v>
      </c>
      <c r="N15" s="168"/>
      <c r="O15" s="220">
        <v>108129</v>
      </c>
    </row>
    <row r="16" spans="1:15" ht="18" customHeight="1">
      <c r="A16" s="224" t="s">
        <v>109</v>
      </c>
      <c r="B16" s="422">
        <f t="shared" si="0"/>
        <v>14</v>
      </c>
      <c r="C16" s="228">
        <f t="shared" si="1"/>
        <v>12.997261291370748</v>
      </c>
      <c r="D16" s="423">
        <v>14</v>
      </c>
      <c r="E16" s="228">
        <f t="shared" si="1"/>
        <v>12.997261291370748</v>
      </c>
      <c r="F16" s="423">
        <v>0</v>
      </c>
      <c r="G16" s="228">
        <f t="shared" si="2"/>
        <v>0</v>
      </c>
      <c r="H16" s="164">
        <f t="shared" si="3"/>
        <v>0</v>
      </c>
      <c r="I16" s="228">
        <f t="shared" si="4"/>
        <v>0</v>
      </c>
      <c r="J16" s="164">
        <v>0</v>
      </c>
      <c r="K16" s="228">
        <f t="shared" si="5"/>
        <v>0</v>
      </c>
      <c r="L16" s="164">
        <v>0</v>
      </c>
      <c r="M16" s="228">
        <f t="shared" si="6"/>
        <v>0</v>
      </c>
      <c r="N16" s="168"/>
      <c r="O16" s="220">
        <v>107715</v>
      </c>
    </row>
    <row r="17" spans="1:15" ht="18" customHeight="1">
      <c r="A17" s="224" t="s">
        <v>110</v>
      </c>
      <c r="B17" s="422">
        <f t="shared" si="0"/>
        <v>9</v>
      </c>
      <c r="C17" s="228">
        <f t="shared" si="1"/>
        <v>13.47648353622928</v>
      </c>
      <c r="D17" s="423">
        <v>3</v>
      </c>
      <c r="E17" s="228">
        <f t="shared" si="1"/>
        <v>4.4921611787430935</v>
      </c>
      <c r="F17" s="423">
        <v>6</v>
      </c>
      <c r="G17" s="228">
        <f t="shared" si="2"/>
        <v>8.984322357486187</v>
      </c>
      <c r="H17" s="164">
        <f t="shared" si="3"/>
        <v>0</v>
      </c>
      <c r="I17" s="228">
        <f t="shared" si="4"/>
        <v>0</v>
      </c>
      <c r="J17" s="164">
        <v>0</v>
      </c>
      <c r="K17" s="228">
        <f t="shared" si="5"/>
        <v>0</v>
      </c>
      <c r="L17" s="164">
        <v>0</v>
      </c>
      <c r="M17" s="228">
        <f t="shared" si="6"/>
        <v>0</v>
      </c>
      <c r="N17" s="168"/>
      <c r="O17" s="220">
        <v>66783</v>
      </c>
    </row>
    <row r="18" spans="1:15" ht="18" customHeight="1">
      <c r="A18" s="224" t="s">
        <v>111</v>
      </c>
      <c r="B18" s="422">
        <f t="shared" si="0"/>
        <v>24</v>
      </c>
      <c r="C18" s="228">
        <f t="shared" si="1"/>
        <v>10.995958985072987</v>
      </c>
      <c r="D18" s="423">
        <v>16</v>
      </c>
      <c r="E18" s="228">
        <f t="shared" si="1"/>
        <v>7.3306393233819902</v>
      </c>
      <c r="F18" s="423">
        <v>8</v>
      </c>
      <c r="G18" s="228">
        <f t="shared" si="2"/>
        <v>3.6653196616909951</v>
      </c>
      <c r="H18" s="164">
        <f t="shared" si="3"/>
        <v>2</v>
      </c>
      <c r="I18" s="228">
        <f t="shared" si="4"/>
        <v>0.91632991542274878</v>
      </c>
      <c r="J18" s="164">
        <v>2</v>
      </c>
      <c r="K18" s="228">
        <f t="shared" si="5"/>
        <v>0.91632991542274878</v>
      </c>
      <c r="L18" s="164">
        <v>0</v>
      </c>
      <c r="M18" s="228">
        <f t="shared" si="6"/>
        <v>0</v>
      </c>
      <c r="N18" s="168"/>
      <c r="O18" s="220">
        <v>218262</v>
      </c>
    </row>
    <row r="19" spans="1:15" ht="18" customHeight="1">
      <c r="A19" s="224" t="s">
        <v>64</v>
      </c>
      <c r="B19" s="422">
        <f t="shared" si="0"/>
        <v>26</v>
      </c>
      <c r="C19" s="228">
        <f t="shared" si="1"/>
        <v>18.373259840293972</v>
      </c>
      <c r="D19" s="423">
        <v>16</v>
      </c>
      <c r="E19" s="228">
        <f t="shared" si="1"/>
        <v>11.306621440180905</v>
      </c>
      <c r="F19" s="423">
        <v>10</v>
      </c>
      <c r="G19" s="228">
        <f t="shared" si="2"/>
        <v>7.0666384001130664</v>
      </c>
      <c r="H19" s="164">
        <f t="shared" si="3"/>
        <v>2</v>
      </c>
      <c r="I19" s="228">
        <f t="shared" si="4"/>
        <v>1.4133276800226131</v>
      </c>
      <c r="J19" s="164">
        <v>1</v>
      </c>
      <c r="K19" s="228">
        <f t="shared" si="5"/>
        <v>0.70666384001130655</v>
      </c>
      <c r="L19" s="164">
        <v>1</v>
      </c>
      <c r="M19" s="228">
        <f t="shared" si="6"/>
        <v>0.70666384001130655</v>
      </c>
      <c r="N19" s="168"/>
      <c r="O19" s="220">
        <v>141510</v>
      </c>
    </row>
    <row r="20" spans="1:15" ht="18" customHeight="1">
      <c r="A20" s="224" t="s">
        <v>65</v>
      </c>
      <c r="B20" s="422">
        <f t="shared" si="0"/>
        <v>24</v>
      </c>
      <c r="C20" s="228">
        <f t="shared" si="1"/>
        <v>18.140863807464967</v>
      </c>
      <c r="D20" s="423">
        <v>18</v>
      </c>
      <c r="E20" s="228">
        <f t="shared" si="1"/>
        <v>13.605647855598725</v>
      </c>
      <c r="F20" s="423">
        <v>6</v>
      </c>
      <c r="G20" s="228">
        <f t="shared" si="2"/>
        <v>4.5352159518662418</v>
      </c>
      <c r="H20" s="164">
        <f t="shared" si="3"/>
        <v>3</v>
      </c>
      <c r="I20" s="228">
        <f t="shared" si="4"/>
        <v>2.2676079759331209</v>
      </c>
      <c r="J20" s="164">
        <v>2</v>
      </c>
      <c r="K20" s="228">
        <f t="shared" si="5"/>
        <v>1.5117386506220805</v>
      </c>
      <c r="L20" s="164">
        <v>1</v>
      </c>
      <c r="M20" s="228">
        <f t="shared" si="6"/>
        <v>0.75586932531104023</v>
      </c>
      <c r="N20" s="168"/>
      <c r="O20" s="220">
        <v>132298</v>
      </c>
    </row>
    <row r="21" spans="1:15" ht="18" customHeight="1">
      <c r="A21" s="224" t="s">
        <v>112</v>
      </c>
      <c r="B21" s="422">
        <f t="shared" si="0"/>
        <v>18</v>
      </c>
      <c r="C21" s="228">
        <f t="shared" si="1"/>
        <v>10.15663792714305</v>
      </c>
      <c r="D21" s="423">
        <v>15</v>
      </c>
      <c r="E21" s="228">
        <f t="shared" si="1"/>
        <v>8.4638649392858749</v>
      </c>
      <c r="F21" s="423">
        <v>3</v>
      </c>
      <c r="G21" s="228">
        <f t="shared" si="2"/>
        <v>1.6927729878571751</v>
      </c>
      <c r="H21" s="164">
        <f t="shared" si="3"/>
        <v>4</v>
      </c>
      <c r="I21" s="228">
        <f t="shared" si="4"/>
        <v>2.2570306504762336</v>
      </c>
      <c r="J21" s="164">
        <v>1</v>
      </c>
      <c r="K21" s="228">
        <f t="shared" si="5"/>
        <v>0.56425766261905841</v>
      </c>
      <c r="L21" s="164">
        <v>3</v>
      </c>
      <c r="M21" s="228">
        <f t="shared" si="6"/>
        <v>1.6927729878571751</v>
      </c>
      <c r="N21" s="168"/>
      <c r="O21" s="220">
        <v>177224</v>
      </c>
    </row>
    <row r="22" spans="1:15" ht="18" customHeight="1">
      <c r="A22" s="224" t="s">
        <v>67</v>
      </c>
      <c r="B22" s="422">
        <f t="shared" si="0"/>
        <v>21</v>
      </c>
      <c r="C22" s="228">
        <f t="shared" si="1"/>
        <v>8.4563531373070138</v>
      </c>
      <c r="D22" s="423">
        <v>15</v>
      </c>
      <c r="E22" s="228">
        <f t="shared" si="1"/>
        <v>6.0402522409335813</v>
      </c>
      <c r="F22" s="423">
        <v>6</v>
      </c>
      <c r="G22" s="228">
        <f t="shared" si="2"/>
        <v>2.4161008963734325</v>
      </c>
      <c r="H22" s="164">
        <f t="shared" si="3"/>
        <v>2</v>
      </c>
      <c r="I22" s="228">
        <f t="shared" si="4"/>
        <v>0.80536696545781095</v>
      </c>
      <c r="J22" s="164">
        <v>2</v>
      </c>
      <c r="K22" s="228">
        <f t="shared" si="5"/>
        <v>0.80536696545781095</v>
      </c>
      <c r="L22" s="164">
        <v>0</v>
      </c>
      <c r="M22" s="228">
        <f t="shared" si="6"/>
        <v>0</v>
      </c>
      <c r="N22" s="168"/>
      <c r="O22" s="220">
        <v>248334</v>
      </c>
    </row>
    <row r="23" spans="1:15" ht="18" customHeight="1">
      <c r="A23" s="224" t="s">
        <v>113</v>
      </c>
      <c r="B23" s="422">
        <f t="shared" si="0"/>
        <v>16</v>
      </c>
      <c r="C23" s="228">
        <f t="shared" si="1"/>
        <v>9.8229414798261345</v>
      </c>
      <c r="D23" s="423">
        <v>14</v>
      </c>
      <c r="E23" s="228">
        <f t="shared" si="1"/>
        <v>8.5950737948478668</v>
      </c>
      <c r="F23" s="423">
        <v>2</v>
      </c>
      <c r="G23" s="228">
        <f t="shared" si="2"/>
        <v>1.2278676849782668</v>
      </c>
      <c r="H23" s="164">
        <f t="shared" si="3"/>
        <v>0</v>
      </c>
      <c r="I23" s="228">
        <f t="shared" si="4"/>
        <v>0</v>
      </c>
      <c r="J23" s="164">
        <v>0</v>
      </c>
      <c r="K23" s="228">
        <f t="shared" si="5"/>
        <v>0</v>
      </c>
      <c r="L23" s="164">
        <v>0</v>
      </c>
      <c r="M23" s="228">
        <f t="shared" si="6"/>
        <v>0</v>
      </c>
      <c r="N23" s="168"/>
      <c r="O23" s="220">
        <v>162884</v>
      </c>
    </row>
    <row r="24" spans="1:15" ht="18" customHeight="1">
      <c r="A24" s="230" t="s">
        <v>114</v>
      </c>
      <c r="B24" s="422">
        <f t="shared" si="0"/>
        <v>15</v>
      </c>
      <c r="C24" s="228">
        <f t="shared" si="1"/>
        <v>9.159634103149692</v>
      </c>
      <c r="D24" s="423">
        <v>9</v>
      </c>
      <c r="E24" s="228">
        <f t="shared" si="1"/>
        <v>5.4957804618898161</v>
      </c>
      <c r="F24" s="423">
        <v>6</v>
      </c>
      <c r="G24" s="228">
        <f t="shared" si="2"/>
        <v>3.6638536412598772</v>
      </c>
      <c r="H24" s="164">
        <f t="shared" si="3"/>
        <v>3</v>
      </c>
      <c r="I24" s="228">
        <f t="shared" si="4"/>
        <v>1.8319268206299386</v>
      </c>
      <c r="J24" s="164">
        <v>3</v>
      </c>
      <c r="K24" s="228">
        <f t="shared" si="5"/>
        <v>1.8319268206299386</v>
      </c>
      <c r="L24" s="164">
        <v>0</v>
      </c>
      <c r="M24" s="228">
        <f t="shared" si="6"/>
        <v>0</v>
      </c>
      <c r="N24" s="168"/>
      <c r="O24" s="220">
        <v>163762</v>
      </c>
    </row>
    <row r="25" spans="1:15" ht="7.5" customHeight="1" thickBot="1">
      <c r="A25" s="231"/>
      <c r="B25" s="232"/>
      <c r="C25" s="231"/>
      <c r="D25" s="231"/>
      <c r="E25" s="231"/>
      <c r="F25" s="231"/>
      <c r="G25" s="231"/>
      <c r="H25" s="231"/>
      <c r="I25" s="231"/>
      <c r="J25" s="231"/>
      <c r="K25" s="231"/>
      <c r="L25" s="231"/>
      <c r="M25" s="231"/>
    </row>
    <row r="32" spans="1:15">
      <c r="H32" s="233"/>
    </row>
  </sheetData>
  <mergeCells count="8">
    <mergeCell ref="B3:G3"/>
    <mergeCell ref="H3:M3"/>
    <mergeCell ref="B4:C4"/>
    <mergeCell ref="D4:E4"/>
    <mergeCell ref="F4:G4"/>
    <mergeCell ref="H4:I4"/>
    <mergeCell ref="J4:K4"/>
    <mergeCell ref="L4:M4"/>
  </mergeCells>
  <phoneticPr fontId="2"/>
  <pageMargins left="0.7" right="0.7" top="0.75" bottom="0.75" header="0.3" footer="0.3"/>
  <pageSetup paperSize="9" scale="95" orientation="portrait" r:id="rId1"/>
  <headerFooter alignWithMargins="0">
    <oddHeader>&amp;L</oddHeader>
    <oddFooter>&amp;L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zoomScaleNormal="100" zoomScaleSheetLayoutView="75" workbookViewId="0">
      <selection activeCell="R2" sqref="R2"/>
    </sheetView>
  </sheetViews>
  <sheetFormatPr defaultColWidth="10" defaultRowHeight="13"/>
  <cols>
    <col min="1" max="1" width="9.33203125" style="167" customWidth="1"/>
    <col min="2" max="18" width="5.58203125" style="167" customWidth="1"/>
    <col min="19" max="252" width="10" style="167"/>
    <col min="253" max="270" width="9.33203125" style="167" customWidth="1"/>
    <col min="271" max="508" width="10" style="167"/>
    <col min="509" max="526" width="9.33203125" style="167" customWidth="1"/>
    <col min="527" max="764" width="10" style="167"/>
    <col min="765" max="782" width="9.33203125" style="167" customWidth="1"/>
    <col min="783" max="1020" width="10" style="167"/>
    <col min="1021" max="1038" width="9.33203125" style="167" customWidth="1"/>
    <col min="1039" max="1276" width="10" style="167"/>
    <col min="1277" max="1294" width="9.33203125" style="167" customWidth="1"/>
    <col min="1295" max="1532" width="10" style="167"/>
    <col min="1533" max="1550" width="9.33203125" style="167" customWidth="1"/>
    <col min="1551" max="1788" width="10" style="167"/>
    <col min="1789" max="1806" width="9.33203125" style="167" customWidth="1"/>
    <col min="1807" max="2044" width="10" style="167"/>
    <col min="2045" max="2062" width="9.33203125" style="167" customWidth="1"/>
    <col min="2063" max="2300" width="10" style="167"/>
    <col min="2301" max="2318" width="9.33203125" style="167" customWidth="1"/>
    <col min="2319" max="2556" width="10" style="167"/>
    <col min="2557" max="2574" width="9.33203125" style="167" customWidth="1"/>
    <col min="2575" max="2812" width="10" style="167"/>
    <col min="2813" max="2830" width="9.33203125" style="167" customWidth="1"/>
    <col min="2831" max="3068" width="10" style="167"/>
    <col min="3069" max="3086" width="9.33203125" style="167" customWidth="1"/>
    <col min="3087" max="3324" width="10" style="167"/>
    <col min="3325" max="3342" width="9.33203125" style="167" customWidth="1"/>
    <col min="3343" max="3580" width="10" style="167"/>
    <col min="3581" max="3598" width="9.33203125" style="167" customWidth="1"/>
    <col min="3599" max="3836" width="10" style="167"/>
    <col min="3837" max="3854" width="9.33203125" style="167" customWidth="1"/>
    <col min="3855" max="4092" width="10" style="167"/>
    <col min="4093" max="4110" width="9.33203125" style="167" customWidth="1"/>
    <col min="4111" max="4348" width="10" style="167"/>
    <col min="4349" max="4366" width="9.33203125" style="167" customWidth="1"/>
    <col min="4367" max="4604" width="10" style="167"/>
    <col min="4605" max="4622" width="9.33203125" style="167" customWidth="1"/>
    <col min="4623" max="4860" width="10" style="167"/>
    <col min="4861" max="4878" width="9.33203125" style="167" customWidth="1"/>
    <col min="4879" max="5116" width="10" style="167"/>
    <col min="5117" max="5134" width="9.33203125" style="167" customWidth="1"/>
    <col min="5135" max="5372" width="10" style="167"/>
    <col min="5373" max="5390" width="9.33203125" style="167" customWidth="1"/>
    <col min="5391" max="5628" width="10" style="167"/>
    <col min="5629" max="5646" width="9.33203125" style="167" customWidth="1"/>
    <col min="5647" max="5884" width="10" style="167"/>
    <col min="5885" max="5902" width="9.33203125" style="167" customWidth="1"/>
    <col min="5903" max="6140" width="10" style="167"/>
    <col min="6141" max="6158" width="9.33203125" style="167" customWidth="1"/>
    <col min="6159" max="6396" width="10" style="167"/>
    <col min="6397" max="6414" width="9.33203125" style="167" customWidth="1"/>
    <col min="6415" max="6652" width="10" style="167"/>
    <col min="6653" max="6670" width="9.33203125" style="167" customWidth="1"/>
    <col min="6671" max="6908" width="10" style="167"/>
    <col min="6909" max="6926" width="9.33203125" style="167" customWidth="1"/>
    <col min="6927" max="7164" width="10" style="167"/>
    <col min="7165" max="7182" width="9.33203125" style="167" customWidth="1"/>
    <col min="7183" max="7420" width="10" style="167"/>
    <col min="7421" max="7438" width="9.33203125" style="167" customWidth="1"/>
    <col min="7439" max="7676" width="10" style="167"/>
    <col min="7677" max="7694" width="9.33203125" style="167" customWidth="1"/>
    <col min="7695" max="7932" width="10" style="167"/>
    <col min="7933" max="7950" width="9.33203125" style="167" customWidth="1"/>
    <col min="7951" max="8188" width="10" style="167"/>
    <col min="8189" max="8206" width="9.33203125" style="167" customWidth="1"/>
    <col min="8207" max="8444" width="10" style="167"/>
    <col min="8445" max="8462" width="9.33203125" style="167" customWidth="1"/>
    <col min="8463" max="8700" width="10" style="167"/>
    <col min="8701" max="8718" width="9.33203125" style="167" customWidth="1"/>
    <col min="8719" max="8956" width="10" style="167"/>
    <col min="8957" max="8974" width="9.33203125" style="167" customWidth="1"/>
    <col min="8975" max="9212" width="10" style="167"/>
    <col min="9213" max="9230" width="9.33203125" style="167" customWidth="1"/>
    <col min="9231" max="9468" width="10" style="167"/>
    <col min="9469" max="9486" width="9.33203125" style="167" customWidth="1"/>
    <col min="9487" max="9724" width="10" style="167"/>
    <col min="9725" max="9742" width="9.33203125" style="167" customWidth="1"/>
    <col min="9743" max="9980" width="10" style="167"/>
    <col min="9981" max="9998" width="9.33203125" style="167" customWidth="1"/>
    <col min="9999" max="10236" width="10" style="167"/>
    <col min="10237" max="10254" width="9.33203125" style="167" customWidth="1"/>
    <col min="10255" max="10492" width="10" style="167"/>
    <col min="10493" max="10510" width="9.33203125" style="167" customWidth="1"/>
    <col min="10511" max="10748" width="10" style="167"/>
    <col min="10749" max="10766" width="9.33203125" style="167" customWidth="1"/>
    <col min="10767" max="11004" width="10" style="167"/>
    <col min="11005" max="11022" width="9.33203125" style="167" customWidth="1"/>
    <col min="11023" max="11260" width="10" style="167"/>
    <col min="11261" max="11278" width="9.33203125" style="167" customWidth="1"/>
    <col min="11279" max="11516" width="10" style="167"/>
    <col min="11517" max="11534" width="9.33203125" style="167" customWidth="1"/>
    <col min="11535" max="11772" width="10" style="167"/>
    <col min="11773" max="11790" width="9.33203125" style="167" customWidth="1"/>
    <col min="11791" max="12028" width="10" style="167"/>
    <col min="12029" max="12046" width="9.33203125" style="167" customWidth="1"/>
    <col min="12047" max="12284" width="10" style="167"/>
    <col min="12285" max="12302" width="9.33203125" style="167" customWidth="1"/>
    <col min="12303" max="12540" width="10" style="167"/>
    <col min="12541" max="12558" width="9.33203125" style="167" customWidth="1"/>
    <col min="12559" max="12796" width="10" style="167"/>
    <col min="12797" max="12814" width="9.33203125" style="167" customWidth="1"/>
    <col min="12815" max="13052" width="10" style="167"/>
    <col min="13053" max="13070" width="9.33203125" style="167" customWidth="1"/>
    <col min="13071" max="13308" width="10" style="167"/>
    <col min="13309" max="13326" width="9.33203125" style="167" customWidth="1"/>
    <col min="13327" max="13564" width="10" style="167"/>
    <col min="13565" max="13582" width="9.33203125" style="167" customWidth="1"/>
    <col min="13583" max="13820" width="10" style="167"/>
    <col min="13821" max="13838" width="9.33203125" style="167" customWidth="1"/>
    <col min="13839" max="14076" width="10" style="167"/>
    <col min="14077" max="14094" width="9.33203125" style="167" customWidth="1"/>
    <col min="14095" max="14332" width="10" style="167"/>
    <col min="14333" max="14350" width="9.33203125" style="167" customWidth="1"/>
    <col min="14351" max="14588" width="10" style="167"/>
    <col min="14589" max="14606" width="9.33203125" style="167" customWidth="1"/>
    <col min="14607" max="14844" width="10" style="167"/>
    <col min="14845" max="14862" width="9.33203125" style="167" customWidth="1"/>
    <col min="14863" max="15100" width="10" style="167"/>
    <col min="15101" max="15118" width="9.33203125" style="167" customWidth="1"/>
    <col min="15119" max="15356" width="10" style="167"/>
    <col min="15357" max="15374" width="9.33203125" style="167" customWidth="1"/>
    <col min="15375" max="15612" width="10" style="167"/>
    <col min="15613" max="15630" width="9.33203125" style="167" customWidth="1"/>
    <col min="15631" max="15868" width="10" style="167"/>
    <col min="15869" max="15886" width="9.33203125" style="167" customWidth="1"/>
    <col min="15887" max="16124" width="10" style="167"/>
    <col min="16125" max="16142" width="9.33203125" style="167" customWidth="1"/>
    <col min="16143" max="16384" width="10" style="167"/>
  </cols>
  <sheetData>
    <row r="1" spans="1:19" ht="17.149999999999999" customHeight="1">
      <c r="A1" s="394" t="s">
        <v>184</v>
      </c>
    </row>
    <row r="2" spans="1:19" ht="17.149999999999999" customHeight="1" thickBot="1">
      <c r="I2" s="234"/>
      <c r="R2" s="57" t="s">
        <v>422</v>
      </c>
    </row>
    <row r="3" spans="1:19" ht="20.149999999999999" customHeight="1">
      <c r="A3" s="235" t="s">
        <v>185</v>
      </c>
      <c r="B3" s="236" t="s">
        <v>134</v>
      </c>
      <c r="C3" s="236" t="s">
        <v>186</v>
      </c>
      <c r="D3" s="236" t="s">
        <v>55</v>
      </c>
      <c r="E3" s="236" t="s">
        <v>56</v>
      </c>
      <c r="F3" s="236" t="s">
        <v>57</v>
      </c>
      <c r="G3" s="236" t="s">
        <v>187</v>
      </c>
      <c r="H3" s="236" t="s">
        <v>59</v>
      </c>
      <c r="I3" s="249" t="s">
        <v>108</v>
      </c>
      <c r="J3" s="235" t="s">
        <v>188</v>
      </c>
      <c r="K3" s="236" t="s">
        <v>189</v>
      </c>
      <c r="L3" s="236" t="s">
        <v>190</v>
      </c>
      <c r="M3" s="236" t="s">
        <v>64</v>
      </c>
      <c r="N3" s="236" t="s">
        <v>65</v>
      </c>
      <c r="O3" s="236" t="s">
        <v>191</v>
      </c>
      <c r="P3" s="236" t="s">
        <v>67</v>
      </c>
      <c r="Q3" s="236" t="s">
        <v>192</v>
      </c>
      <c r="R3" s="236" t="s">
        <v>193</v>
      </c>
    </row>
    <row r="4" spans="1:19" ht="21.75" customHeight="1">
      <c r="A4" s="226" t="s">
        <v>194</v>
      </c>
      <c r="B4" s="237">
        <f>SUM(B5:B16)</f>
        <v>283</v>
      </c>
      <c r="C4" s="378">
        <f t="shared" ref="C4:R4" si="0">SUM(C5:C16)</f>
        <v>18</v>
      </c>
      <c r="D4" s="378">
        <f t="shared" si="0"/>
        <v>13</v>
      </c>
      <c r="E4" s="378">
        <f t="shared" si="0"/>
        <v>26</v>
      </c>
      <c r="F4" s="378">
        <f t="shared" si="0"/>
        <v>15</v>
      </c>
      <c r="G4" s="378">
        <f t="shared" si="0"/>
        <v>26</v>
      </c>
      <c r="H4" s="378">
        <f t="shared" si="0"/>
        <v>9</v>
      </c>
      <c r="I4" s="378">
        <f t="shared" si="0"/>
        <v>9</v>
      </c>
      <c r="J4" s="378">
        <f t="shared" si="0"/>
        <v>14</v>
      </c>
      <c r="K4" s="378">
        <f t="shared" si="0"/>
        <v>9</v>
      </c>
      <c r="L4" s="378">
        <f t="shared" si="0"/>
        <v>24</v>
      </c>
      <c r="M4" s="378">
        <f t="shared" si="0"/>
        <v>26</v>
      </c>
      <c r="N4" s="378">
        <f t="shared" si="0"/>
        <v>24</v>
      </c>
      <c r="O4" s="378">
        <f t="shared" si="0"/>
        <v>18</v>
      </c>
      <c r="P4" s="378">
        <f t="shared" si="0"/>
        <v>21</v>
      </c>
      <c r="Q4" s="378">
        <f t="shared" si="0"/>
        <v>16</v>
      </c>
      <c r="R4" s="378">
        <f t="shared" si="0"/>
        <v>15</v>
      </c>
      <c r="S4" s="392"/>
    </row>
    <row r="5" spans="1:19" ht="21.75" customHeight="1">
      <c r="A5" s="224" t="s">
        <v>195</v>
      </c>
      <c r="B5" s="238">
        <f>SUM(C5:R5)</f>
        <v>1</v>
      </c>
      <c r="C5" s="239">
        <v>0</v>
      </c>
      <c r="D5" s="239">
        <v>0</v>
      </c>
      <c r="E5" s="239">
        <v>0</v>
      </c>
      <c r="F5" s="239">
        <v>0</v>
      </c>
      <c r="G5" s="239">
        <v>0</v>
      </c>
      <c r="H5" s="239">
        <v>0</v>
      </c>
      <c r="I5" s="239">
        <v>1</v>
      </c>
      <c r="J5" s="239">
        <v>0</v>
      </c>
      <c r="K5" s="239">
        <v>0</v>
      </c>
      <c r="L5" s="239">
        <v>0</v>
      </c>
      <c r="M5" s="239">
        <v>0</v>
      </c>
      <c r="N5" s="239">
        <v>0</v>
      </c>
      <c r="O5" s="239">
        <v>0</v>
      </c>
      <c r="P5" s="239">
        <v>0</v>
      </c>
      <c r="Q5" s="239">
        <v>0</v>
      </c>
      <c r="R5" s="239">
        <v>0</v>
      </c>
      <c r="S5" s="392"/>
    </row>
    <row r="6" spans="1:19" ht="21.75" customHeight="1">
      <c r="A6" s="224" t="s">
        <v>196</v>
      </c>
      <c r="B6" s="238">
        <f t="shared" ref="B6:B16" si="1">SUM(C6:R6)</f>
        <v>0</v>
      </c>
      <c r="C6" s="240">
        <v>0</v>
      </c>
      <c r="D6" s="240">
        <v>0</v>
      </c>
      <c r="E6" s="240">
        <v>0</v>
      </c>
      <c r="F6" s="240">
        <v>0</v>
      </c>
      <c r="G6" s="240">
        <v>0</v>
      </c>
      <c r="H6" s="240">
        <v>0</v>
      </c>
      <c r="I6" s="240">
        <v>0</v>
      </c>
      <c r="J6" s="240">
        <v>0</v>
      </c>
      <c r="K6" s="240">
        <v>0</v>
      </c>
      <c r="L6" s="240">
        <v>0</v>
      </c>
      <c r="M6" s="240">
        <v>0</v>
      </c>
      <c r="N6" s="240">
        <v>0</v>
      </c>
      <c r="O6" s="240">
        <v>0</v>
      </c>
      <c r="P6" s="240">
        <v>0</v>
      </c>
      <c r="Q6" s="240">
        <v>0</v>
      </c>
      <c r="R6" s="240">
        <v>0</v>
      </c>
      <c r="S6" s="392"/>
    </row>
    <row r="7" spans="1:19" ht="21.75" customHeight="1">
      <c r="A7" s="224" t="s">
        <v>197</v>
      </c>
      <c r="B7" s="238">
        <f t="shared" si="1"/>
        <v>0</v>
      </c>
      <c r="C7" s="239">
        <v>0</v>
      </c>
      <c r="D7" s="239">
        <v>0</v>
      </c>
      <c r="E7" s="239">
        <v>0</v>
      </c>
      <c r="F7" s="239">
        <v>0</v>
      </c>
      <c r="G7" s="239">
        <v>0</v>
      </c>
      <c r="H7" s="239">
        <v>0</v>
      </c>
      <c r="I7" s="239">
        <v>0</v>
      </c>
      <c r="J7" s="239">
        <v>0</v>
      </c>
      <c r="K7" s="239">
        <v>0</v>
      </c>
      <c r="L7" s="239">
        <v>0</v>
      </c>
      <c r="M7" s="239">
        <v>0</v>
      </c>
      <c r="N7" s="239">
        <v>0</v>
      </c>
      <c r="O7" s="239">
        <v>0</v>
      </c>
      <c r="P7" s="239">
        <v>0</v>
      </c>
      <c r="Q7" s="239">
        <v>0</v>
      </c>
      <c r="R7" s="239">
        <v>0</v>
      </c>
      <c r="S7" s="392"/>
    </row>
    <row r="8" spans="1:19" ht="21.75" customHeight="1">
      <c r="A8" s="224" t="s">
        <v>198</v>
      </c>
      <c r="B8" s="238">
        <f>SUM(C8:R8)</f>
        <v>2</v>
      </c>
      <c r="C8" s="239">
        <v>0</v>
      </c>
      <c r="D8" s="239">
        <v>0</v>
      </c>
      <c r="E8" s="239">
        <v>0</v>
      </c>
      <c r="F8" s="239">
        <v>0</v>
      </c>
      <c r="G8" s="239">
        <v>0</v>
      </c>
      <c r="H8" s="239">
        <v>0</v>
      </c>
      <c r="I8" s="239">
        <v>0</v>
      </c>
      <c r="J8" s="239">
        <v>0</v>
      </c>
      <c r="K8" s="239">
        <v>1</v>
      </c>
      <c r="L8" s="239">
        <v>0</v>
      </c>
      <c r="M8" s="239">
        <v>0</v>
      </c>
      <c r="N8" s="239">
        <v>1</v>
      </c>
      <c r="O8" s="239">
        <v>0</v>
      </c>
      <c r="P8" s="239">
        <v>0</v>
      </c>
      <c r="Q8" s="239">
        <v>0</v>
      </c>
      <c r="R8" s="239">
        <v>0</v>
      </c>
      <c r="S8" s="392"/>
    </row>
    <row r="9" spans="1:19" ht="21.75" customHeight="1">
      <c r="A9" s="224" t="s">
        <v>199</v>
      </c>
      <c r="B9" s="238">
        <f>SUM(C9:R9)</f>
        <v>21</v>
      </c>
      <c r="C9" s="239">
        <v>0</v>
      </c>
      <c r="D9" s="239">
        <v>1</v>
      </c>
      <c r="E9" s="239">
        <v>1</v>
      </c>
      <c r="F9" s="239">
        <v>1</v>
      </c>
      <c r="G9" s="239">
        <v>3</v>
      </c>
      <c r="H9" s="239">
        <v>4</v>
      </c>
      <c r="I9" s="239">
        <v>1</v>
      </c>
      <c r="J9" s="239">
        <v>0</v>
      </c>
      <c r="K9" s="239">
        <v>0</v>
      </c>
      <c r="L9" s="239">
        <v>3</v>
      </c>
      <c r="M9" s="239">
        <v>3</v>
      </c>
      <c r="N9" s="239">
        <v>2</v>
      </c>
      <c r="O9" s="239">
        <v>0</v>
      </c>
      <c r="P9" s="239">
        <v>2</v>
      </c>
      <c r="Q9" s="239">
        <v>0</v>
      </c>
      <c r="R9" s="239">
        <v>0</v>
      </c>
      <c r="S9" s="392"/>
    </row>
    <row r="10" spans="1:19" ht="21.75" customHeight="1">
      <c r="A10" s="224" t="s">
        <v>200</v>
      </c>
      <c r="B10" s="238">
        <f t="shared" si="1"/>
        <v>14</v>
      </c>
      <c r="C10" s="239">
        <v>2</v>
      </c>
      <c r="D10" s="239">
        <v>1</v>
      </c>
      <c r="E10" s="239">
        <v>0</v>
      </c>
      <c r="F10" s="239">
        <v>1</v>
      </c>
      <c r="G10" s="239">
        <v>0</v>
      </c>
      <c r="H10" s="239">
        <v>2</v>
      </c>
      <c r="I10" s="239">
        <v>2</v>
      </c>
      <c r="J10" s="239">
        <v>2</v>
      </c>
      <c r="K10" s="239">
        <v>0</v>
      </c>
      <c r="L10" s="239">
        <v>0</v>
      </c>
      <c r="M10" s="239">
        <v>2</v>
      </c>
      <c r="N10" s="239">
        <v>0</v>
      </c>
      <c r="O10" s="239">
        <v>0</v>
      </c>
      <c r="P10" s="239">
        <v>1</v>
      </c>
      <c r="Q10" s="239">
        <v>0</v>
      </c>
      <c r="R10" s="239">
        <v>1</v>
      </c>
      <c r="S10" s="392"/>
    </row>
    <row r="11" spans="1:19" ht="21.75" customHeight="1">
      <c r="A11" s="224" t="s">
        <v>201</v>
      </c>
      <c r="B11" s="238">
        <f t="shared" si="1"/>
        <v>17</v>
      </c>
      <c r="C11" s="239">
        <v>1</v>
      </c>
      <c r="D11" s="239">
        <v>0</v>
      </c>
      <c r="E11" s="239">
        <v>2</v>
      </c>
      <c r="F11" s="239">
        <v>1</v>
      </c>
      <c r="G11" s="239">
        <v>0</v>
      </c>
      <c r="H11" s="239">
        <v>0</v>
      </c>
      <c r="I11" s="239">
        <v>0</v>
      </c>
      <c r="J11" s="239">
        <v>1</v>
      </c>
      <c r="K11" s="239">
        <v>0</v>
      </c>
      <c r="L11" s="239">
        <v>1</v>
      </c>
      <c r="M11" s="239">
        <v>2</v>
      </c>
      <c r="N11" s="239">
        <v>2</v>
      </c>
      <c r="O11" s="239">
        <v>4</v>
      </c>
      <c r="P11" s="239">
        <v>2</v>
      </c>
      <c r="Q11" s="239">
        <v>0</v>
      </c>
      <c r="R11" s="239">
        <v>1</v>
      </c>
      <c r="S11" s="392"/>
    </row>
    <row r="12" spans="1:19" ht="21.75" customHeight="1">
      <c r="A12" s="224" t="s">
        <v>125</v>
      </c>
      <c r="B12" s="238">
        <f t="shared" si="1"/>
        <v>20</v>
      </c>
      <c r="C12" s="239">
        <v>2</v>
      </c>
      <c r="D12" s="239">
        <v>0</v>
      </c>
      <c r="E12" s="239">
        <v>3</v>
      </c>
      <c r="F12" s="239">
        <v>1</v>
      </c>
      <c r="G12" s="239">
        <v>3</v>
      </c>
      <c r="H12" s="239">
        <v>0</v>
      </c>
      <c r="I12" s="239">
        <v>0</v>
      </c>
      <c r="J12" s="239">
        <v>1</v>
      </c>
      <c r="K12" s="239">
        <v>1</v>
      </c>
      <c r="L12" s="239">
        <v>1</v>
      </c>
      <c r="M12" s="239">
        <v>3</v>
      </c>
      <c r="N12" s="239">
        <v>1</v>
      </c>
      <c r="O12" s="239">
        <v>1</v>
      </c>
      <c r="P12" s="239">
        <v>0</v>
      </c>
      <c r="Q12" s="239">
        <v>3</v>
      </c>
      <c r="R12" s="239">
        <v>0</v>
      </c>
      <c r="S12" s="392"/>
    </row>
    <row r="13" spans="1:19" ht="21.75" customHeight="1">
      <c r="A13" s="224" t="s">
        <v>202</v>
      </c>
      <c r="B13" s="238">
        <f t="shared" si="1"/>
        <v>22</v>
      </c>
      <c r="C13" s="239">
        <v>1</v>
      </c>
      <c r="D13" s="239">
        <v>1</v>
      </c>
      <c r="E13" s="239">
        <v>2</v>
      </c>
      <c r="F13" s="239">
        <v>1</v>
      </c>
      <c r="G13" s="239">
        <v>1</v>
      </c>
      <c r="H13" s="239">
        <v>1</v>
      </c>
      <c r="I13" s="239">
        <v>0</v>
      </c>
      <c r="J13" s="239">
        <v>0</v>
      </c>
      <c r="K13" s="239">
        <v>1</v>
      </c>
      <c r="L13" s="239">
        <v>2</v>
      </c>
      <c r="M13" s="239">
        <v>4</v>
      </c>
      <c r="N13" s="239">
        <v>2</v>
      </c>
      <c r="O13" s="239">
        <v>0</v>
      </c>
      <c r="P13" s="239">
        <v>2</v>
      </c>
      <c r="Q13" s="239">
        <v>2</v>
      </c>
      <c r="R13" s="239">
        <v>2</v>
      </c>
      <c r="S13" s="392"/>
    </row>
    <row r="14" spans="1:19" ht="21.75" customHeight="1">
      <c r="A14" s="224" t="s">
        <v>127</v>
      </c>
      <c r="B14" s="238">
        <f t="shared" si="1"/>
        <v>45</v>
      </c>
      <c r="C14" s="239">
        <v>2</v>
      </c>
      <c r="D14" s="239">
        <v>2</v>
      </c>
      <c r="E14" s="239">
        <v>3</v>
      </c>
      <c r="F14" s="239">
        <v>3</v>
      </c>
      <c r="G14" s="239">
        <v>4</v>
      </c>
      <c r="H14" s="239">
        <v>1</v>
      </c>
      <c r="I14" s="239">
        <v>1</v>
      </c>
      <c r="J14" s="239">
        <v>6</v>
      </c>
      <c r="K14" s="239">
        <v>1</v>
      </c>
      <c r="L14" s="239">
        <v>2</v>
      </c>
      <c r="M14" s="239">
        <v>3</v>
      </c>
      <c r="N14" s="239">
        <v>4</v>
      </c>
      <c r="O14" s="239">
        <v>5</v>
      </c>
      <c r="P14" s="239">
        <v>4</v>
      </c>
      <c r="Q14" s="239">
        <v>2</v>
      </c>
      <c r="R14" s="239">
        <v>2</v>
      </c>
      <c r="S14" s="392"/>
    </row>
    <row r="15" spans="1:19" ht="21.75" customHeight="1">
      <c r="A15" s="224" t="s">
        <v>128</v>
      </c>
      <c r="B15" s="238">
        <f t="shared" si="1"/>
        <v>141</v>
      </c>
      <c r="C15" s="239">
        <v>10</v>
      </c>
      <c r="D15" s="239">
        <v>8</v>
      </c>
      <c r="E15" s="239">
        <v>15</v>
      </c>
      <c r="F15" s="239">
        <v>7</v>
      </c>
      <c r="G15" s="239">
        <v>15</v>
      </c>
      <c r="H15" s="239">
        <v>1</v>
      </c>
      <c r="I15" s="239">
        <v>4</v>
      </c>
      <c r="J15" s="239">
        <v>4</v>
      </c>
      <c r="K15" s="239">
        <v>5</v>
      </c>
      <c r="L15" s="239">
        <v>15</v>
      </c>
      <c r="M15" s="239">
        <v>9</v>
      </c>
      <c r="N15" s="239">
        <v>12</v>
      </c>
      <c r="O15" s="239">
        <v>8</v>
      </c>
      <c r="P15" s="239">
        <v>10</v>
      </c>
      <c r="Q15" s="239">
        <v>9</v>
      </c>
      <c r="R15" s="239">
        <v>9</v>
      </c>
      <c r="S15" s="392"/>
    </row>
    <row r="16" spans="1:19" ht="21.75" customHeight="1">
      <c r="A16" s="230" t="s">
        <v>203</v>
      </c>
      <c r="B16" s="238">
        <f t="shared" si="1"/>
        <v>0</v>
      </c>
      <c r="C16" s="239">
        <v>0</v>
      </c>
      <c r="D16" s="239">
        <v>0</v>
      </c>
      <c r="E16" s="239">
        <v>0</v>
      </c>
      <c r="F16" s="239">
        <v>0</v>
      </c>
      <c r="G16" s="239">
        <v>0</v>
      </c>
      <c r="H16" s="239">
        <v>0</v>
      </c>
      <c r="I16" s="239">
        <v>0</v>
      </c>
      <c r="J16" s="239">
        <v>0</v>
      </c>
      <c r="K16" s="239">
        <v>0</v>
      </c>
      <c r="L16" s="239">
        <v>0</v>
      </c>
      <c r="M16" s="239">
        <v>0</v>
      </c>
      <c r="N16" s="239">
        <v>0</v>
      </c>
      <c r="O16" s="239">
        <v>0</v>
      </c>
      <c r="P16" s="239">
        <v>0</v>
      </c>
      <c r="Q16" s="239">
        <v>0</v>
      </c>
      <c r="R16" s="239">
        <v>0</v>
      </c>
    </row>
    <row r="17" spans="1:18" ht="7.5" customHeight="1" thickBot="1">
      <c r="A17" s="241"/>
      <c r="B17" s="242"/>
      <c r="C17" s="242"/>
      <c r="D17" s="242"/>
      <c r="E17" s="242"/>
      <c r="F17" s="242"/>
      <c r="G17" s="242"/>
      <c r="H17" s="242"/>
      <c r="I17" s="242"/>
      <c r="J17" s="242"/>
      <c r="K17" s="242"/>
      <c r="L17" s="242"/>
      <c r="M17" s="242"/>
      <c r="N17" s="242"/>
      <c r="O17" s="242"/>
      <c r="P17" s="242"/>
      <c r="Q17" s="242"/>
      <c r="R17" s="242"/>
    </row>
    <row r="18" spans="1:18">
      <c r="A18" s="168"/>
      <c r="B18" s="168"/>
      <c r="C18" s="168"/>
      <c r="D18" s="168"/>
      <c r="E18" s="168"/>
      <c r="F18" s="168"/>
      <c r="G18" s="168"/>
      <c r="H18" s="168"/>
      <c r="I18" s="168"/>
      <c r="J18" s="168"/>
      <c r="K18" s="168"/>
      <c r="L18" s="168"/>
      <c r="M18" s="168"/>
      <c r="N18" s="168"/>
      <c r="O18" s="168"/>
      <c r="P18" s="168"/>
      <c r="Q18" s="168"/>
      <c r="R18" s="168"/>
    </row>
    <row r="19" spans="1:18">
      <c r="A19" s="168"/>
      <c r="B19" s="168"/>
      <c r="C19" s="168"/>
      <c r="D19" s="168"/>
      <c r="E19" s="168"/>
      <c r="F19" s="168"/>
      <c r="G19" s="168"/>
      <c r="H19" s="168"/>
      <c r="I19" s="168"/>
      <c r="J19" s="168"/>
      <c r="K19" s="168"/>
      <c r="L19" s="168"/>
      <c r="M19" s="168"/>
      <c r="N19" s="168"/>
      <c r="O19" s="168"/>
      <c r="P19" s="168"/>
      <c r="Q19" s="168"/>
      <c r="R19" s="168"/>
    </row>
    <row r="20" spans="1:18">
      <c r="A20" s="168"/>
      <c r="B20" s="168"/>
      <c r="C20" s="168"/>
      <c r="D20" s="168"/>
      <c r="E20" s="168"/>
      <c r="F20" s="168"/>
      <c r="G20" s="168"/>
      <c r="H20" s="168"/>
      <c r="I20" s="168"/>
      <c r="J20" s="168"/>
      <c r="K20" s="168"/>
      <c r="L20" s="168"/>
      <c r="M20" s="168"/>
      <c r="N20" s="168"/>
      <c r="O20" s="168"/>
      <c r="P20" s="168"/>
      <c r="Q20" s="168"/>
      <c r="R20" s="168"/>
    </row>
    <row r="21" spans="1:18">
      <c r="A21" s="168"/>
      <c r="B21" s="168"/>
      <c r="C21" s="168"/>
      <c r="D21" s="168"/>
      <c r="E21" s="168"/>
      <c r="F21" s="168"/>
      <c r="G21" s="168"/>
      <c r="H21" s="168"/>
      <c r="I21" s="168"/>
      <c r="J21" s="168"/>
      <c r="K21" s="168"/>
      <c r="L21" s="168"/>
      <c r="M21" s="168"/>
      <c r="N21" s="168"/>
      <c r="O21" s="168"/>
      <c r="P21" s="168"/>
      <c r="Q21" s="168"/>
      <c r="R21" s="168"/>
    </row>
    <row r="22" spans="1:18">
      <c r="A22" s="168"/>
      <c r="B22" s="168"/>
      <c r="C22" s="168"/>
      <c r="D22" s="168"/>
      <c r="E22" s="168"/>
      <c r="F22" s="168"/>
      <c r="G22" s="168"/>
      <c r="H22" s="168"/>
      <c r="I22" s="168"/>
      <c r="J22" s="168"/>
      <c r="K22" s="168"/>
      <c r="L22" s="168"/>
      <c r="M22" s="168"/>
      <c r="N22" s="168"/>
      <c r="O22" s="168"/>
      <c r="P22" s="168"/>
      <c r="Q22" s="168"/>
      <c r="R22" s="168"/>
    </row>
    <row r="23" spans="1:18">
      <c r="A23" s="168"/>
      <c r="B23" s="168"/>
      <c r="C23" s="168"/>
      <c r="D23" s="168"/>
      <c r="E23" s="168"/>
      <c r="F23" s="168"/>
      <c r="G23" s="168"/>
      <c r="H23" s="168"/>
      <c r="I23" s="168"/>
      <c r="J23" s="168"/>
      <c r="K23" s="168"/>
      <c r="L23" s="168"/>
      <c r="M23" s="168"/>
      <c r="N23" s="168"/>
      <c r="O23" s="168"/>
      <c r="P23" s="168"/>
      <c r="Q23" s="168"/>
      <c r="R23" s="168"/>
    </row>
    <row r="24" spans="1:18">
      <c r="A24" s="168"/>
      <c r="B24" s="168"/>
      <c r="C24" s="168"/>
      <c r="D24" s="168"/>
      <c r="E24" s="168"/>
      <c r="F24" s="168"/>
      <c r="G24" s="168"/>
      <c r="H24" s="168"/>
      <c r="I24" s="168"/>
      <c r="J24" s="168"/>
      <c r="K24" s="168"/>
      <c r="L24" s="168"/>
      <c r="M24" s="168"/>
      <c r="N24" s="168"/>
      <c r="O24" s="168"/>
      <c r="P24" s="168"/>
      <c r="Q24" s="168"/>
      <c r="R24" s="168"/>
    </row>
    <row r="25" spans="1:18">
      <c r="A25" s="168"/>
      <c r="B25" s="168"/>
      <c r="C25" s="168"/>
      <c r="D25" s="168"/>
      <c r="E25" s="168"/>
      <c r="F25" s="168"/>
      <c r="G25" s="168"/>
      <c r="H25" s="168"/>
      <c r="I25" s="168"/>
      <c r="J25" s="168"/>
      <c r="K25" s="168"/>
      <c r="L25" s="168"/>
      <c r="M25" s="168"/>
      <c r="N25" s="168"/>
      <c r="O25" s="168"/>
      <c r="P25" s="168"/>
      <c r="Q25" s="168"/>
      <c r="R25" s="168"/>
    </row>
  </sheetData>
  <phoneticPr fontId="2"/>
  <pageMargins left="0.25" right="0.25" top="0.75" bottom="0.75" header="0.3" footer="0.3"/>
  <pageSetup paperSize="9" orientation="landscape" r:id="rId1"/>
  <headerFooter alignWithMargins="0">
    <oddHeader>&amp;L</oddHeader>
    <oddFooter>&amp;L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zoomScaleNormal="100" zoomScaleSheetLayoutView="75" workbookViewId="0">
      <selection activeCell="A17" sqref="A17"/>
    </sheetView>
  </sheetViews>
  <sheetFormatPr defaultColWidth="10" defaultRowHeight="13"/>
  <cols>
    <col min="1" max="1" width="15.5" style="167" customWidth="1"/>
    <col min="2" max="18" width="5.58203125" style="167" customWidth="1"/>
    <col min="19" max="249" width="10" style="167"/>
    <col min="250" max="250" width="15.5" style="167" customWidth="1"/>
    <col min="251" max="258" width="9.08203125" style="167" customWidth="1"/>
    <col min="259" max="267" width="9.33203125" style="167" customWidth="1"/>
    <col min="268" max="505" width="10" style="167"/>
    <col min="506" max="506" width="15.5" style="167" customWidth="1"/>
    <col min="507" max="514" width="9.08203125" style="167" customWidth="1"/>
    <col min="515" max="523" width="9.33203125" style="167" customWidth="1"/>
    <col min="524" max="761" width="10" style="167"/>
    <col min="762" max="762" width="15.5" style="167" customWidth="1"/>
    <col min="763" max="770" width="9.08203125" style="167" customWidth="1"/>
    <col min="771" max="779" width="9.33203125" style="167" customWidth="1"/>
    <col min="780" max="1017" width="10" style="167"/>
    <col min="1018" max="1018" width="15.5" style="167" customWidth="1"/>
    <col min="1019" max="1026" width="9.08203125" style="167" customWidth="1"/>
    <col min="1027" max="1035" width="9.33203125" style="167" customWidth="1"/>
    <col min="1036" max="1273" width="10" style="167"/>
    <col min="1274" max="1274" width="15.5" style="167" customWidth="1"/>
    <col min="1275" max="1282" width="9.08203125" style="167" customWidth="1"/>
    <col min="1283" max="1291" width="9.33203125" style="167" customWidth="1"/>
    <col min="1292" max="1529" width="10" style="167"/>
    <col min="1530" max="1530" width="15.5" style="167" customWidth="1"/>
    <col min="1531" max="1538" width="9.08203125" style="167" customWidth="1"/>
    <col min="1539" max="1547" width="9.33203125" style="167" customWidth="1"/>
    <col min="1548" max="1785" width="10" style="167"/>
    <col min="1786" max="1786" width="15.5" style="167" customWidth="1"/>
    <col min="1787" max="1794" width="9.08203125" style="167" customWidth="1"/>
    <col min="1795" max="1803" width="9.33203125" style="167" customWidth="1"/>
    <col min="1804" max="2041" width="10" style="167"/>
    <col min="2042" max="2042" width="15.5" style="167" customWidth="1"/>
    <col min="2043" max="2050" width="9.08203125" style="167" customWidth="1"/>
    <col min="2051" max="2059" width="9.33203125" style="167" customWidth="1"/>
    <col min="2060" max="2297" width="10" style="167"/>
    <col min="2298" max="2298" width="15.5" style="167" customWidth="1"/>
    <col min="2299" max="2306" width="9.08203125" style="167" customWidth="1"/>
    <col min="2307" max="2315" width="9.33203125" style="167" customWidth="1"/>
    <col min="2316" max="2553" width="10" style="167"/>
    <col min="2554" max="2554" width="15.5" style="167" customWidth="1"/>
    <col min="2555" max="2562" width="9.08203125" style="167" customWidth="1"/>
    <col min="2563" max="2571" width="9.33203125" style="167" customWidth="1"/>
    <col min="2572" max="2809" width="10" style="167"/>
    <col min="2810" max="2810" width="15.5" style="167" customWidth="1"/>
    <col min="2811" max="2818" width="9.08203125" style="167" customWidth="1"/>
    <col min="2819" max="2827" width="9.33203125" style="167" customWidth="1"/>
    <col min="2828" max="3065" width="10" style="167"/>
    <col min="3066" max="3066" width="15.5" style="167" customWidth="1"/>
    <col min="3067" max="3074" width="9.08203125" style="167" customWidth="1"/>
    <col min="3075" max="3083" width="9.33203125" style="167" customWidth="1"/>
    <col min="3084" max="3321" width="10" style="167"/>
    <col min="3322" max="3322" width="15.5" style="167" customWidth="1"/>
    <col min="3323" max="3330" width="9.08203125" style="167" customWidth="1"/>
    <col min="3331" max="3339" width="9.33203125" style="167" customWidth="1"/>
    <col min="3340" max="3577" width="10" style="167"/>
    <col min="3578" max="3578" width="15.5" style="167" customWidth="1"/>
    <col min="3579" max="3586" width="9.08203125" style="167" customWidth="1"/>
    <col min="3587" max="3595" width="9.33203125" style="167" customWidth="1"/>
    <col min="3596" max="3833" width="10" style="167"/>
    <col min="3834" max="3834" width="15.5" style="167" customWidth="1"/>
    <col min="3835" max="3842" width="9.08203125" style="167" customWidth="1"/>
    <col min="3843" max="3851" width="9.33203125" style="167" customWidth="1"/>
    <col min="3852" max="4089" width="10" style="167"/>
    <col min="4090" max="4090" width="15.5" style="167" customWidth="1"/>
    <col min="4091" max="4098" width="9.08203125" style="167" customWidth="1"/>
    <col min="4099" max="4107" width="9.33203125" style="167" customWidth="1"/>
    <col min="4108" max="4345" width="10" style="167"/>
    <col min="4346" max="4346" width="15.5" style="167" customWidth="1"/>
    <col min="4347" max="4354" width="9.08203125" style="167" customWidth="1"/>
    <col min="4355" max="4363" width="9.33203125" style="167" customWidth="1"/>
    <col min="4364" max="4601" width="10" style="167"/>
    <col min="4602" max="4602" width="15.5" style="167" customWidth="1"/>
    <col min="4603" max="4610" width="9.08203125" style="167" customWidth="1"/>
    <col min="4611" max="4619" width="9.33203125" style="167" customWidth="1"/>
    <col min="4620" max="4857" width="10" style="167"/>
    <col min="4858" max="4858" width="15.5" style="167" customWidth="1"/>
    <col min="4859" max="4866" width="9.08203125" style="167" customWidth="1"/>
    <col min="4867" max="4875" width="9.33203125" style="167" customWidth="1"/>
    <col min="4876" max="5113" width="10" style="167"/>
    <col min="5114" max="5114" width="15.5" style="167" customWidth="1"/>
    <col min="5115" max="5122" width="9.08203125" style="167" customWidth="1"/>
    <col min="5123" max="5131" width="9.33203125" style="167" customWidth="1"/>
    <col min="5132" max="5369" width="10" style="167"/>
    <col min="5370" max="5370" width="15.5" style="167" customWidth="1"/>
    <col min="5371" max="5378" width="9.08203125" style="167" customWidth="1"/>
    <col min="5379" max="5387" width="9.33203125" style="167" customWidth="1"/>
    <col min="5388" max="5625" width="10" style="167"/>
    <col min="5626" max="5626" width="15.5" style="167" customWidth="1"/>
    <col min="5627" max="5634" width="9.08203125" style="167" customWidth="1"/>
    <col min="5635" max="5643" width="9.33203125" style="167" customWidth="1"/>
    <col min="5644" max="5881" width="10" style="167"/>
    <col min="5882" max="5882" width="15.5" style="167" customWidth="1"/>
    <col min="5883" max="5890" width="9.08203125" style="167" customWidth="1"/>
    <col min="5891" max="5899" width="9.33203125" style="167" customWidth="1"/>
    <col min="5900" max="6137" width="10" style="167"/>
    <col min="6138" max="6138" width="15.5" style="167" customWidth="1"/>
    <col min="6139" max="6146" width="9.08203125" style="167" customWidth="1"/>
    <col min="6147" max="6155" width="9.33203125" style="167" customWidth="1"/>
    <col min="6156" max="6393" width="10" style="167"/>
    <col min="6394" max="6394" width="15.5" style="167" customWidth="1"/>
    <col min="6395" max="6402" width="9.08203125" style="167" customWidth="1"/>
    <col min="6403" max="6411" width="9.33203125" style="167" customWidth="1"/>
    <col min="6412" max="6649" width="10" style="167"/>
    <col min="6650" max="6650" width="15.5" style="167" customWidth="1"/>
    <col min="6651" max="6658" width="9.08203125" style="167" customWidth="1"/>
    <col min="6659" max="6667" width="9.33203125" style="167" customWidth="1"/>
    <col min="6668" max="6905" width="10" style="167"/>
    <col min="6906" max="6906" width="15.5" style="167" customWidth="1"/>
    <col min="6907" max="6914" width="9.08203125" style="167" customWidth="1"/>
    <col min="6915" max="6923" width="9.33203125" style="167" customWidth="1"/>
    <col min="6924" max="7161" width="10" style="167"/>
    <col min="7162" max="7162" width="15.5" style="167" customWidth="1"/>
    <col min="7163" max="7170" width="9.08203125" style="167" customWidth="1"/>
    <col min="7171" max="7179" width="9.33203125" style="167" customWidth="1"/>
    <col min="7180" max="7417" width="10" style="167"/>
    <col min="7418" max="7418" width="15.5" style="167" customWidth="1"/>
    <col min="7419" max="7426" width="9.08203125" style="167" customWidth="1"/>
    <col min="7427" max="7435" width="9.33203125" style="167" customWidth="1"/>
    <col min="7436" max="7673" width="10" style="167"/>
    <col min="7674" max="7674" width="15.5" style="167" customWidth="1"/>
    <col min="7675" max="7682" width="9.08203125" style="167" customWidth="1"/>
    <col min="7683" max="7691" width="9.33203125" style="167" customWidth="1"/>
    <col min="7692" max="7929" width="10" style="167"/>
    <col min="7930" max="7930" width="15.5" style="167" customWidth="1"/>
    <col min="7931" max="7938" width="9.08203125" style="167" customWidth="1"/>
    <col min="7939" max="7947" width="9.33203125" style="167" customWidth="1"/>
    <col min="7948" max="8185" width="10" style="167"/>
    <col min="8186" max="8186" width="15.5" style="167" customWidth="1"/>
    <col min="8187" max="8194" width="9.08203125" style="167" customWidth="1"/>
    <col min="8195" max="8203" width="9.33203125" style="167" customWidth="1"/>
    <col min="8204" max="8441" width="10" style="167"/>
    <col min="8442" max="8442" width="15.5" style="167" customWidth="1"/>
    <col min="8443" max="8450" width="9.08203125" style="167" customWidth="1"/>
    <col min="8451" max="8459" width="9.33203125" style="167" customWidth="1"/>
    <col min="8460" max="8697" width="10" style="167"/>
    <col min="8698" max="8698" width="15.5" style="167" customWidth="1"/>
    <col min="8699" max="8706" width="9.08203125" style="167" customWidth="1"/>
    <col min="8707" max="8715" width="9.33203125" style="167" customWidth="1"/>
    <col min="8716" max="8953" width="10" style="167"/>
    <col min="8954" max="8954" width="15.5" style="167" customWidth="1"/>
    <col min="8955" max="8962" width="9.08203125" style="167" customWidth="1"/>
    <col min="8963" max="8971" width="9.33203125" style="167" customWidth="1"/>
    <col min="8972" max="9209" width="10" style="167"/>
    <col min="9210" max="9210" width="15.5" style="167" customWidth="1"/>
    <col min="9211" max="9218" width="9.08203125" style="167" customWidth="1"/>
    <col min="9219" max="9227" width="9.33203125" style="167" customWidth="1"/>
    <col min="9228" max="9465" width="10" style="167"/>
    <col min="9466" max="9466" width="15.5" style="167" customWidth="1"/>
    <col min="9467" max="9474" width="9.08203125" style="167" customWidth="1"/>
    <col min="9475" max="9483" width="9.33203125" style="167" customWidth="1"/>
    <col min="9484" max="9721" width="10" style="167"/>
    <col min="9722" max="9722" width="15.5" style="167" customWidth="1"/>
    <col min="9723" max="9730" width="9.08203125" style="167" customWidth="1"/>
    <col min="9731" max="9739" width="9.33203125" style="167" customWidth="1"/>
    <col min="9740" max="9977" width="10" style="167"/>
    <col min="9978" max="9978" width="15.5" style="167" customWidth="1"/>
    <col min="9979" max="9986" width="9.08203125" style="167" customWidth="1"/>
    <col min="9987" max="9995" width="9.33203125" style="167" customWidth="1"/>
    <col min="9996" max="10233" width="10" style="167"/>
    <col min="10234" max="10234" width="15.5" style="167" customWidth="1"/>
    <col min="10235" max="10242" width="9.08203125" style="167" customWidth="1"/>
    <col min="10243" max="10251" width="9.33203125" style="167" customWidth="1"/>
    <col min="10252" max="10489" width="10" style="167"/>
    <col min="10490" max="10490" width="15.5" style="167" customWidth="1"/>
    <col min="10491" max="10498" width="9.08203125" style="167" customWidth="1"/>
    <col min="10499" max="10507" width="9.33203125" style="167" customWidth="1"/>
    <col min="10508" max="10745" width="10" style="167"/>
    <col min="10746" max="10746" width="15.5" style="167" customWidth="1"/>
    <col min="10747" max="10754" width="9.08203125" style="167" customWidth="1"/>
    <col min="10755" max="10763" width="9.33203125" style="167" customWidth="1"/>
    <col min="10764" max="11001" width="10" style="167"/>
    <col min="11002" max="11002" width="15.5" style="167" customWidth="1"/>
    <col min="11003" max="11010" width="9.08203125" style="167" customWidth="1"/>
    <col min="11011" max="11019" width="9.33203125" style="167" customWidth="1"/>
    <col min="11020" max="11257" width="10" style="167"/>
    <col min="11258" max="11258" width="15.5" style="167" customWidth="1"/>
    <col min="11259" max="11266" width="9.08203125" style="167" customWidth="1"/>
    <col min="11267" max="11275" width="9.33203125" style="167" customWidth="1"/>
    <col min="11276" max="11513" width="10" style="167"/>
    <col min="11514" max="11514" width="15.5" style="167" customWidth="1"/>
    <col min="11515" max="11522" width="9.08203125" style="167" customWidth="1"/>
    <col min="11523" max="11531" width="9.33203125" style="167" customWidth="1"/>
    <col min="11532" max="11769" width="10" style="167"/>
    <col min="11770" max="11770" width="15.5" style="167" customWidth="1"/>
    <col min="11771" max="11778" width="9.08203125" style="167" customWidth="1"/>
    <col min="11779" max="11787" width="9.33203125" style="167" customWidth="1"/>
    <col min="11788" max="12025" width="10" style="167"/>
    <col min="12026" max="12026" width="15.5" style="167" customWidth="1"/>
    <col min="12027" max="12034" width="9.08203125" style="167" customWidth="1"/>
    <col min="12035" max="12043" width="9.33203125" style="167" customWidth="1"/>
    <col min="12044" max="12281" width="10" style="167"/>
    <col min="12282" max="12282" width="15.5" style="167" customWidth="1"/>
    <col min="12283" max="12290" width="9.08203125" style="167" customWidth="1"/>
    <col min="12291" max="12299" width="9.33203125" style="167" customWidth="1"/>
    <col min="12300" max="12537" width="10" style="167"/>
    <col min="12538" max="12538" width="15.5" style="167" customWidth="1"/>
    <col min="12539" max="12546" width="9.08203125" style="167" customWidth="1"/>
    <col min="12547" max="12555" width="9.33203125" style="167" customWidth="1"/>
    <col min="12556" max="12793" width="10" style="167"/>
    <col min="12794" max="12794" width="15.5" style="167" customWidth="1"/>
    <col min="12795" max="12802" width="9.08203125" style="167" customWidth="1"/>
    <col min="12803" max="12811" width="9.33203125" style="167" customWidth="1"/>
    <col min="12812" max="13049" width="10" style="167"/>
    <col min="13050" max="13050" width="15.5" style="167" customWidth="1"/>
    <col min="13051" max="13058" width="9.08203125" style="167" customWidth="1"/>
    <col min="13059" max="13067" width="9.33203125" style="167" customWidth="1"/>
    <col min="13068" max="13305" width="10" style="167"/>
    <col min="13306" max="13306" width="15.5" style="167" customWidth="1"/>
    <col min="13307" max="13314" width="9.08203125" style="167" customWidth="1"/>
    <col min="13315" max="13323" width="9.33203125" style="167" customWidth="1"/>
    <col min="13324" max="13561" width="10" style="167"/>
    <col min="13562" max="13562" width="15.5" style="167" customWidth="1"/>
    <col min="13563" max="13570" width="9.08203125" style="167" customWidth="1"/>
    <col min="13571" max="13579" width="9.33203125" style="167" customWidth="1"/>
    <col min="13580" max="13817" width="10" style="167"/>
    <col min="13818" max="13818" width="15.5" style="167" customWidth="1"/>
    <col min="13819" max="13826" width="9.08203125" style="167" customWidth="1"/>
    <col min="13827" max="13835" width="9.33203125" style="167" customWidth="1"/>
    <col min="13836" max="14073" width="10" style="167"/>
    <col min="14074" max="14074" width="15.5" style="167" customWidth="1"/>
    <col min="14075" max="14082" width="9.08203125" style="167" customWidth="1"/>
    <col min="14083" max="14091" width="9.33203125" style="167" customWidth="1"/>
    <col min="14092" max="14329" width="10" style="167"/>
    <col min="14330" max="14330" width="15.5" style="167" customWidth="1"/>
    <col min="14331" max="14338" width="9.08203125" style="167" customWidth="1"/>
    <col min="14339" max="14347" width="9.33203125" style="167" customWidth="1"/>
    <col min="14348" max="14585" width="10" style="167"/>
    <col min="14586" max="14586" width="15.5" style="167" customWidth="1"/>
    <col min="14587" max="14594" width="9.08203125" style="167" customWidth="1"/>
    <col min="14595" max="14603" width="9.33203125" style="167" customWidth="1"/>
    <col min="14604" max="14841" width="10" style="167"/>
    <col min="14842" max="14842" width="15.5" style="167" customWidth="1"/>
    <col min="14843" max="14850" width="9.08203125" style="167" customWidth="1"/>
    <col min="14851" max="14859" width="9.33203125" style="167" customWidth="1"/>
    <col min="14860" max="15097" width="10" style="167"/>
    <col min="15098" max="15098" width="15.5" style="167" customWidth="1"/>
    <col min="15099" max="15106" width="9.08203125" style="167" customWidth="1"/>
    <col min="15107" max="15115" width="9.33203125" style="167" customWidth="1"/>
    <col min="15116" max="15353" width="10" style="167"/>
    <col min="15354" max="15354" width="15.5" style="167" customWidth="1"/>
    <col min="15355" max="15362" width="9.08203125" style="167" customWidth="1"/>
    <col min="15363" max="15371" width="9.33203125" style="167" customWidth="1"/>
    <col min="15372" max="15609" width="10" style="167"/>
    <col min="15610" max="15610" width="15.5" style="167" customWidth="1"/>
    <col min="15611" max="15618" width="9.08203125" style="167" customWidth="1"/>
    <col min="15619" max="15627" width="9.33203125" style="167" customWidth="1"/>
    <col min="15628" max="15865" width="10" style="167"/>
    <col min="15866" max="15866" width="15.5" style="167" customWidth="1"/>
    <col min="15867" max="15874" width="9.08203125" style="167" customWidth="1"/>
    <col min="15875" max="15883" width="9.33203125" style="167" customWidth="1"/>
    <col min="15884" max="16121" width="10" style="167"/>
    <col min="16122" max="16122" width="15.5" style="167" customWidth="1"/>
    <col min="16123" max="16130" width="9.08203125" style="167" customWidth="1"/>
    <col min="16131" max="16139" width="9.33203125" style="167" customWidth="1"/>
    <col min="16140" max="16384" width="10" style="167"/>
  </cols>
  <sheetData>
    <row r="1" spans="1:19" ht="17.149999999999999" customHeight="1">
      <c r="A1" s="394" t="s">
        <v>204</v>
      </c>
    </row>
    <row r="2" spans="1:19" ht="17.149999999999999" customHeight="1" thickBot="1">
      <c r="I2" s="234"/>
      <c r="R2" s="57" t="s">
        <v>422</v>
      </c>
    </row>
    <row r="3" spans="1:19" ht="20.149999999999999" customHeight="1">
      <c r="A3" s="235" t="s">
        <v>205</v>
      </c>
      <c r="B3" s="236" t="s">
        <v>134</v>
      </c>
      <c r="C3" s="236" t="s">
        <v>186</v>
      </c>
      <c r="D3" s="236" t="s">
        <v>55</v>
      </c>
      <c r="E3" s="236" t="s">
        <v>56</v>
      </c>
      <c r="F3" s="236" t="s">
        <v>57</v>
      </c>
      <c r="G3" s="236" t="s">
        <v>187</v>
      </c>
      <c r="H3" s="236" t="s">
        <v>59</v>
      </c>
      <c r="I3" s="249" t="s">
        <v>206</v>
      </c>
      <c r="J3" s="235" t="s">
        <v>109</v>
      </c>
      <c r="K3" s="236" t="s">
        <v>189</v>
      </c>
      <c r="L3" s="236" t="s">
        <v>190</v>
      </c>
      <c r="M3" s="236" t="s">
        <v>64</v>
      </c>
      <c r="N3" s="236" t="s">
        <v>65</v>
      </c>
      <c r="O3" s="236" t="s">
        <v>191</v>
      </c>
      <c r="P3" s="236" t="s">
        <v>67</v>
      </c>
      <c r="Q3" s="236" t="s">
        <v>192</v>
      </c>
      <c r="R3" s="236" t="s">
        <v>193</v>
      </c>
    </row>
    <row r="4" spans="1:19" ht="24.75" customHeight="1">
      <c r="A4" s="243" t="s">
        <v>207</v>
      </c>
      <c r="B4" s="237">
        <f>SUM(B5:B18)</f>
        <v>202</v>
      </c>
      <c r="C4" s="378">
        <f t="shared" ref="C4:R4" si="0">SUM(C5:C18)</f>
        <v>13</v>
      </c>
      <c r="D4" s="378">
        <f t="shared" si="0"/>
        <v>10</v>
      </c>
      <c r="E4" s="378">
        <f t="shared" si="0"/>
        <v>20</v>
      </c>
      <c r="F4" s="378">
        <f t="shared" si="0"/>
        <v>8</v>
      </c>
      <c r="G4" s="378">
        <f t="shared" si="0"/>
        <v>18</v>
      </c>
      <c r="H4" s="378">
        <f t="shared" si="0"/>
        <v>8</v>
      </c>
      <c r="I4" s="378">
        <f t="shared" si="0"/>
        <v>5</v>
      </c>
      <c r="J4" s="378">
        <f t="shared" si="0"/>
        <v>14</v>
      </c>
      <c r="K4" s="378">
        <f t="shared" si="0"/>
        <v>3</v>
      </c>
      <c r="L4" s="378">
        <f t="shared" si="0"/>
        <v>16</v>
      </c>
      <c r="M4" s="378">
        <f t="shared" si="0"/>
        <v>16</v>
      </c>
      <c r="N4" s="378">
        <f t="shared" si="0"/>
        <v>18</v>
      </c>
      <c r="O4" s="378">
        <f t="shared" si="0"/>
        <v>15</v>
      </c>
      <c r="P4" s="378">
        <f t="shared" si="0"/>
        <v>15</v>
      </c>
      <c r="Q4" s="378">
        <f t="shared" si="0"/>
        <v>14</v>
      </c>
      <c r="R4" s="378">
        <f t="shared" si="0"/>
        <v>9</v>
      </c>
      <c r="S4" s="392"/>
    </row>
    <row r="5" spans="1:19" ht="24.75" customHeight="1">
      <c r="A5" s="244" t="s">
        <v>208</v>
      </c>
      <c r="B5" s="238">
        <f>SUM(C5:R5)</f>
        <v>0</v>
      </c>
      <c r="C5" s="239">
        <v>0</v>
      </c>
      <c r="D5" s="239">
        <v>0</v>
      </c>
      <c r="E5" s="239">
        <v>0</v>
      </c>
      <c r="F5" s="239">
        <v>0</v>
      </c>
      <c r="G5" s="239">
        <v>0</v>
      </c>
      <c r="H5" s="239">
        <v>0</v>
      </c>
      <c r="I5" s="239">
        <v>0</v>
      </c>
      <c r="J5" s="239">
        <v>0</v>
      </c>
      <c r="K5" s="239">
        <v>0</v>
      </c>
      <c r="L5" s="239">
        <v>0</v>
      </c>
      <c r="M5" s="239">
        <v>0</v>
      </c>
      <c r="N5" s="239">
        <v>0</v>
      </c>
      <c r="O5" s="239">
        <v>0</v>
      </c>
      <c r="P5" s="239">
        <v>0</v>
      </c>
      <c r="Q5" s="239">
        <v>0</v>
      </c>
      <c r="R5" s="239">
        <v>0</v>
      </c>
      <c r="S5" s="392"/>
    </row>
    <row r="6" spans="1:19" ht="24" customHeight="1">
      <c r="A6" s="245" t="s">
        <v>209</v>
      </c>
      <c r="B6" s="238">
        <f t="shared" ref="B6:B18" si="1">SUM(C6:R6)</f>
        <v>3</v>
      </c>
      <c r="C6" s="239">
        <v>1</v>
      </c>
      <c r="D6" s="239">
        <v>0</v>
      </c>
      <c r="E6" s="239">
        <v>0</v>
      </c>
      <c r="F6" s="239">
        <v>0</v>
      </c>
      <c r="G6" s="239">
        <v>0</v>
      </c>
      <c r="H6" s="239">
        <v>0</v>
      </c>
      <c r="I6" s="239">
        <v>0</v>
      </c>
      <c r="J6" s="239">
        <v>0</v>
      </c>
      <c r="K6" s="239">
        <v>0</v>
      </c>
      <c r="L6" s="239">
        <v>1</v>
      </c>
      <c r="M6" s="239">
        <v>0</v>
      </c>
      <c r="N6" s="239">
        <v>1</v>
      </c>
      <c r="O6" s="239">
        <v>0</v>
      </c>
      <c r="P6" s="239">
        <v>0</v>
      </c>
      <c r="Q6" s="239">
        <v>0</v>
      </c>
      <c r="R6" s="239">
        <v>0</v>
      </c>
      <c r="S6" s="392"/>
    </row>
    <row r="7" spans="1:19" ht="24.75" customHeight="1">
      <c r="A7" s="244" t="s">
        <v>210</v>
      </c>
      <c r="B7" s="238">
        <f t="shared" si="1"/>
        <v>0</v>
      </c>
      <c r="C7" s="239">
        <v>0</v>
      </c>
      <c r="D7" s="239">
        <v>0</v>
      </c>
      <c r="E7" s="239">
        <v>0</v>
      </c>
      <c r="F7" s="239">
        <v>0</v>
      </c>
      <c r="G7" s="239">
        <v>0</v>
      </c>
      <c r="H7" s="239">
        <v>0</v>
      </c>
      <c r="I7" s="239">
        <v>0</v>
      </c>
      <c r="J7" s="239">
        <v>0</v>
      </c>
      <c r="K7" s="239">
        <v>0</v>
      </c>
      <c r="L7" s="239">
        <v>0</v>
      </c>
      <c r="M7" s="239">
        <v>0</v>
      </c>
      <c r="N7" s="239">
        <v>0</v>
      </c>
      <c r="O7" s="239">
        <v>0</v>
      </c>
      <c r="P7" s="239">
        <v>0</v>
      </c>
      <c r="Q7" s="239">
        <v>0</v>
      </c>
      <c r="R7" s="239">
        <v>0</v>
      </c>
      <c r="S7" s="392"/>
    </row>
    <row r="8" spans="1:19" ht="24.75" customHeight="1">
      <c r="A8" s="244" t="s">
        <v>211</v>
      </c>
      <c r="B8" s="238">
        <f t="shared" si="1"/>
        <v>2</v>
      </c>
      <c r="C8" s="239">
        <v>0</v>
      </c>
      <c r="D8" s="239">
        <v>0</v>
      </c>
      <c r="E8" s="239">
        <v>0</v>
      </c>
      <c r="F8" s="239">
        <v>0</v>
      </c>
      <c r="G8" s="239">
        <v>0</v>
      </c>
      <c r="H8" s="239">
        <v>0</v>
      </c>
      <c r="I8" s="239">
        <v>0</v>
      </c>
      <c r="J8" s="239">
        <v>0</v>
      </c>
      <c r="K8" s="239">
        <v>0</v>
      </c>
      <c r="L8" s="239">
        <v>0</v>
      </c>
      <c r="M8" s="239">
        <v>1</v>
      </c>
      <c r="N8" s="239">
        <v>0</v>
      </c>
      <c r="O8" s="239">
        <v>1</v>
      </c>
      <c r="P8" s="239">
        <v>0</v>
      </c>
      <c r="Q8" s="239">
        <v>0</v>
      </c>
      <c r="R8" s="239">
        <v>0</v>
      </c>
      <c r="S8" s="392"/>
    </row>
    <row r="9" spans="1:19" ht="24.75" customHeight="1">
      <c r="A9" s="244" t="s">
        <v>212</v>
      </c>
      <c r="B9" s="238">
        <f t="shared" si="1"/>
        <v>0</v>
      </c>
      <c r="C9" s="239">
        <v>0</v>
      </c>
      <c r="D9" s="239">
        <v>0</v>
      </c>
      <c r="E9" s="239">
        <v>0</v>
      </c>
      <c r="F9" s="239">
        <v>0</v>
      </c>
      <c r="G9" s="239">
        <v>0</v>
      </c>
      <c r="H9" s="239">
        <v>0</v>
      </c>
      <c r="I9" s="239">
        <v>0</v>
      </c>
      <c r="J9" s="239">
        <v>0</v>
      </c>
      <c r="K9" s="239">
        <v>0</v>
      </c>
      <c r="L9" s="239">
        <v>0</v>
      </c>
      <c r="M9" s="239">
        <v>0</v>
      </c>
      <c r="N9" s="239">
        <v>0</v>
      </c>
      <c r="O9" s="239">
        <v>0</v>
      </c>
      <c r="P9" s="239">
        <v>0</v>
      </c>
      <c r="Q9" s="239">
        <v>0</v>
      </c>
      <c r="R9" s="239">
        <v>0</v>
      </c>
      <c r="S9" s="392"/>
    </row>
    <row r="10" spans="1:19" ht="24.75" customHeight="1">
      <c r="A10" s="244" t="s">
        <v>213</v>
      </c>
      <c r="B10" s="238">
        <f t="shared" si="1"/>
        <v>0</v>
      </c>
      <c r="C10" s="239">
        <v>0</v>
      </c>
      <c r="D10" s="239">
        <v>0</v>
      </c>
      <c r="E10" s="239">
        <v>0</v>
      </c>
      <c r="F10" s="239">
        <v>0</v>
      </c>
      <c r="G10" s="239">
        <v>0</v>
      </c>
      <c r="H10" s="239">
        <v>0</v>
      </c>
      <c r="I10" s="239">
        <v>0</v>
      </c>
      <c r="J10" s="239">
        <v>0</v>
      </c>
      <c r="K10" s="239">
        <v>0</v>
      </c>
      <c r="L10" s="239">
        <v>0</v>
      </c>
      <c r="M10" s="239">
        <v>0</v>
      </c>
      <c r="N10" s="239">
        <v>0</v>
      </c>
      <c r="O10" s="239">
        <v>0</v>
      </c>
      <c r="P10" s="239">
        <v>0</v>
      </c>
      <c r="Q10" s="239">
        <v>0</v>
      </c>
      <c r="R10" s="239">
        <v>0</v>
      </c>
      <c r="S10" s="392"/>
    </row>
    <row r="11" spans="1:19" ht="24.75" customHeight="1">
      <c r="A11" s="246" t="s">
        <v>214</v>
      </c>
      <c r="B11" s="238">
        <f t="shared" si="1"/>
        <v>9</v>
      </c>
      <c r="C11" s="239">
        <v>1</v>
      </c>
      <c r="D11" s="239">
        <v>1</v>
      </c>
      <c r="E11" s="239">
        <v>1</v>
      </c>
      <c r="F11" s="239">
        <v>1</v>
      </c>
      <c r="G11" s="239">
        <v>2</v>
      </c>
      <c r="H11" s="239">
        <v>1</v>
      </c>
      <c r="I11" s="239">
        <v>0</v>
      </c>
      <c r="J11" s="239">
        <v>0</v>
      </c>
      <c r="K11" s="239">
        <v>0</v>
      </c>
      <c r="L11" s="239">
        <v>0</v>
      </c>
      <c r="M11" s="239">
        <v>0</v>
      </c>
      <c r="N11" s="239">
        <v>2</v>
      </c>
      <c r="O11" s="239">
        <v>0</v>
      </c>
      <c r="P11" s="239">
        <v>0</v>
      </c>
      <c r="Q11" s="239">
        <v>0</v>
      </c>
      <c r="R11" s="239">
        <v>0</v>
      </c>
      <c r="S11" s="392"/>
    </row>
    <row r="12" spans="1:19" ht="24.75" customHeight="1">
      <c r="A12" s="246" t="s">
        <v>215</v>
      </c>
      <c r="B12" s="238">
        <f>SUM(C12:R12)</f>
        <v>22</v>
      </c>
      <c r="C12" s="239">
        <v>1</v>
      </c>
      <c r="D12" s="239">
        <v>0</v>
      </c>
      <c r="E12" s="239">
        <v>3</v>
      </c>
      <c r="F12" s="239">
        <v>0</v>
      </c>
      <c r="G12" s="239">
        <v>1</v>
      </c>
      <c r="H12" s="239">
        <v>2</v>
      </c>
      <c r="I12" s="239">
        <v>1</v>
      </c>
      <c r="J12" s="239">
        <v>1</v>
      </c>
      <c r="K12" s="239">
        <v>0</v>
      </c>
      <c r="L12" s="239">
        <v>3</v>
      </c>
      <c r="M12" s="239">
        <v>4</v>
      </c>
      <c r="N12" s="239">
        <v>2</v>
      </c>
      <c r="O12" s="239">
        <v>2</v>
      </c>
      <c r="P12" s="239">
        <v>1</v>
      </c>
      <c r="Q12" s="239">
        <v>1</v>
      </c>
      <c r="R12" s="239">
        <v>0</v>
      </c>
      <c r="S12" s="392"/>
    </row>
    <row r="13" spans="1:19" ht="24.75" customHeight="1">
      <c r="A13" s="246" t="s">
        <v>216</v>
      </c>
      <c r="B13" s="238">
        <f t="shared" si="1"/>
        <v>6</v>
      </c>
      <c r="C13" s="239">
        <v>0</v>
      </c>
      <c r="D13" s="239">
        <v>1</v>
      </c>
      <c r="E13" s="239">
        <v>0</v>
      </c>
      <c r="F13" s="239">
        <v>0</v>
      </c>
      <c r="G13" s="239">
        <v>1</v>
      </c>
      <c r="H13" s="239">
        <v>0</v>
      </c>
      <c r="I13" s="239">
        <v>0</v>
      </c>
      <c r="J13" s="239">
        <v>1</v>
      </c>
      <c r="K13" s="239">
        <v>0</v>
      </c>
      <c r="L13" s="239">
        <v>0</v>
      </c>
      <c r="M13" s="239">
        <v>1</v>
      </c>
      <c r="N13" s="239">
        <v>0</v>
      </c>
      <c r="O13" s="239">
        <v>2</v>
      </c>
      <c r="P13" s="239">
        <v>0</v>
      </c>
      <c r="Q13" s="239">
        <v>0</v>
      </c>
      <c r="R13" s="239">
        <v>0</v>
      </c>
      <c r="S13" s="392"/>
    </row>
    <row r="14" spans="1:19" ht="24.75" customHeight="1">
      <c r="A14" s="246" t="s">
        <v>217</v>
      </c>
      <c r="B14" s="238">
        <f t="shared" si="1"/>
        <v>9</v>
      </c>
      <c r="C14" s="239">
        <v>1</v>
      </c>
      <c r="D14" s="239">
        <v>1</v>
      </c>
      <c r="E14" s="239">
        <v>0</v>
      </c>
      <c r="F14" s="239">
        <v>0</v>
      </c>
      <c r="G14" s="239">
        <v>1</v>
      </c>
      <c r="H14" s="239">
        <v>1</v>
      </c>
      <c r="I14" s="239">
        <v>1</v>
      </c>
      <c r="J14" s="239">
        <v>0</v>
      </c>
      <c r="K14" s="239">
        <v>0</v>
      </c>
      <c r="L14" s="239">
        <v>0</v>
      </c>
      <c r="M14" s="239">
        <v>1</v>
      </c>
      <c r="N14" s="239">
        <v>0</v>
      </c>
      <c r="O14" s="239">
        <v>0</v>
      </c>
      <c r="P14" s="239">
        <v>3</v>
      </c>
      <c r="Q14" s="239">
        <v>0</v>
      </c>
      <c r="R14" s="239">
        <v>0</v>
      </c>
      <c r="S14" s="392"/>
    </row>
    <row r="15" spans="1:19" ht="24.75" customHeight="1">
      <c r="A15" s="246" t="s">
        <v>218</v>
      </c>
      <c r="B15" s="238">
        <f t="shared" si="1"/>
        <v>2</v>
      </c>
      <c r="C15" s="239">
        <v>0</v>
      </c>
      <c r="D15" s="239">
        <v>0</v>
      </c>
      <c r="E15" s="239">
        <v>0</v>
      </c>
      <c r="F15" s="239">
        <v>0</v>
      </c>
      <c r="G15" s="239">
        <v>0</v>
      </c>
      <c r="H15" s="239">
        <v>0</v>
      </c>
      <c r="I15" s="239">
        <v>0</v>
      </c>
      <c r="J15" s="239">
        <v>1</v>
      </c>
      <c r="K15" s="239">
        <v>0</v>
      </c>
      <c r="L15" s="239">
        <v>0</v>
      </c>
      <c r="M15" s="239">
        <v>1</v>
      </c>
      <c r="N15" s="239">
        <v>0</v>
      </c>
      <c r="O15" s="239">
        <v>0</v>
      </c>
      <c r="P15" s="239">
        <v>0</v>
      </c>
      <c r="Q15" s="239">
        <v>0</v>
      </c>
      <c r="R15" s="239">
        <v>0</v>
      </c>
      <c r="S15" s="392"/>
    </row>
    <row r="16" spans="1:19" ht="24.75" customHeight="1">
      <c r="A16" s="246" t="s">
        <v>219</v>
      </c>
      <c r="B16" s="238">
        <f t="shared" si="1"/>
        <v>0</v>
      </c>
      <c r="C16" s="239">
        <v>0</v>
      </c>
      <c r="D16" s="239">
        <v>0</v>
      </c>
      <c r="E16" s="239">
        <v>0</v>
      </c>
      <c r="F16" s="239">
        <v>0</v>
      </c>
      <c r="G16" s="239">
        <v>0</v>
      </c>
      <c r="H16" s="239">
        <v>0</v>
      </c>
      <c r="I16" s="239">
        <v>0</v>
      </c>
      <c r="J16" s="239">
        <v>0</v>
      </c>
      <c r="K16" s="239">
        <v>0</v>
      </c>
      <c r="L16" s="239">
        <v>0</v>
      </c>
      <c r="M16" s="239">
        <v>0</v>
      </c>
      <c r="N16" s="239">
        <v>0</v>
      </c>
      <c r="O16" s="239">
        <v>0</v>
      </c>
      <c r="P16" s="239">
        <v>0</v>
      </c>
      <c r="Q16" s="239">
        <v>0</v>
      </c>
      <c r="R16" s="239">
        <v>0</v>
      </c>
      <c r="S16" s="392"/>
    </row>
    <row r="17" spans="1:19" ht="24.75" customHeight="1">
      <c r="A17" s="246" t="s">
        <v>220</v>
      </c>
      <c r="B17" s="238">
        <f t="shared" si="1"/>
        <v>148</v>
      </c>
      <c r="C17" s="239">
        <v>9</v>
      </c>
      <c r="D17" s="239">
        <v>7</v>
      </c>
      <c r="E17" s="239">
        <v>16</v>
      </c>
      <c r="F17" s="239">
        <v>7</v>
      </c>
      <c r="G17" s="239">
        <v>13</v>
      </c>
      <c r="H17" s="239">
        <v>4</v>
      </c>
      <c r="I17" s="239">
        <v>3</v>
      </c>
      <c r="J17" s="239">
        <v>11</v>
      </c>
      <c r="K17" s="239">
        <v>3</v>
      </c>
      <c r="L17" s="239">
        <v>12</v>
      </c>
      <c r="M17" s="239">
        <v>8</v>
      </c>
      <c r="N17" s="239">
        <v>13</v>
      </c>
      <c r="O17" s="239">
        <v>10</v>
      </c>
      <c r="P17" s="239">
        <v>11</v>
      </c>
      <c r="Q17" s="239">
        <v>13</v>
      </c>
      <c r="R17" s="239">
        <v>8</v>
      </c>
      <c r="S17" s="392"/>
    </row>
    <row r="18" spans="1:19" ht="24.75" customHeight="1">
      <c r="A18" s="246" t="s">
        <v>221</v>
      </c>
      <c r="B18" s="238">
        <f t="shared" si="1"/>
        <v>1</v>
      </c>
      <c r="C18" s="239">
        <v>0</v>
      </c>
      <c r="D18" s="239">
        <v>0</v>
      </c>
      <c r="E18" s="239">
        <v>0</v>
      </c>
      <c r="F18" s="239">
        <v>0</v>
      </c>
      <c r="G18" s="239">
        <v>0</v>
      </c>
      <c r="H18" s="239">
        <v>0</v>
      </c>
      <c r="I18" s="239">
        <v>0</v>
      </c>
      <c r="J18" s="239">
        <v>0</v>
      </c>
      <c r="K18" s="239">
        <v>0</v>
      </c>
      <c r="L18" s="239">
        <v>0</v>
      </c>
      <c r="M18" s="239">
        <v>0</v>
      </c>
      <c r="N18" s="239">
        <v>0</v>
      </c>
      <c r="O18" s="239">
        <v>0</v>
      </c>
      <c r="P18" s="239">
        <v>0</v>
      </c>
      <c r="Q18" s="239">
        <v>0</v>
      </c>
      <c r="R18" s="239">
        <v>1</v>
      </c>
      <c r="S18" s="392"/>
    </row>
    <row r="19" spans="1:19" ht="7.5" customHeight="1" thickBot="1">
      <c r="A19" s="247"/>
      <c r="B19" s="242"/>
      <c r="C19" s="242"/>
      <c r="D19" s="242"/>
      <c r="E19" s="242"/>
      <c r="F19" s="242"/>
      <c r="G19" s="242"/>
      <c r="H19" s="242"/>
      <c r="I19" s="242"/>
      <c r="J19" s="242"/>
      <c r="K19" s="242"/>
      <c r="L19" s="242"/>
      <c r="M19" s="242"/>
      <c r="N19" s="242"/>
      <c r="O19" s="242"/>
      <c r="P19" s="242"/>
      <c r="Q19" s="242"/>
      <c r="R19" s="242"/>
    </row>
    <row r="21" spans="1:19">
      <c r="B21" s="392"/>
      <c r="C21" s="392"/>
      <c r="D21" s="392"/>
      <c r="E21" s="392"/>
      <c r="F21" s="392"/>
      <c r="G21" s="392"/>
      <c r="H21" s="392"/>
      <c r="I21" s="392"/>
      <c r="J21" s="392"/>
      <c r="K21" s="392"/>
      <c r="L21" s="392"/>
      <c r="M21" s="392"/>
      <c r="N21" s="392"/>
      <c r="O21" s="392"/>
      <c r="P21" s="392"/>
      <c r="Q21" s="392"/>
      <c r="R21" s="392"/>
    </row>
  </sheetData>
  <phoneticPr fontId="2"/>
  <pageMargins left="0.25" right="0.25" top="0.75" bottom="0.75" header="0.3" footer="0.3"/>
  <pageSetup paperSize="9" orientation="landscape" r:id="rId1"/>
  <headerFooter alignWithMargins="0">
    <oddHeader>&amp;L</oddHeader>
    <oddFooter>&amp;L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8"/>
  <sheetViews>
    <sheetView view="pageBreakPreview" topLeftCell="N1" zoomScaleNormal="100" zoomScaleSheetLayoutView="100" workbookViewId="0">
      <pane ySplit="9" topLeftCell="A73" activePane="bottomLeft" state="frozen"/>
      <selection activeCell="A19" sqref="A19"/>
      <selection pane="bottomLeft" activeCell="AA76" sqref="AA76"/>
    </sheetView>
  </sheetViews>
  <sheetFormatPr defaultRowHeight="13"/>
  <cols>
    <col min="1" max="1" width="10.33203125" style="85" customWidth="1"/>
    <col min="2" max="2" width="6.25" style="85" customWidth="1"/>
    <col min="3" max="3" width="8.75" style="85" customWidth="1"/>
    <col min="4" max="4" width="6.25" style="85" customWidth="1"/>
    <col min="5" max="5" width="8.75" style="85" customWidth="1"/>
    <col min="6" max="29" width="7.58203125" style="85" customWidth="1"/>
    <col min="30" max="256" width="9" style="85"/>
    <col min="257" max="257" width="10.33203125" style="85" customWidth="1"/>
    <col min="258" max="258" width="6.25" style="85" customWidth="1"/>
    <col min="259" max="259" width="8.75" style="85" customWidth="1"/>
    <col min="260" max="260" width="6.25" style="85" customWidth="1"/>
    <col min="261" max="261" width="8.75" style="85" customWidth="1"/>
    <col min="262" max="285" width="7.58203125" style="85" customWidth="1"/>
    <col min="286" max="512" width="9" style="85"/>
    <col min="513" max="513" width="10.33203125" style="85" customWidth="1"/>
    <col min="514" max="514" width="6.25" style="85" customWidth="1"/>
    <col min="515" max="515" width="8.75" style="85" customWidth="1"/>
    <col min="516" max="516" width="6.25" style="85" customWidth="1"/>
    <col min="517" max="517" width="8.75" style="85" customWidth="1"/>
    <col min="518" max="541" width="7.58203125" style="85" customWidth="1"/>
    <col min="542" max="768" width="9" style="85"/>
    <col min="769" max="769" width="10.33203125" style="85" customWidth="1"/>
    <col min="770" max="770" width="6.25" style="85" customWidth="1"/>
    <col min="771" max="771" width="8.75" style="85" customWidth="1"/>
    <col min="772" max="772" width="6.25" style="85" customWidth="1"/>
    <col min="773" max="773" width="8.75" style="85" customWidth="1"/>
    <col min="774" max="797" width="7.58203125" style="85" customWidth="1"/>
    <col min="798" max="1024" width="9" style="85"/>
    <col min="1025" max="1025" width="10.33203125" style="85" customWidth="1"/>
    <col min="1026" max="1026" width="6.25" style="85" customWidth="1"/>
    <col min="1027" max="1027" width="8.75" style="85" customWidth="1"/>
    <col min="1028" max="1028" width="6.25" style="85" customWidth="1"/>
    <col min="1029" max="1029" width="8.75" style="85" customWidth="1"/>
    <col min="1030" max="1053" width="7.58203125" style="85" customWidth="1"/>
    <col min="1054" max="1280" width="9" style="85"/>
    <col min="1281" max="1281" width="10.33203125" style="85" customWidth="1"/>
    <col min="1282" max="1282" width="6.25" style="85" customWidth="1"/>
    <col min="1283" max="1283" width="8.75" style="85" customWidth="1"/>
    <col min="1284" max="1284" width="6.25" style="85" customWidth="1"/>
    <col min="1285" max="1285" width="8.75" style="85" customWidth="1"/>
    <col min="1286" max="1309" width="7.58203125" style="85" customWidth="1"/>
    <col min="1310" max="1536" width="9" style="85"/>
    <col min="1537" max="1537" width="10.33203125" style="85" customWidth="1"/>
    <col min="1538" max="1538" width="6.25" style="85" customWidth="1"/>
    <col min="1539" max="1539" width="8.75" style="85" customWidth="1"/>
    <col min="1540" max="1540" width="6.25" style="85" customWidth="1"/>
    <col min="1541" max="1541" width="8.75" style="85" customWidth="1"/>
    <col min="1542" max="1565" width="7.58203125" style="85" customWidth="1"/>
    <col min="1566" max="1792" width="9" style="85"/>
    <col min="1793" max="1793" width="10.33203125" style="85" customWidth="1"/>
    <col min="1794" max="1794" width="6.25" style="85" customWidth="1"/>
    <col min="1795" max="1795" width="8.75" style="85" customWidth="1"/>
    <col min="1796" max="1796" width="6.25" style="85" customWidth="1"/>
    <col min="1797" max="1797" width="8.75" style="85" customWidth="1"/>
    <col min="1798" max="1821" width="7.58203125" style="85" customWidth="1"/>
    <col min="1822" max="2048" width="9" style="85"/>
    <col min="2049" max="2049" width="10.33203125" style="85" customWidth="1"/>
    <col min="2050" max="2050" width="6.25" style="85" customWidth="1"/>
    <col min="2051" max="2051" width="8.75" style="85" customWidth="1"/>
    <col min="2052" max="2052" width="6.25" style="85" customWidth="1"/>
    <col min="2053" max="2053" width="8.75" style="85" customWidth="1"/>
    <col min="2054" max="2077" width="7.58203125" style="85" customWidth="1"/>
    <col min="2078" max="2304" width="9" style="85"/>
    <col min="2305" max="2305" width="10.33203125" style="85" customWidth="1"/>
    <col min="2306" max="2306" width="6.25" style="85" customWidth="1"/>
    <col min="2307" max="2307" width="8.75" style="85" customWidth="1"/>
    <col min="2308" max="2308" width="6.25" style="85" customWidth="1"/>
    <col min="2309" max="2309" width="8.75" style="85" customWidth="1"/>
    <col min="2310" max="2333" width="7.58203125" style="85" customWidth="1"/>
    <col min="2334" max="2560" width="9" style="85"/>
    <col min="2561" max="2561" width="10.33203125" style="85" customWidth="1"/>
    <col min="2562" max="2562" width="6.25" style="85" customWidth="1"/>
    <col min="2563" max="2563" width="8.75" style="85" customWidth="1"/>
    <col min="2564" max="2564" width="6.25" style="85" customWidth="1"/>
    <col min="2565" max="2565" width="8.75" style="85" customWidth="1"/>
    <col min="2566" max="2589" width="7.58203125" style="85" customWidth="1"/>
    <col min="2590" max="2816" width="9" style="85"/>
    <col min="2817" max="2817" width="10.33203125" style="85" customWidth="1"/>
    <col min="2818" max="2818" width="6.25" style="85" customWidth="1"/>
    <col min="2819" max="2819" width="8.75" style="85" customWidth="1"/>
    <col min="2820" max="2820" width="6.25" style="85" customWidth="1"/>
    <col min="2821" max="2821" width="8.75" style="85" customWidth="1"/>
    <col min="2822" max="2845" width="7.58203125" style="85" customWidth="1"/>
    <col min="2846" max="3072" width="9" style="85"/>
    <col min="3073" max="3073" width="10.33203125" style="85" customWidth="1"/>
    <col min="3074" max="3074" width="6.25" style="85" customWidth="1"/>
    <col min="3075" max="3075" width="8.75" style="85" customWidth="1"/>
    <col min="3076" max="3076" width="6.25" style="85" customWidth="1"/>
    <col min="3077" max="3077" width="8.75" style="85" customWidth="1"/>
    <col min="3078" max="3101" width="7.58203125" style="85" customWidth="1"/>
    <col min="3102" max="3328" width="9" style="85"/>
    <col min="3329" max="3329" width="10.33203125" style="85" customWidth="1"/>
    <col min="3330" max="3330" width="6.25" style="85" customWidth="1"/>
    <col min="3331" max="3331" width="8.75" style="85" customWidth="1"/>
    <col min="3332" max="3332" width="6.25" style="85" customWidth="1"/>
    <col min="3333" max="3333" width="8.75" style="85" customWidth="1"/>
    <col min="3334" max="3357" width="7.58203125" style="85" customWidth="1"/>
    <col min="3358" max="3584" width="9" style="85"/>
    <col min="3585" max="3585" width="10.33203125" style="85" customWidth="1"/>
    <col min="3586" max="3586" width="6.25" style="85" customWidth="1"/>
    <col min="3587" max="3587" width="8.75" style="85" customWidth="1"/>
    <col min="3588" max="3588" width="6.25" style="85" customWidth="1"/>
    <col min="3589" max="3589" width="8.75" style="85" customWidth="1"/>
    <col min="3590" max="3613" width="7.58203125" style="85" customWidth="1"/>
    <col min="3614" max="3840" width="9" style="85"/>
    <col min="3841" max="3841" width="10.33203125" style="85" customWidth="1"/>
    <col min="3842" max="3842" width="6.25" style="85" customWidth="1"/>
    <col min="3843" max="3843" width="8.75" style="85" customWidth="1"/>
    <col min="3844" max="3844" width="6.25" style="85" customWidth="1"/>
    <col min="3845" max="3845" width="8.75" style="85" customWidth="1"/>
    <col min="3846" max="3869" width="7.58203125" style="85" customWidth="1"/>
    <col min="3870" max="4096" width="9" style="85"/>
    <col min="4097" max="4097" width="10.33203125" style="85" customWidth="1"/>
    <col min="4098" max="4098" width="6.25" style="85" customWidth="1"/>
    <col min="4099" max="4099" width="8.75" style="85" customWidth="1"/>
    <col min="4100" max="4100" width="6.25" style="85" customWidth="1"/>
    <col min="4101" max="4101" width="8.75" style="85" customWidth="1"/>
    <col min="4102" max="4125" width="7.58203125" style="85" customWidth="1"/>
    <col min="4126" max="4352" width="9" style="85"/>
    <col min="4353" max="4353" width="10.33203125" style="85" customWidth="1"/>
    <col min="4354" max="4354" width="6.25" style="85" customWidth="1"/>
    <col min="4355" max="4355" width="8.75" style="85" customWidth="1"/>
    <col min="4356" max="4356" width="6.25" style="85" customWidth="1"/>
    <col min="4357" max="4357" width="8.75" style="85" customWidth="1"/>
    <col min="4358" max="4381" width="7.58203125" style="85" customWidth="1"/>
    <col min="4382" max="4608" width="9" style="85"/>
    <col min="4609" max="4609" width="10.33203125" style="85" customWidth="1"/>
    <col min="4610" max="4610" width="6.25" style="85" customWidth="1"/>
    <col min="4611" max="4611" width="8.75" style="85" customWidth="1"/>
    <col min="4612" max="4612" width="6.25" style="85" customWidth="1"/>
    <col min="4613" max="4613" width="8.75" style="85" customWidth="1"/>
    <col min="4614" max="4637" width="7.58203125" style="85" customWidth="1"/>
    <col min="4638" max="4864" width="9" style="85"/>
    <col min="4865" max="4865" width="10.33203125" style="85" customWidth="1"/>
    <col min="4866" max="4866" width="6.25" style="85" customWidth="1"/>
    <col min="4867" max="4867" width="8.75" style="85" customWidth="1"/>
    <col min="4868" max="4868" width="6.25" style="85" customWidth="1"/>
    <col min="4869" max="4869" width="8.75" style="85" customWidth="1"/>
    <col min="4870" max="4893" width="7.58203125" style="85" customWidth="1"/>
    <col min="4894" max="5120" width="9" style="85"/>
    <col min="5121" max="5121" width="10.33203125" style="85" customWidth="1"/>
    <col min="5122" max="5122" width="6.25" style="85" customWidth="1"/>
    <col min="5123" max="5123" width="8.75" style="85" customWidth="1"/>
    <col min="5124" max="5124" width="6.25" style="85" customWidth="1"/>
    <col min="5125" max="5125" width="8.75" style="85" customWidth="1"/>
    <col min="5126" max="5149" width="7.58203125" style="85" customWidth="1"/>
    <col min="5150" max="5376" width="9" style="85"/>
    <col min="5377" max="5377" width="10.33203125" style="85" customWidth="1"/>
    <col min="5378" max="5378" width="6.25" style="85" customWidth="1"/>
    <col min="5379" max="5379" width="8.75" style="85" customWidth="1"/>
    <col min="5380" max="5380" width="6.25" style="85" customWidth="1"/>
    <col min="5381" max="5381" width="8.75" style="85" customWidth="1"/>
    <col min="5382" max="5405" width="7.58203125" style="85" customWidth="1"/>
    <col min="5406" max="5632" width="9" style="85"/>
    <col min="5633" max="5633" width="10.33203125" style="85" customWidth="1"/>
    <col min="5634" max="5634" width="6.25" style="85" customWidth="1"/>
    <col min="5635" max="5635" width="8.75" style="85" customWidth="1"/>
    <col min="5636" max="5636" width="6.25" style="85" customWidth="1"/>
    <col min="5637" max="5637" width="8.75" style="85" customWidth="1"/>
    <col min="5638" max="5661" width="7.58203125" style="85" customWidth="1"/>
    <col min="5662" max="5888" width="9" style="85"/>
    <col min="5889" max="5889" width="10.33203125" style="85" customWidth="1"/>
    <col min="5890" max="5890" width="6.25" style="85" customWidth="1"/>
    <col min="5891" max="5891" width="8.75" style="85" customWidth="1"/>
    <col min="5892" max="5892" width="6.25" style="85" customWidth="1"/>
    <col min="5893" max="5893" width="8.75" style="85" customWidth="1"/>
    <col min="5894" max="5917" width="7.58203125" style="85" customWidth="1"/>
    <col min="5918" max="6144" width="9" style="85"/>
    <col min="6145" max="6145" width="10.33203125" style="85" customWidth="1"/>
    <col min="6146" max="6146" width="6.25" style="85" customWidth="1"/>
    <col min="6147" max="6147" width="8.75" style="85" customWidth="1"/>
    <col min="6148" max="6148" width="6.25" style="85" customWidth="1"/>
    <col min="6149" max="6149" width="8.75" style="85" customWidth="1"/>
    <col min="6150" max="6173" width="7.58203125" style="85" customWidth="1"/>
    <col min="6174" max="6400" width="9" style="85"/>
    <col min="6401" max="6401" width="10.33203125" style="85" customWidth="1"/>
    <col min="6402" max="6402" width="6.25" style="85" customWidth="1"/>
    <col min="6403" max="6403" width="8.75" style="85" customWidth="1"/>
    <col min="6404" max="6404" width="6.25" style="85" customWidth="1"/>
    <col min="6405" max="6405" width="8.75" style="85" customWidth="1"/>
    <col min="6406" max="6429" width="7.58203125" style="85" customWidth="1"/>
    <col min="6430" max="6656" width="9" style="85"/>
    <col min="6657" max="6657" width="10.33203125" style="85" customWidth="1"/>
    <col min="6658" max="6658" width="6.25" style="85" customWidth="1"/>
    <col min="6659" max="6659" width="8.75" style="85" customWidth="1"/>
    <col min="6660" max="6660" width="6.25" style="85" customWidth="1"/>
    <col min="6661" max="6661" width="8.75" style="85" customWidth="1"/>
    <col min="6662" max="6685" width="7.58203125" style="85" customWidth="1"/>
    <col min="6686" max="6912" width="9" style="85"/>
    <col min="6913" max="6913" width="10.33203125" style="85" customWidth="1"/>
    <col min="6914" max="6914" width="6.25" style="85" customWidth="1"/>
    <col min="6915" max="6915" width="8.75" style="85" customWidth="1"/>
    <col min="6916" max="6916" width="6.25" style="85" customWidth="1"/>
    <col min="6917" max="6917" width="8.75" style="85" customWidth="1"/>
    <col min="6918" max="6941" width="7.58203125" style="85" customWidth="1"/>
    <col min="6942" max="7168" width="9" style="85"/>
    <col min="7169" max="7169" width="10.33203125" style="85" customWidth="1"/>
    <col min="7170" max="7170" width="6.25" style="85" customWidth="1"/>
    <col min="7171" max="7171" width="8.75" style="85" customWidth="1"/>
    <col min="7172" max="7172" width="6.25" style="85" customWidth="1"/>
    <col min="7173" max="7173" width="8.75" style="85" customWidth="1"/>
    <col min="7174" max="7197" width="7.58203125" style="85" customWidth="1"/>
    <col min="7198" max="7424" width="9" style="85"/>
    <col min="7425" max="7425" width="10.33203125" style="85" customWidth="1"/>
    <col min="7426" max="7426" width="6.25" style="85" customWidth="1"/>
    <col min="7427" max="7427" width="8.75" style="85" customWidth="1"/>
    <col min="7428" max="7428" width="6.25" style="85" customWidth="1"/>
    <col min="7429" max="7429" width="8.75" style="85" customWidth="1"/>
    <col min="7430" max="7453" width="7.58203125" style="85" customWidth="1"/>
    <col min="7454" max="7680" width="9" style="85"/>
    <col min="7681" max="7681" width="10.33203125" style="85" customWidth="1"/>
    <col min="7682" max="7682" width="6.25" style="85" customWidth="1"/>
    <col min="7683" max="7683" width="8.75" style="85" customWidth="1"/>
    <col min="7684" max="7684" width="6.25" style="85" customWidth="1"/>
    <col min="7685" max="7685" width="8.75" style="85" customWidth="1"/>
    <col min="7686" max="7709" width="7.58203125" style="85" customWidth="1"/>
    <col min="7710" max="7936" width="9" style="85"/>
    <col min="7937" max="7937" width="10.33203125" style="85" customWidth="1"/>
    <col min="7938" max="7938" width="6.25" style="85" customWidth="1"/>
    <col min="7939" max="7939" width="8.75" style="85" customWidth="1"/>
    <col min="7940" max="7940" width="6.25" style="85" customWidth="1"/>
    <col min="7941" max="7941" width="8.75" style="85" customWidth="1"/>
    <col min="7942" max="7965" width="7.58203125" style="85" customWidth="1"/>
    <col min="7966" max="8192" width="9" style="85"/>
    <col min="8193" max="8193" width="10.33203125" style="85" customWidth="1"/>
    <col min="8194" max="8194" width="6.25" style="85" customWidth="1"/>
    <col min="8195" max="8195" width="8.75" style="85" customWidth="1"/>
    <col min="8196" max="8196" width="6.25" style="85" customWidth="1"/>
    <col min="8197" max="8197" width="8.75" style="85" customWidth="1"/>
    <col min="8198" max="8221" width="7.58203125" style="85" customWidth="1"/>
    <col min="8222" max="8448" width="9" style="85"/>
    <col min="8449" max="8449" width="10.33203125" style="85" customWidth="1"/>
    <col min="8450" max="8450" width="6.25" style="85" customWidth="1"/>
    <col min="8451" max="8451" width="8.75" style="85" customWidth="1"/>
    <col min="8452" max="8452" width="6.25" style="85" customWidth="1"/>
    <col min="8453" max="8453" width="8.75" style="85" customWidth="1"/>
    <col min="8454" max="8477" width="7.58203125" style="85" customWidth="1"/>
    <col min="8478" max="8704" width="9" style="85"/>
    <col min="8705" max="8705" width="10.33203125" style="85" customWidth="1"/>
    <col min="8706" max="8706" width="6.25" style="85" customWidth="1"/>
    <col min="8707" max="8707" width="8.75" style="85" customWidth="1"/>
    <col min="8708" max="8708" width="6.25" style="85" customWidth="1"/>
    <col min="8709" max="8709" width="8.75" style="85" customWidth="1"/>
    <col min="8710" max="8733" width="7.58203125" style="85" customWidth="1"/>
    <col min="8734" max="8960" width="9" style="85"/>
    <col min="8961" max="8961" width="10.33203125" style="85" customWidth="1"/>
    <col min="8962" max="8962" width="6.25" style="85" customWidth="1"/>
    <col min="8963" max="8963" width="8.75" style="85" customWidth="1"/>
    <col min="8964" max="8964" width="6.25" style="85" customWidth="1"/>
    <col min="8965" max="8965" width="8.75" style="85" customWidth="1"/>
    <col min="8966" max="8989" width="7.58203125" style="85" customWidth="1"/>
    <col min="8990" max="9216" width="9" style="85"/>
    <col min="9217" max="9217" width="10.33203125" style="85" customWidth="1"/>
    <col min="9218" max="9218" width="6.25" style="85" customWidth="1"/>
    <col min="9219" max="9219" width="8.75" style="85" customWidth="1"/>
    <col min="9220" max="9220" width="6.25" style="85" customWidth="1"/>
    <col min="9221" max="9221" width="8.75" style="85" customWidth="1"/>
    <col min="9222" max="9245" width="7.58203125" style="85" customWidth="1"/>
    <col min="9246" max="9472" width="9" style="85"/>
    <col min="9473" max="9473" width="10.33203125" style="85" customWidth="1"/>
    <col min="9474" max="9474" width="6.25" style="85" customWidth="1"/>
    <col min="9475" max="9475" width="8.75" style="85" customWidth="1"/>
    <col min="9476" max="9476" width="6.25" style="85" customWidth="1"/>
    <col min="9477" max="9477" width="8.75" style="85" customWidth="1"/>
    <col min="9478" max="9501" width="7.58203125" style="85" customWidth="1"/>
    <col min="9502" max="9728" width="9" style="85"/>
    <col min="9729" max="9729" width="10.33203125" style="85" customWidth="1"/>
    <col min="9730" max="9730" width="6.25" style="85" customWidth="1"/>
    <col min="9731" max="9731" width="8.75" style="85" customWidth="1"/>
    <col min="9732" max="9732" width="6.25" style="85" customWidth="1"/>
    <col min="9733" max="9733" width="8.75" style="85" customWidth="1"/>
    <col min="9734" max="9757" width="7.58203125" style="85" customWidth="1"/>
    <col min="9758" max="9984" width="9" style="85"/>
    <col min="9985" max="9985" width="10.33203125" style="85" customWidth="1"/>
    <col min="9986" max="9986" width="6.25" style="85" customWidth="1"/>
    <col min="9987" max="9987" width="8.75" style="85" customWidth="1"/>
    <col min="9988" max="9988" width="6.25" style="85" customWidth="1"/>
    <col min="9989" max="9989" width="8.75" style="85" customWidth="1"/>
    <col min="9990" max="10013" width="7.58203125" style="85" customWidth="1"/>
    <col min="10014" max="10240" width="9" style="85"/>
    <col min="10241" max="10241" width="10.33203125" style="85" customWidth="1"/>
    <col min="10242" max="10242" width="6.25" style="85" customWidth="1"/>
    <col min="10243" max="10243" width="8.75" style="85" customWidth="1"/>
    <col min="10244" max="10244" width="6.25" style="85" customWidth="1"/>
    <col min="10245" max="10245" width="8.75" style="85" customWidth="1"/>
    <col min="10246" max="10269" width="7.58203125" style="85" customWidth="1"/>
    <col min="10270" max="10496" width="9" style="85"/>
    <col min="10497" max="10497" width="10.33203125" style="85" customWidth="1"/>
    <col min="10498" max="10498" width="6.25" style="85" customWidth="1"/>
    <col min="10499" max="10499" width="8.75" style="85" customWidth="1"/>
    <col min="10500" max="10500" width="6.25" style="85" customWidth="1"/>
    <col min="10501" max="10501" width="8.75" style="85" customWidth="1"/>
    <col min="10502" max="10525" width="7.58203125" style="85" customWidth="1"/>
    <col min="10526" max="10752" width="9" style="85"/>
    <col min="10753" max="10753" width="10.33203125" style="85" customWidth="1"/>
    <col min="10754" max="10754" width="6.25" style="85" customWidth="1"/>
    <col min="10755" max="10755" width="8.75" style="85" customWidth="1"/>
    <col min="10756" max="10756" width="6.25" style="85" customWidth="1"/>
    <col min="10757" max="10757" width="8.75" style="85" customWidth="1"/>
    <col min="10758" max="10781" width="7.58203125" style="85" customWidth="1"/>
    <col min="10782" max="11008" width="9" style="85"/>
    <col min="11009" max="11009" width="10.33203125" style="85" customWidth="1"/>
    <col min="11010" max="11010" width="6.25" style="85" customWidth="1"/>
    <col min="11011" max="11011" width="8.75" style="85" customWidth="1"/>
    <col min="11012" max="11012" width="6.25" style="85" customWidth="1"/>
    <col min="11013" max="11013" width="8.75" style="85" customWidth="1"/>
    <col min="11014" max="11037" width="7.58203125" style="85" customWidth="1"/>
    <col min="11038" max="11264" width="9" style="85"/>
    <col min="11265" max="11265" width="10.33203125" style="85" customWidth="1"/>
    <col min="11266" max="11266" width="6.25" style="85" customWidth="1"/>
    <col min="11267" max="11267" width="8.75" style="85" customWidth="1"/>
    <col min="11268" max="11268" width="6.25" style="85" customWidth="1"/>
    <col min="11269" max="11269" width="8.75" style="85" customWidth="1"/>
    <col min="11270" max="11293" width="7.58203125" style="85" customWidth="1"/>
    <col min="11294" max="11520" width="9" style="85"/>
    <col min="11521" max="11521" width="10.33203125" style="85" customWidth="1"/>
    <col min="11522" max="11522" width="6.25" style="85" customWidth="1"/>
    <col min="11523" max="11523" width="8.75" style="85" customWidth="1"/>
    <col min="11524" max="11524" width="6.25" style="85" customWidth="1"/>
    <col min="11525" max="11525" width="8.75" style="85" customWidth="1"/>
    <col min="11526" max="11549" width="7.58203125" style="85" customWidth="1"/>
    <col min="11550" max="11776" width="9" style="85"/>
    <col min="11777" max="11777" width="10.33203125" style="85" customWidth="1"/>
    <col min="11778" max="11778" width="6.25" style="85" customWidth="1"/>
    <col min="11779" max="11779" width="8.75" style="85" customWidth="1"/>
    <col min="11780" max="11780" width="6.25" style="85" customWidth="1"/>
    <col min="11781" max="11781" width="8.75" style="85" customWidth="1"/>
    <col min="11782" max="11805" width="7.58203125" style="85" customWidth="1"/>
    <col min="11806" max="12032" width="9" style="85"/>
    <col min="12033" max="12033" width="10.33203125" style="85" customWidth="1"/>
    <col min="12034" max="12034" width="6.25" style="85" customWidth="1"/>
    <col min="12035" max="12035" width="8.75" style="85" customWidth="1"/>
    <col min="12036" max="12036" width="6.25" style="85" customWidth="1"/>
    <col min="12037" max="12037" width="8.75" style="85" customWidth="1"/>
    <col min="12038" max="12061" width="7.58203125" style="85" customWidth="1"/>
    <col min="12062" max="12288" width="9" style="85"/>
    <col min="12289" max="12289" width="10.33203125" style="85" customWidth="1"/>
    <col min="12290" max="12290" width="6.25" style="85" customWidth="1"/>
    <col min="12291" max="12291" width="8.75" style="85" customWidth="1"/>
    <col min="12292" max="12292" width="6.25" style="85" customWidth="1"/>
    <col min="12293" max="12293" width="8.75" style="85" customWidth="1"/>
    <col min="12294" max="12317" width="7.58203125" style="85" customWidth="1"/>
    <col min="12318" max="12544" width="9" style="85"/>
    <col min="12545" max="12545" width="10.33203125" style="85" customWidth="1"/>
    <col min="12546" max="12546" width="6.25" style="85" customWidth="1"/>
    <col min="12547" max="12547" width="8.75" style="85" customWidth="1"/>
    <col min="12548" max="12548" width="6.25" style="85" customWidth="1"/>
    <col min="12549" max="12549" width="8.75" style="85" customWidth="1"/>
    <col min="12550" max="12573" width="7.58203125" style="85" customWidth="1"/>
    <col min="12574" max="12800" width="9" style="85"/>
    <col min="12801" max="12801" width="10.33203125" style="85" customWidth="1"/>
    <col min="12802" max="12802" width="6.25" style="85" customWidth="1"/>
    <col min="12803" max="12803" width="8.75" style="85" customWidth="1"/>
    <col min="12804" max="12804" width="6.25" style="85" customWidth="1"/>
    <col min="12805" max="12805" width="8.75" style="85" customWidth="1"/>
    <col min="12806" max="12829" width="7.58203125" style="85" customWidth="1"/>
    <col min="12830" max="13056" width="9" style="85"/>
    <col min="13057" max="13057" width="10.33203125" style="85" customWidth="1"/>
    <col min="13058" max="13058" width="6.25" style="85" customWidth="1"/>
    <col min="13059" max="13059" width="8.75" style="85" customWidth="1"/>
    <col min="13060" max="13060" width="6.25" style="85" customWidth="1"/>
    <col min="13061" max="13061" width="8.75" style="85" customWidth="1"/>
    <col min="13062" max="13085" width="7.58203125" style="85" customWidth="1"/>
    <col min="13086" max="13312" width="9" style="85"/>
    <col min="13313" max="13313" width="10.33203125" style="85" customWidth="1"/>
    <col min="13314" max="13314" width="6.25" style="85" customWidth="1"/>
    <col min="13315" max="13315" width="8.75" style="85" customWidth="1"/>
    <col min="13316" max="13316" width="6.25" style="85" customWidth="1"/>
    <col min="13317" max="13317" width="8.75" style="85" customWidth="1"/>
    <col min="13318" max="13341" width="7.58203125" style="85" customWidth="1"/>
    <col min="13342" max="13568" width="9" style="85"/>
    <col min="13569" max="13569" width="10.33203125" style="85" customWidth="1"/>
    <col min="13570" max="13570" width="6.25" style="85" customWidth="1"/>
    <col min="13571" max="13571" width="8.75" style="85" customWidth="1"/>
    <col min="13572" max="13572" width="6.25" style="85" customWidth="1"/>
    <col min="13573" max="13573" width="8.75" style="85" customWidth="1"/>
    <col min="13574" max="13597" width="7.58203125" style="85" customWidth="1"/>
    <col min="13598" max="13824" width="9" style="85"/>
    <col min="13825" max="13825" width="10.33203125" style="85" customWidth="1"/>
    <col min="13826" max="13826" width="6.25" style="85" customWidth="1"/>
    <col min="13827" max="13827" width="8.75" style="85" customWidth="1"/>
    <col min="13828" max="13828" width="6.25" style="85" customWidth="1"/>
    <col min="13829" max="13829" width="8.75" style="85" customWidth="1"/>
    <col min="13830" max="13853" width="7.58203125" style="85" customWidth="1"/>
    <col min="13854" max="14080" width="9" style="85"/>
    <col min="14081" max="14081" width="10.33203125" style="85" customWidth="1"/>
    <col min="14082" max="14082" width="6.25" style="85" customWidth="1"/>
    <col min="14083" max="14083" width="8.75" style="85" customWidth="1"/>
    <col min="14084" max="14084" width="6.25" style="85" customWidth="1"/>
    <col min="14085" max="14085" width="8.75" style="85" customWidth="1"/>
    <col min="14086" max="14109" width="7.58203125" style="85" customWidth="1"/>
    <col min="14110" max="14336" width="9" style="85"/>
    <col min="14337" max="14337" width="10.33203125" style="85" customWidth="1"/>
    <col min="14338" max="14338" width="6.25" style="85" customWidth="1"/>
    <col min="14339" max="14339" width="8.75" style="85" customWidth="1"/>
    <col min="14340" max="14340" width="6.25" style="85" customWidth="1"/>
    <col min="14341" max="14341" width="8.75" style="85" customWidth="1"/>
    <col min="14342" max="14365" width="7.58203125" style="85" customWidth="1"/>
    <col min="14366" max="14592" width="9" style="85"/>
    <col min="14593" max="14593" width="10.33203125" style="85" customWidth="1"/>
    <col min="14594" max="14594" width="6.25" style="85" customWidth="1"/>
    <col min="14595" max="14595" width="8.75" style="85" customWidth="1"/>
    <col min="14596" max="14596" width="6.25" style="85" customWidth="1"/>
    <col min="14597" max="14597" width="8.75" style="85" customWidth="1"/>
    <col min="14598" max="14621" width="7.58203125" style="85" customWidth="1"/>
    <col min="14622" max="14848" width="9" style="85"/>
    <col min="14849" max="14849" width="10.33203125" style="85" customWidth="1"/>
    <col min="14850" max="14850" width="6.25" style="85" customWidth="1"/>
    <col min="14851" max="14851" width="8.75" style="85" customWidth="1"/>
    <col min="14852" max="14852" width="6.25" style="85" customWidth="1"/>
    <col min="14853" max="14853" width="8.75" style="85" customWidth="1"/>
    <col min="14854" max="14877" width="7.58203125" style="85" customWidth="1"/>
    <col min="14878" max="15104" width="9" style="85"/>
    <col min="15105" max="15105" width="10.33203125" style="85" customWidth="1"/>
    <col min="15106" max="15106" width="6.25" style="85" customWidth="1"/>
    <col min="15107" max="15107" width="8.75" style="85" customWidth="1"/>
    <col min="15108" max="15108" width="6.25" style="85" customWidth="1"/>
    <col min="15109" max="15109" width="8.75" style="85" customWidth="1"/>
    <col min="15110" max="15133" width="7.58203125" style="85" customWidth="1"/>
    <col min="15134" max="15360" width="9" style="85"/>
    <col min="15361" max="15361" width="10.33203125" style="85" customWidth="1"/>
    <col min="15362" max="15362" width="6.25" style="85" customWidth="1"/>
    <col min="15363" max="15363" width="8.75" style="85" customWidth="1"/>
    <col min="15364" max="15364" width="6.25" style="85" customWidth="1"/>
    <col min="15365" max="15365" width="8.75" style="85" customWidth="1"/>
    <col min="15366" max="15389" width="7.58203125" style="85" customWidth="1"/>
    <col min="15390" max="15616" width="9" style="85"/>
    <col min="15617" max="15617" width="10.33203125" style="85" customWidth="1"/>
    <col min="15618" max="15618" width="6.25" style="85" customWidth="1"/>
    <col min="15619" max="15619" width="8.75" style="85" customWidth="1"/>
    <col min="15620" max="15620" width="6.25" style="85" customWidth="1"/>
    <col min="15621" max="15621" width="8.75" style="85" customWidth="1"/>
    <col min="15622" max="15645" width="7.58203125" style="85" customWidth="1"/>
    <col min="15646" max="15872" width="9" style="85"/>
    <col min="15873" max="15873" width="10.33203125" style="85" customWidth="1"/>
    <col min="15874" max="15874" width="6.25" style="85" customWidth="1"/>
    <col min="15875" max="15875" width="8.75" style="85" customWidth="1"/>
    <col min="15876" max="15876" width="6.25" style="85" customWidth="1"/>
    <col min="15877" max="15877" width="8.75" style="85" customWidth="1"/>
    <col min="15878" max="15901" width="7.58203125" style="85" customWidth="1"/>
    <col min="15902" max="16128" width="9" style="85"/>
    <col min="16129" max="16129" width="10.33203125" style="85" customWidth="1"/>
    <col min="16130" max="16130" width="6.25" style="85" customWidth="1"/>
    <col min="16131" max="16131" width="8.75" style="85" customWidth="1"/>
    <col min="16132" max="16132" width="6.25" style="85" customWidth="1"/>
    <col min="16133" max="16133" width="8.75" style="85" customWidth="1"/>
    <col min="16134" max="16157" width="7.58203125" style="85" customWidth="1"/>
    <col min="16158" max="16384" width="9" style="85"/>
  </cols>
  <sheetData>
    <row r="1" spans="1:29" ht="16.5" customHeight="1">
      <c r="A1" s="289" t="s">
        <v>295</v>
      </c>
      <c r="B1" s="290"/>
      <c r="C1" s="291"/>
      <c r="D1" s="290"/>
      <c r="E1" s="291"/>
      <c r="F1" s="290"/>
      <c r="G1" s="290"/>
      <c r="H1" s="290"/>
      <c r="I1" s="290"/>
      <c r="J1" s="290"/>
      <c r="K1" s="290"/>
      <c r="L1" s="290"/>
      <c r="M1" s="290"/>
      <c r="N1" s="290"/>
      <c r="O1" s="290"/>
      <c r="P1" s="290"/>
      <c r="Q1" s="290"/>
      <c r="R1" s="290"/>
      <c r="S1" s="290"/>
      <c r="T1" s="290"/>
      <c r="U1" s="290"/>
      <c r="V1" s="290"/>
      <c r="W1" s="290"/>
      <c r="X1" s="290"/>
      <c r="Y1" s="290"/>
      <c r="Z1" s="290"/>
      <c r="AA1" s="290"/>
      <c r="AB1" s="290"/>
      <c r="AC1" s="290"/>
    </row>
    <row r="2" spans="1:29" ht="13.5" customHeight="1" thickBot="1">
      <c r="A2" s="290"/>
      <c r="B2" s="290"/>
      <c r="C2" s="291"/>
      <c r="D2" s="290"/>
      <c r="E2" s="291"/>
      <c r="F2" s="290"/>
      <c r="G2" s="290"/>
      <c r="H2" s="290"/>
      <c r="I2" s="290"/>
      <c r="J2" s="290"/>
      <c r="K2" s="290"/>
      <c r="L2" s="290"/>
      <c r="M2" s="290"/>
      <c r="N2" s="290"/>
      <c r="O2" s="292"/>
      <c r="P2" s="290"/>
      <c r="Q2" s="290"/>
      <c r="R2" s="290"/>
      <c r="S2" s="290"/>
      <c r="T2" s="290"/>
      <c r="U2" s="290"/>
      <c r="V2" s="290"/>
      <c r="W2" s="290"/>
      <c r="X2" s="290"/>
      <c r="Y2" s="290"/>
      <c r="Z2" s="290"/>
      <c r="AA2" s="290"/>
      <c r="AB2" s="290"/>
      <c r="AC2" s="290"/>
    </row>
    <row r="3" spans="1:29" ht="14.25" customHeight="1">
      <c r="A3" s="293"/>
      <c r="B3" s="530" t="s">
        <v>296</v>
      </c>
      <c r="C3" s="531"/>
      <c r="D3" s="531"/>
      <c r="E3" s="532"/>
      <c r="F3" s="526" t="s">
        <v>297</v>
      </c>
      <c r="G3" s="528"/>
      <c r="H3" s="526" t="s">
        <v>298</v>
      </c>
      <c r="I3" s="528"/>
      <c r="J3" s="526" t="s">
        <v>299</v>
      </c>
      <c r="K3" s="528"/>
      <c r="L3" s="526" t="s">
        <v>300</v>
      </c>
      <c r="M3" s="528"/>
      <c r="N3" s="526" t="s">
        <v>301</v>
      </c>
      <c r="O3" s="529"/>
      <c r="P3" s="527" t="s">
        <v>302</v>
      </c>
      <c r="Q3" s="528"/>
      <c r="R3" s="526" t="s">
        <v>303</v>
      </c>
      <c r="S3" s="528"/>
      <c r="T3" s="526" t="s">
        <v>304</v>
      </c>
      <c r="U3" s="528"/>
      <c r="V3" s="526" t="s">
        <v>305</v>
      </c>
      <c r="W3" s="528"/>
      <c r="X3" s="526" t="s">
        <v>306</v>
      </c>
      <c r="Y3" s="528"/>
      <c r="Z3" s="526" t="s">
        <v>307</v>
      </c>
      <c r="AA3" s="528"/>
      <c r="AB3" s="526" t="s">
        <v>308</v>
      </c>
      <c r="AC3" s="527"/>
    </row>
    <row r="4" spans="1:29" ht="14.25" customHeight="1">
      <c r="A4" s="294"/>
      <c r="B4" s="295" t="s">
        <v>8</v>
      </c>
      <c r="C4" s="296" t="s">
        <v>9</v>
      </c>
      <c r="D4" s="295" t="s">
        <v>10</v>
      </c>
      <c r="E4" s="296" t="s">
        <v>10</v>
      </c>
      <c r="F4" s="295" t="s">
        <v>8</v>
      </c>
      <c r="G4" s="295" t="s">
        <v>10</v>
      </c>
      <c r="H4" s="295" t="s">
        <v>8</v>
      </c>
      <c r="I4" s="295" t="s">
        <v>10</v>
      </c>
      <c r="J4" s="295" t="s">
        <v>8</v>
      </c>
      <c r="K4" s="295" t="s">
        <v>10</v>
      </c>
      <c r="L4" s="295" t="s">
        <v>8</v>
      </c>
      <c r="M4" s="295" t="s">
        <v>10</v>
      </c>
      <c r="N4" s="297" t="s">
        <v>8</v>
      </c>
      <c r="O4" s="383" t="s">
        <v>10</v>
      </c>
      <c r="P4" s="298" t="s">
        <v>8</v>
      </c>
      <c r="Q4" s="295" t="s">
        <v>10</v>
      </c>
      <c r="R4" s="295" t="s">
        <v>8</v>
      </c>
      <c r="S4" s="295" t="s">
        <v>10</v>
      </c>
      <c r="T4" s="295" t="s">
        <v>8</v>
      </c>
      <c r="U4" s="295" t="s">
        <v>10</v>
      </c>
      <c r="V4" s="295" t="s">
        <v>8</v>
      </c>
      <c r="W4" s="295" t="s">
        <v>10</v>
      </c>
      <c r="X4" s="295" t="s">
        <v>8</v>
      </c>
      <c r="Y4" s="295" t="s">
        <v>10</v>
      </c>
      <c r="Z4" s="295" t="s">
        <v>8</v>
      </c>
      <c r="AA4" s="295" t="s">
        <v>10</v>
      </c>
      <c r="AB4" s="295" t="s">
        <v>8</v>
      </c>
      <c r="AC4" s="295" t="s">
        <v>10</v>
      </c>
    </row>
    <row r="5" spans="1:29" ht="14.25" customHeight="1">
      <c r="A5" s="294" t="s">
        <v>309</v>
      </c>
      <c r="B5" s="295" t="s">
        <v>11</v>
      </c>
      <c r="C5" s="296" t="s">
        <v>8</v>
      </c>
      <c r="D5" s="295" t="s">
        <v>12</v>
      </c>
      <c r="E5" s="296" t="s">
        <v>12</v>
      </c>
      <c r="F5" s="295" t="s">
        <v>11</v>
      </c>
      <c r="G5" s="295" t="s">
        <v>12</v>
      </c>
      <c r="H5" s="295" t="s">
        <v>11</v>
      </c>
      <c r="I5" s="295" t="s">
        <v>12</v>
      </c>
      <c r="J5" s="295" t="s">
        <v>11</v>
      </c>
      <c r="K5" s="295" t="s">
        <v>12</v>
      </c>
      <c r="L5" s="295" t="s">
        <v>11</v>
      </c>
      <c r="M5" s="295" t="s">
        <v>12</v>
      </c>
      <c r="N5" s="299" t="s">
        <v>11</v>
      </c>
      <c r="O5" s="384" t="s">
        <v>12</v>
      </c>
      <c r="P5" s="298" t="s">
        <v>11</v>
      </c>
      <c r="Q5" s="295" t="s">
        <v>12</v>
      </c>
      <c r="R5" s="295" t="s">
        <v>11</v>
      </c>
      <c r="S5" s="295" t="s">
        <v>12</v>
      </c>
      <c r="T5" s="295" t="s">
        <v>11</v>
      </c>
      <c r="U5" s="295" t="s">
        <v>12</v>
      </c>
      <c r="V5" s="295" t="s">
        <v>11</v>
      </c>
      <c r="W5" s="295" t="s">
        <v>12</v>
      </c>
      <c r="X5" s="295" t="s">
        <v>11</v>
      </c>
      <c r="Y5" s="295" t="s">
        <v>12</v>
      </c>
      <c r="Z5" s="295" t="s">
        <v>11</v>
      </c>
      <c r="AA5" s="295" t="s">
        <v>12</v>
      </c>
      <c r="AB5" s="295" t="s">
        <v>11</v>
      </c>
      <c r="AC5" s="295" t="s">
        <v>12</v>
      </c>
    </row>
    <row r="6" spans="1:29" ht="14.25" customHeight="1">
      <c r="A6" s="300"/>
      <c r="B6" s="301" t="s">
        <v>13</v>
      </c>
      <c r="C6" s="302" t="s">
        <v>14</v>
      </c>
      <c r="D6" s="301" t="s">
        <v>13</v>
      </c>
      <c r="E6" s="302" t="s">
        <v>14</v>
      </c>
      <c r="F6" s="301" t="s">
        <v>13</v>
      </c>
      <c r="G6" s="301" t="s">
        <v>13</v>
      </c>
      <c r="H6" s="301" t="s">
        <v>13</v>
      </c>
      <c r="I6" s="301" t="s">
        <v>13</v>
      </c>
      <c r="J6" s="301" t="s">
        <v>13</v>
      </c>
      <c r="K6" s="301" t="s">
        <v>13</v>
      </c>
      <c r="L6" s="301" t="s">
        <v>13</v>
      </c>
      <c r="M6" s="301" t="s">
        <v>13</v>
      </c>
      <c r="N6" s="303" t="s">
        <v>13</v>
      </c>
      <c r="O6" s="385" t="s">
        <v>13</v>
      </c>
      <c r="P6" s="304" t="s">
        <v>13</v>
      </c>
      <c r="Q6" s="301" t="s">
        <v>13</v>
      </c>
      <c r="R6" s="301" t="s">
        <v>13</v>
      </c>
      <c r="S6" s="301" t="s">
        <v>13</v>
      </c>
      <c r="T6" s="301" t="s">
        <v>13</v>
      </c>
      <c r="U6" s="301" t="s">
        <v>13</v>
      </c>
      <c r="V6" s="301" t="s">
        <v>13</v>
      </c>
      <c r="W6" s="301" t="s">
        <v>13</v>
      </c>
      <c r="X6" s="301" t="s">
        <v>13</v>
      </c>
      <c r="Y6" s="301" t="s">
        <v>13</v>
      </c>
      <c r="Z6" s="301" t="s">
        <v>13</v>
      </c>
      <c r="AA6" s="301" t="s">
        <v>13</v>
      </c>
      <c r="AB6" s="301" t="s">
        <v>13</v>
      </c>
      <c r="AC6" s="301" t="s">
        <v>13</v>
      </c>
    </row>
    <row r="7" spans="1:29" ht="16.5" hidden="1" customHeight="1">
      <c r="A7" s="305" t="s">
        <v>310</v>
      </c>
      <c r="B7" s="306">
        <v>14</v>
      </c>
      <c r="C7" s="307">
        <v>1.3</v>
      </c>
      <c r="D7" s="308">
        <v>3</v>
      </c>
      <c r="E7" s="307">
        <v>0.3</v>
      </c>
      <c r="F7" s="308" t="s">
        <v>311</v>
      </c>
      <c r="G7" s="308" t="s">
        <v>311</v>
      </c>
      <c r="H7" s="308">
        <v>14</v>
      </c>
      <c r="I7" s="308">
        <v>3</v>
      </c>
      <c r="J7" s="308" t="s">
        <v>311</v>
      </c>
      <c r="K7" s="308" t="s">
        <v>311</v>
      </c>
      <c r="L7" s="308" t="s">
        <v>311</v>
      </c>
      <c r="M7" s="308" t="s">
        <v>311</v>
      </c>
      <c r="N7" s="308" t="s">
        <v>311</v>
      </c>
      <c r="O7" s="308" t="s">
        <v>311</v>
      </c>
      <c r="P7" s="308" t="s">
        <v>311</v>
      </c>
      <c r="Q7" s="308" t="s">
        <v>311</v>
      </c>
      <c r="R7" s="308" t="s">
        <v>311</v>
      </c>
      <c r="S7" s="308" t="s">
        <v>311</v>
      </c>
      <c r="T7" s="308" t="s">
        <v>311</v>
      </c>
      <c r="U7" s="308" t="s">
        <v>311</v>
      </c>
      <c r="V7" s="308" t="s">
        <v>311</v>
      </c>
      <c r="W7" s="308" t="s">
        <v>311</v>
      </c>
      <c r="X7" s="308" t="s">
        <v>311</v>
      </c>
      <c r="Y7" s="308" t="s">
        <v>311</v>
      </c>
      <c r="Z7" s="308" t="s">
        <v>311</v>
      </c>
      <c r="AA7" s="308" t="s">
        <v>311</v>
      </c>
      <c r="AB7" s="308" t="s">
        <v>311</v>
      </c>
      <c r="AC7" s="308" t="s">
        <v>311</v>
      </c>
    </row>
    <row r="8" spans="1:29" ht="16.5" hidden="1" customHeight="1">
      <c r="A8" s="305" t="s">
        <v>312</v>
      </c>
      <c r="B8" s="306">
        <v>86</v>
      </c>
      <c r="C8" s="307">
        <v>7.4</v>
      </c>
      <c r="D8" s="308">
        <v>4</v>
      </c>
      <c r="E8" s="307">
        <v>0.3</v>
      </c>
      <c r="F8" s="308">
        <v>5</v>
      </c>
      <c r="G8" s="308">
        <v>2</v>
      </c>
      <c r="H8" s="308">
        <v>1</v>
      </c>
      <c r="I8" s="308">
        <v>1</v>
      </c>
      <c r="J8" s="308" t="s">
        <v>311</v>
      </c>
      <c r="K8" s="308" t="s">
        <v>311</v>
      </c>
      <c r="L8" s="308" t="s">
        <v>311</v>
      </c>
      <c r="M8" s="308" t="s">
        <v>311</v>
      </c>
      <c r="N8" s="308" t="s">
        <v>311</v>
      </c>
      <c r="O8" s="308" t="s">
        <v>311</v>
      </c>
      <c r="P8" s="308" t="s">
        <v>311</v>
      </c>
      <c r="Q8" s="308" t="s">
        <v>311</v>
      </c>
      <c r="R8" s="308" t="s">
        <v>311</v>
      </c>
      <c r="S8" s="308" t="s">
        <v>311</v>
      </c>
      <c r="T8" s="308">
        <v>18</v>
      </c>
      <c r="U8" s="308" t="s">
        <v>311</v>
      </c>
      <c r="V8" s="308">
        <v>1</v>
      </c>
      <c r="W8" s="308" t="s">
        <v>311</v>
      </c>
      <c r="X8" s="308">
        <v>60</v>
      </c>
      <c r="Y8" s="308" t="s">
        <v>311</v>
      </c>
      <c r="Z8" s="308">
        <v>1</v>
      </c>
      <c r="AA8" s="308">
        <v>1</v>
      </c>
      <c r="AB8" s="308" t="s">
        <v>311</v>
      </c>
      <c r="AC8" s="308" t="s">
        <v>311</v>
      </c>
    </row>
    <row r="9" spans="1:29" ht="16.5" hidden="1" customHeight="1">
      <c r="A9" s="305" t="s">
        <v>313</v>
      </c>
      <c r="B9" s="306">
        <v>848</v>
      </c>
      <c r="C9" s="307">
        <v>69.7</v>
      </c>
      <c r="D9" s="308" t="s">
        <v>311</v>
      </c>
      <c r="E9" s="307" t="s">
        <v>311</v>
      </c>
      <c r="F9" s="308" t="s">
        <v>311</v>
      </c>
      <c r="G9" s="308" t="s">
        <v>311</v>
      </c>
      <c r="H9" s="308" t="s">
        <v>311</v>
      </c>
      <c r="I9" s="308" t="s">
        <v>311</v>
      </c>
      <c r="J9" s="308" t="s">
        <v>311</v>
      </c>
      <c r="K9" s="308" t="s">
        <v>311</v>
      </c>
      <c r="L9" s="308" t="s">
        <v>311</v>
      </c>
      <c r="M9" s="308" t="s">
        <v>311</v>
      </c>
      <c r="N9" s="308" t="s">
        <v>311</v>
      </c>
      <c r="O9" s="308" t="s">
        <v>311</v>
      </c>
      <c r="P9" s="308" t="s">
        <v>311</v>
      </c>
      <c r="Q9" s="308" t="s">
        <v>311</v>
      </c>
      <c r="R9" s="308" t="s">
        <v>311</v>
      </c>
      <c r="S9" s="308" t="s">
        <v>311</v>
      </c>
      <c r="T9" s="308">
        <v>146</v>
      </c>
      <c r="U9" s="308" t="s">
        <v>311</v>
      </c>
      <c r="V9" s="308">
        <v>506</v>
      </c>
      <c r="W9" s="308" t="s">
        <v>311</v>
      </c>
      <c r="X9" s="308">
        <v>184</v>
      </c>
      <c r="Y9" s="308" t="s">
        <v>311</v>
      </c>
      <c r="Z9" s="308" t="s">
        <v>311</v>
      </c>
      <c r="AA9" s="308" t="s">
        <v>311</v>
      </c>
      <c r="AB9" s="308">
        <v>12</v>
      </c>
      <c r="AC9" s="308" t="s">
        <v>311</v>
      </c>
    </row>
    <row r="10" spans="1:29" ht="16.5" hidden="1" customHeight="1">
      <c r="A10" s="309" t="s">
        <v>314</v>
      </c>
      <c r="B10" s="306">
        <v>1213</v>
      </c>
      <c r="C10" s="310">
        <v>90.7</v>
      </c>
      <c r="D10" s="311">
        <v>6</v>
      </c>
      <c r="E10" s="310">
        <v>0.4</v>
      </c>
      <c r="F10" s="311" t="s">
        <v>311</v>
      </c>
      <c r="G10" s="311" t="s">
        <v>311</v>
      </c>
      <c r="H10" s="311">
        <v>2</v>
      </c>
      <c r="I10" s="311">
        <v>2</v>
      </c>
      <c r="J10" s="311" t="s">
        <v>311</v>
      </c>
      <c r="K10" s="311" t="s">
        <v>311</v>
      </c>
      <c r="L10" s="311">
        <v>24</v>
      </c>
      <c r="M10" s="311">
        <v>2</v>
      </c>
      <c r="N10" s="311">
        <v>29</v>
      </c>
      <c r="O10" s="311" t="s">
        <v>311</v>
      </c>
      <c r="P10" s="311">
        <v>20</v>
      </c>
      <c r="Q10" s="311" t="s">
        <v>311</v>
      </c>
      <c r="R10" s="311">
        <v>329</v>
      </c>
      <c r="S10" s="311" t="s">
        <v>311</v>
      </c>
      <c r="T10" s="311">
        <v>114</v>
      </c>
      <c r="U10" s="311">
        <v>1</v>
      </c>
      <c r="V10" s="311">
        <v>671</v>
      </c>
      <c r="W10" s="311">
        <v>1</v>
      </c>
      <c r="X10" s="311">
        <v>4</v>
      </c>
      <c r="Y10" s="311" t="s">
        <v>311</v>
      </c>
      <c r="Z10" s="311">
        <v>20</v>
      </c>
      <c r="AA10" s="311" t="s">
        <v>311</v>
      </c>
      <c r="AB10" s="311" t="s">
        <v>311</v>
      </c>
      <c r="AC10" s="311" t="s">
        <v>311</v>
      </c>
    </row>
    <row r="11" spans="1:29" ht="16.5" customHeight="1">
      <c r="A11" s="312" t="s">
        <v>411</v>
      </c>
      <c r="B11" s="306">
        <v>471</v>
      </c>
      <c r="C11" s="310">
        <v>34</v>
      </c>
      <c r="D11" s="311">
        <v>1</v>
      </c>
      <c r="E11" s="310">
        <v>0.1</v>
      </c>
      <c r="F11" s="311">
        <v>1</v>
      </c>
      <c r="G11" s="311" t="s">
        <v>311</v>
      </c>
      <c r="H11" s="311" t="s">
        <v>311</v>
      </c>
      <c r="I11" s="311" t="s">
        <v>311</v>
      </c>
      <c r="J11" s="311" t="s">
        <v>311</v>
      </c>
      <c r="K11" s="311" t="s">
        <v>311</v>
      </c>
      <c r="L11" s="311">
        <v>15</v>
      </c>
      <c r="M11" s="311" t="s">
        <v>311</v>
      </c>
      <c r="N11" s="311" t="s">
        <v>311</v>
      </c>
      <c r="O11" s="311" t="s">
        <v>311</v>
      </c>
      <c r="P11" s="311">
        <v>99</v>
      </c>
      <c r="Q11" s="311" t="s">
        <v>311</v>
      </c>
      <c r="R11" s="311">
        <v>47</v>
      </c>
      <c r="S11" s="311" t="s">
        <v>311</v>
      </c>
      <c r="T11" s="311">
        <v>35</v>
      </c>
      <c r="U11" s="311" t="s">
        <v>311</v>
      </c>
      <c r="V11" s="311">
        <v>159</v>
      </c>
      <c r="W11" s="311" t="s">
        <v>311</v>
      </c>
      <c r="X11" s="311">
        <v>104</v>
      </c>
      <c r="Y11" s="311" t="s">
        <v>311</v>
      </c>
      <c r="Z11" s="311">
        <v>3</v>
      </c>
      <c r="AA11" s="311" t="s">
        <v>311</v>
      </c>
      <c r="AB11" s="311">
        <v>8</v>
      </c>
      <c r="AC11" s="311">
        <v>1</v>
      </c>
    </row>
    <row r="12" spans="1:29" ht="16.5" customHeight="1">
      <c r="A12" s="312" t="s">
        <v>315</v>
      </c>
      <c r="B12" s="306">
        <v>1157</v>
      </c>
      <c r="C12" s="310">
        <v>81</v>
      </c>
      <c r="D12" s="311">
        <v>3</v>
      </c>
      <c r="E12" s="310">
        <v>0.2</v>
      </c>
      <c r="F12" s="311">
        <v>4</v>
      </c>
      <c r="G12" s="311" t="s">
        <v>311</v>
      </c>
      <c r="H12" s="311">
        <v>178</v>
      </c>
      <c r="I12" s="311">
        <v>1</v>
      </c>
      <c r="J12" s="311">
        <v>1</v>
      </c>
      <c r="K12" s="311" t="s">
        <v>311</v>
      </c>
      <c r="L12" s="311">
        <v>2</v>
      </c>
      <c r="M12" s="311">
        <v>1</v>
      </c>
      <c r="N12" s="311" t="s">
        <v>311</v>
      </c>
      <c r="O12" s="311" t="s">
        <v>311</v>
      </c>
      <c r="P12" s="311">
        <v>7</v>
      </c>
      <c r="Q12" s="311" t="s">
        <v>311</v>
      </c>
      <c r="R12" s="311">
        <v>231</v>
      </c>
      <c r="S12" s="311" t="s">
        <v>311</v>
      </c>
      <c r="T12" s="311">
        <v>230</v>
      </c>
      <c r="U12" s="311" t="s">
        <v>311</v>
      </c>
      <c r="V12" s="311">
        <v>502</v>
      </c>
      <c r="W12" s="311" t="s">
        <v>311</v>
      </c>
      <c r="X12" s="311" t="s">
        <v>311</v>
      </c>
      <c r="Y12" s="311" t="s">
        <v>311</v>
      </c>
      <c r="Z12" s="311">
        <v>2</v>
      </c>
      <c r="AA12" s="311">
        <v>1</v>
      </c>
      <c r="AB12" s="311" t="s">
        <v>311</v>
      </c>
      <c r="AC12" s="311" t="s">
        <v>311</v>
      </c>
    </row>
    <row r="13" spans="1:29" ht="16.5" customHeight="1">
      <c r="A13" s="312" t="s">
        <v>316</v>
      </c>
      <c r="B13" s="306">
        <v>564</v>
      </c>
      <c r="C13" s="310">
        <v>38.4</v>
      </c>
      <c r="D13" s="311">
        <v>4</v>
      </c>
      <c r="E13" s="310">
        <v>0.3</v>
      </c>
      <c r="F13" s="311">
        <v>1</v>
      </c>
      <c r="G13" s="311">
        <v>1</v>
      </c>
      <c r="H13" s="311">
        <v>8</v>
      </c>
      <c r="I13" s="311">
        <v>1</v>
      </c>
      <c r="J13" s="311">
        <v>7</v>
      </c>
      <c r="K13" s="311" t="s">
        <v>311</v>
      </c>
      <c r="L13" s="311" t="s">
        <v>311</v>
      </c>
      <c r="M13" s="311" t="s">
        <v>311</v>
      </c>
      <c r="N13" s="311">
        <v>8</v>
      </c>
      <c r="O13" s="311" t="s">
        <v>311</v>
      </c>
      <c r="P13" s="311">
        <v>50</v>
      </c>
      <c r="Q13" s="311" t="s">
        <v>311</v>
      </c>
      <c r="R13" s="311">
        <v>205</v>
      </c>
      <c r="S13" s="311" t="s">
        <v>311</v>
      </c>
      <c r="T13" s="311">
        <v>67</v>
      </c>
      <c r="U13" s="311" t="s">
        <v>311</v>
      </c>
      <c r="V13" s="311">
        <v>201</v>
      </c>
      <c r="W13" s="311" t="s">
        <v>311</v>
      </c>
      <c r="X13" s="311">
        <v>14</v>
      </c>
      <c r="Y13" s="311" t="s">
        <v>311</v>
      </c>
      <c r="Z13" s="311">
        <v>2</v>
      </c>
      <c r="AA13" s="311">
        <v>2</v>
      </c>
      <c r="AB13" s="311">
        <v>1</v>
      </c>
      <c r="AC13" s="311" t="s">
        <v>311</v>
      </c>
    </row>
    <row r="14" spans="1:29" ht="16.5" customHeight="1">
      <c r="A14" s="312" t="s">
        <v>317</v>
      </c>
      <c r="B14" s="306">
        <v>520</v>
      </c>
      <c r="C14" s="310">
        <v>34.9</v>
      </c>
      <c r="D14" s="311">
        <v>3</v>
      </c>
      <c r="E14" s="310">
        <v>0.2</v>
      </c>
      <c r="F14" s="311" t="s">
        <v>311</v>
      </c>
      <c r="G14" s="311" t="s">
        <v>311</v>
      </c>
      <c r="H14" s="311" t="s">
        <v>311</v>
      </c>
      <c r="I14" s="311" t="s">
        <v>311</v>
      </c>
      <c r="J14" s="311" t="s">
        <v>311</v>
      </c>
      <c r="K14" s="311" t="s">
        <v>311</v>
      </c>
      <c r="L14" s="311" t="s">
        <v>311</v>
      </c>
      <c r="M14" s="311" t="s">
        <v>311</v>
      </c>
      <c r="N14" s="311">
        <v>30</v>
      </c>
      <c r="O14" s="311">
        <v>1</v>
      </c>
      <c r="P14" s="311">
        <v>190</v>
      </c>
      <c r="Q14" s="311">
        <v>1</v>
      </c>
      <c r="R14" s="311" t="s">
        <v>311</v>
      </c>
      <c r="S14" s="311" t="s">
        <v>311</v>
      </c>
      <c r="T14" s="311">
        <v>45</v>
      </c>
      <c r="U14" s="311" t="s">
        <v>311</v>
      </c>
      <c r="V14" s="311">
        <v>219</v>
      </c>
      <c r="W14" s="311">
        <v>1</v>
      </c>
      <c r="X14" s="311">
        <v>21</v>
      </c>
      <c r="Y14" s="311" t="s">
        <v>311</v>
      </c>
      <c r="Z14" s="311">
        <v>15</v>
      </c>
      <c r="AA14" s="311" t="s">
        <v>311</v>
      </c>
      <c r="AB14" s="311" t="s">
        <v>311</v>
      </c>
      <c r="AC14" s="311" t="s">
        <v>311</v>
      </c>
    </row>
    <row r="15" spans="1:29" ht="16.5" customHeight="1">
      <c r="A15" s="312" t="s">
        <v>318</v>
      </c>
      <c r="B15" s="306">
        <v>359</v>
      </c>
      <c r="C15" s="310">
        <v>22.6</v>
      </c>
      <c r="D15" s="311" t="s">
        <v>311</v>
      </c>
      <c r="E15" s="310" t="s">
        <v>311</v>
      </c>
      <c r="F15" s="311" t="s">
        <v>311</v>
      </c>
      <c r="G15" s="311" t="s">
        <v>311</v>
      </c>
      <c r="H15" s="311" t="s">
        <v>311</v>
      </c>
      <c r="I15" s="311" t="s">
        <v>311</v>
      </c>
      <c r="J15" s="311" t="s">
        <v>311</v>
      </c>
      <c r="K15" s="311" t="s">
        <v>311</v>
      </c>
      <c r="L15" s="311" t="s">
        <v>311</v>
      </c>
      <c r="M15" s="311" t="s">
        <v>311</v>
      </c>
      <c r="N15" s="311" t="s">
        <v>311</v>
      </c>
      <c r="O15" s="311" t="s">
        <v>311</v>
      </c>
      <c r="P15" s="311">
        <v>17</v>
      </c>
      <c r="Q15" s="311" t="s">
        <v>311</v>
      </c>
      <c r="R15" s="311">
        <v>50</v>
      </c>
      <c r="S15" s="311" t="s">
        <v>311</v>
      </c>
      <c r="T15" s="311">
        <v>47</v>
      </c>
      <c r="U15" s="311" t="s">
        <v>311</v>
      </c>
      <c r="V15" s="311">
        <v>216</v>
      </c>
      <c r="W15" s="311" t="s">
        <v>311</v>
      </c>
      <c r="X15" s="311">
        <v>23</v>
      </c>
      <c r="Y15" s="311" t="s">
        <v>311</v>
      </c>
      <c r="Z15" s="311">
        <v>6</v>
      </c>
      <c r="AA15" s="311" t="s">
        <v>311</v>
      </c>
      <c r="AB15" s="311" t="s">
        <v>311</v>
      </c>
      <c r="AC15" s="311" t="s">
        <v>311</v>
      </c>
    </row>
    <row r="16" spans="1:29" ht="16.5" customHeight="1">
      <c r="A16" s="312" t="s">
        <v>319</v>
      </c>
      <c r="B16" s="306">
        <v>1836</v>
      </c>
      <c r="C16" s="310">
        <v>122.9</v>
      </c>
      <c r="D16" s="311">
        <v>2</v>
      </c>
      <c r="E16" s="310">
        <v>0.1</v>
      </c>
      <c r="F16" s="311" t="s">
        <v>311</v>
      </c>
      <c r="G16" s="311" t="s">
        <v>311</v>
      </c>
      <c r="H16" s="311" t="s">
        <v>311</v>
      </c>
      <c r="I16" s="311" t="s">
        <v>311</v>
      </c>
      <c r="J16" s="311">
        <v>1</v>
      </c>
      <c r="K16" s="311">
        <v>1</v>
      </c>
      <c r="L16" s="311" t="s">
        <v>311</v>
      </c>
      <c r="M16" s="311" t="s">
        <v>311</v>
      </c>
      <c r="N16" s="311" t="s">
        <v>311</v>
      </c>
      <c r="O16" s="311" t="s">
        <v>311</v>
      </c>
      <c r="P16" s="311" t="s">
        <v>311</v>
      </c>
      <c r="Q16" s="311" t="s">
        <v>311</v>
      </c>
      <c r="R16" s="311">
        <v>77</v>
      </c>
      <c r="S16" s="311" t="s">
        <v>311</v>
      </c>
      <c r="T16" s="311">
        <v>1171</v>
      </c>
      <c r="U16" s="311" t="s">
        <v>311</v>
      </c>
      <c r="V16" s="311">
        <v>214</v>
      </c>
      <c r="W16" s="311">
        <v>1</v>
      </c>
      <c r="X16" s="311">
        <v>363</v>
      </c>
      <c r="Y16" s="311" t="s">
        <v>311</v>
      </c>
      <c r="Z16" s="311">
        <v>10</v>
      </c>
      <c r="AA16" s="311" t="s">
        <v>311</v>
      </c>
      <c r="AB16" s="311" t="s">
        <v>311</v>
      </c>
      <c r="AC16" s="311" t="s">
        <v>311</v>
      </c>
    </row>
    <row r="17" spans="1:29" ht="16.5" customHeight="1">
      <c r="A17" s="312" t="s">
        <v>320</v>
      </c>
      <c r="B17" s="306">
        <v>592</v>
      </c>
      <c r="C17" s="310">
        <v>35.299999999999997</v>
      </c>
      <c r="D17" s="311" t="s">
        <v>311</v>
      </c>
      <c r="E17" s="310" t="s">
        <v>311</v>
      </c>
      <c r="F17" s="311" t="s">
        <v>311</v>
      </c>
      <c r="G17" s="311" t="s">
        <v>311</v>
      </c>
      <c r="H17" s="311" t="s">
        <v>311</v>
      </c>
      <c r="I17" s="311" t="s">
        <v>311</v>
      </c>
      <c r="J17" s="311">
        <v>3</v>
      </c>
      <c r="K17" s="311" t="s">
        <v>311</v>
      </c>
      <c r="L17" s="311" t="s">
        <v>311</v>
      </c>
      <c r="M17" s="311" t="s">
        <v>311</v>
      </c>
      <c r="N17" s="311" t="s">
        <v>311</v>
      </c>
      <c r="O17" s="311" t="s">
        <v>311</v>
      </c>
      <c r="P17" s="311">
        <v>22</v>
      </c>
      <c r="Q17" s="311" t="s">
        <v>311</v>
      </c>
      <c r="R17" s="311">
        <v>102</v>
      </c>
      <c r="S17" s="311" t="s">
        <v>311</v>
      </c>
      <c r="T17" s="311">
        <v>254</v>
      </c>
      <c r="U17" s="311" t="s">
        <v>311</v>
      </c>
      <c r="V17" s="311">
        <v>104</v>
      </c>
      <c r="W17" s="311" t="s">
        <v>311</v>
      </c>
      <c r="X17" s="311">
        <v>105</v>
      </c>
      <c r="Y17" s="311" t="s">
        <v>311</v>
      </c>
      <c r="Z17" s="311">
        <v>2</v>
      </c>
      <c r="AA17" s="311" t="s">
        <v>311</v>
      </c>
      <c r="AB17" s="311" t="s">
        <v>311</v>
      </c>
      <c r="AC17" s="311" t="s">
        <v>311</v>
      </c>
    </row>
    <row r="18" spans="1:29" ht="16.5" customHeight="1">
      <c r="A18" s="312" t="s">
        <v>321</v>
      </c>
      <c r="B18" s="306">
        <v>1144</v>
      </c>
      <c r="C18" s="310">
        <v>62.2</v>
      </c>
      <c r="D18" s="311">
        <v>1</v>
      </c>
      <c r="E18" s="310">
        <v>0.1</v>
      </c>
      <c r="F18" s="311">
        <v>2</v>
      </c>
      <c r="G18" s="311">
        <v>1</v>
      </c>
      <c r="H18" s="311">
        <v>1</v>
      </c>
      <c r="I18" s="311" t="s">
        <v>311</v>
      </c>
      <c r="J18" s="311" t="s">
        <v>311</v>
      </c>
      <c r="K18" s="311" t="s">
        <v>311</v>
      </c>
      <c r="L18" s="311" t="s">
        <v>311</v>
      </c>
      <c r="M18" s="311" t="s">
        <v>311</v>
      </c>
      <c r="N18" s="311">
        <v>461</v>
      </c>
      <c r="O18" s="311" t="s">
        <v>311</v>
      </c>
      <c r="P18" s="311">
        <v>146</v>
      </c>
      <c r="Q18" s="311" t="s">
        <v>311</v>
      </c>
      <c r="R18" s="311">
        <v>289</v>
      </c>
      <c r="S18" s="311" t="s">
        <v>311</v>
      </c>
      <c r="T18" s="311">
        <v>107</v>
      </c>
      <c r="U18" s="311" t="s">
        <v>311</v>
      </c>
      <c r="V18" s="311">
        <v>92</v>
      </c>
      <c r="W18" s="311" t="s">
        <v>311</v>
      </c>
      <c r="X18" s="311">
        <v>46</v>
      </c>
      <c r="Y18" s="311" t="s">
        <v>311</v>
      </c>
      <c r="Z18" s="311" t="s">
        <v>311</v>
      </c>
      <c r="AA18" s="311" t="s">
        <v>311</v>
      </c>
      <c r="AB18" s="311" t="s">
        <v>311</v>
      </c>
      <c r="AC18" s="311" t="s">
        <v>311</v>
      </c>
    </row>
    <row r="19" spans="1:29" ht="16.5" customHeight="1">
      <c r="A19" s="312" t="s">
        <v>322</v>
      </c>
      <c r="B19" s="306">
        <v>829</v>
      </c>
      <c r="C19" s="310">
        <v>43.4</v>
      </c>
      <c r="D19" s="311">
        <v>2</v>
      </c>
      <c r="E19" s="310">
        <v>0.1</v>
      </c>
      <c r="F19" s="311" t="s">
        <v>311</v>
      </c>
      <c r="G19" s="311" t="s">
        <v>311</v>
      </c>
      <c r="H19" s="311" t="s">
        <v>311</v>
      </c>
      <c r="I19" s="311" t="s">
        <v>311</v>
      </c>
      <c r="J19" s="311" t="s">
        <v>311</v>
      </c>
      <c r="K19" s="311" t="s">
        <v>311</v>
      </c>
      <c r="L19" s="311" t="s">
        <v>311</v>
      </c>
      <c r="M19" s="311" t="s">
        <v>311</v>
      </c>
      <c r="N19" s="311" t="s">
        <v>311</v>
      </c>
      <c r="O19" s="311" t="s">
        <v>311</v>
      </c>
      <c r="P19" s="311">
        <v>28</v>
      </c>
      <c r="Q19" s="311" t="s">
        <v>311</v>
      </c>
      <c r="R19" s="311">
        <v>480</v>
      </c>
      <c r="S19" s="311" t="s">
        <v>311</v>
      </c>
      <c r="T19" s="311">
        <v>77</v>
      </c>
      <c r="U19" s="311">
        <v>2</v>
      </c>
      <c r="V19" s="311">
        <v>190</v>
      </c>
      <c r="W19" s="311" t="s">
        <v>311</v>
      </c>
      <c r="X19" s="311">
        <v>54</v>
      </c>
      <c r="Y19" s="311" t="s">
        <v>311</v>
      </c>
      <c r="Z19" s="311" t="s">
        <v>311</v>
      </c>
      <c r="AA19" s="311" t="s">
        <v>311</v>
      </c>
      <c r="AB19" s="311" t="s">
        <v>311</v>
      </c>
      <c r="AC19" s="311" t="s">
        <v>311</v>
      </c>
    </row>
    <row r="20" spans="1:29" ht="16.5" customHeight="1">
      <c r="A20" s="312" t="s">
        <v>323</v>
      </c>
      <c r="B20" s="306">
        <v>944</v>
      </c>
      <c r="C20" s="310">
        <v>48.8</v>
      </c>
      <c r="D20" s="311" t="s">
        <v>311</v>
      </c>
      <c r="E20" s="310" t="s">
        <v>311</v>
      </c>
      <c r="F20" s="311" t="s">
        <v>311</v>
      </c>
      <c r="G20" s="311" t="s">
        <v>311</v>
      </c>
      <c r="H20" s="311" t="s">
        <v>311</v>
      </c>
      <c r="I20" s="311" t="s">
        <v>311</v>
      </c>
      <c r="J20" s="311">
        <v>3</v>
      </c>
      <c r="K20" s="311" t="s">
        <v>311</v>
      </c>
      <c r="L20" s="311">
        <v>9</v>
      </c>
      <c r="M20" s="311" t="s">
        <v>311</v>
      </c>
      <c r="N20" s="311" t="s">
        <v>311</v>
      </c>
      <c r="O20" s="311" t="s">
        <v>311</v>
      </c>
      <c r="P20" s="311">
        <v>297</v>
      </c>
      <c r="Q20" s="311" t="s">
        <v>311</v>
      </c>
      <c r="R20" s="311">
        <v>167</v>
      </c>
      <c r="S20" s="311" t="s">
        <v>311</v>
      </c>
      <c r="T20" s="311">
        <v>40</v>
      </c>
      <c r="U20" s="311" t="s">
        <v>311</v>
      </c>
      <c r="V20" s="311">
        <v>298</v>
      </c>
      <c r="W20" s="311" t="s">
        <v>311</v>
      </c>
      <c r="X20" s="311">
        <v>73</v>
      </c>
      <c r="Y20" s="311" t="s">
        <v>311</v>
      </c>
      <c r="Z20" s="311">
        <v>57</v>
      </c>
      <c r="AA20" s="311" t="s">
        <v>311</v>
      </c>
      <c r="AB20" s="311" t="s">
        <v>311</v>
      </c>
      <c r="AC20" s="311" t="s">
        <v>311</v>
      </c>
    </row>
    <row r="21" spans="1:29" ht="16.5" customHeight="1">
      <c r="A21" s="312" t="s">
        <v>324</v>
      </c>
      <c r="B21" s="306">
        <v>276</v>
      </c>
      <c r="C21" s="310">
        <v>14.2</v>
      </c>
      <c r="D21" s="311">
        <v>1</v>
      </c>
      <c r="E21" s="310">
        <v>0.1</v>
      </c>
      <c r="F21" s="311">
        <v>7</v>
      </c>
      <c r="G21" s="311" t="s">
        <v>311</v>
      </c>
      <c r="H21" s="311">
        <v>5</v>
      </c>
      <c r="I21" s="311" t="s">
        <v>311</v>
      </c>
      <c r="J21" s="311">
        <v>1</v>
      </c>
      <c r="K21" s="311" t="s">
        <v>311</v>
      </c>
      <c r="L21" s="311">
        <v>18</v>
      </c>
      <c r="M21" s="311" t="s">
        <v>311</v>
      </c>
      <c r="N21" s="311" t="s">
        <v>311</v>
      </c>
      <c r="O21" s="311" t="s">
        <v>311</v>
      </c>
      <c r="P21" s="311">
        <v>125</v>
      </c>
      <c r="Q21" s="311" t="s">
        <v>311</v>
      </c>
      <c r="R21" s="311">
        <v>14</v>
      </c>
      <c r="S21" s="311" t="s">
        <v>311</v>
      </c>
      <c r="T21" s="311">
        <v>30</v>
      </c>
      <c r="U21" s="311">
        <v>1</v>
      </c>
      <c r="V21" s="311">
        <v>57</v>
      </c>
      <c r="W21" s="311" t="s">
        <v>311</v>
      </c>
      <c r="X21" s="311" t="s">
        <v>311</v>
      </c>
      <c r="Y21" s="311" t="s">
        <v>311</v>
      </c>
      <c r="Z21" s="311" t="s">
        <v>311</v>
      </c>
      <c r="AA21" s="311" t="s">
        <v>311</v>
      </c>
      <c r="AB21" s="311">
        <v>19</v>
      </c>
      <c r="AC21" s="311" t="s">
        <v>311</v>
      </c>
    </row>
    <row r="22" spans="1:29" ht="16.5" customHeight="1">
      <c r="A22" s="312" t="s">
        <v>325</v>
      </c>
      <c r="B22" s="306">
        <v>921</v>
      </c>
      <c r="C22" s="310">
        <v>16.899999999999999</v>
      </c>
      <c r="D22" s="311">
        <v>2</v>
      </c>
      <c r="E22" s="310">
        <v>0.1</v>
      </c>
      <c r="F22" s="311">
        <v>1</v>
      </c>
      <c r="G22" s="311" t="s">
        <v>311</v>
      </c>
      <c r="H22" s="311" t="s">
        <v>311</v>
      </c>
      <c r="I22" s="311" t="s">
        <v>311</v>
      </c>
      <c r="J22" s="311" t="s">
        <v>311</v>
      </c>
      <c r="K22" s="311" t="s">
        <v>311</v>
      </c>
      <c r="L22" s="311" t="s">
        <v>311</v>
      </c>
      <c r="M22" s="311" t="s">
        <v>311</v>
      </c>
      <c r="N22" s="311" t="s">
        <v>311</v>
      </c>
      <c r="O22" s="311" t="s">
        <v>311</v>
      </c>
      <c r="P22" s="311">
        <v>13</v>
      </c>
      <c r="Q22" s="311" t="s">
        <v>311</v>
      </c>
      <c r="R22" s="311">
        <v>191</v>
      </c>
      <c r="S22" s="311" t="s">
        <v>311</v>
      </c>
      <c r="T22" s="311">
        <v>373</v>
      </c>
      <c r="U22" s="311" t="s">
        <v>311</v>
      </c>
      <c r="V22" s="311">
        <v>299</v>
      </c>
      <c r="W22" s="311">
        <v>1</v>
      </c>
      <c r="X22" s="311">
        <v>5</v>
      </c>
      <c r="Y22" s="311">
        <v>1</v>
      </c>
      <c r="Z22" s="311">
        <v>39</v>
      </c>
      <c r="AA22" s="311" t="s">
        <v>311</v>
      </c>
      <c r="AB22" s="311" t="s">
        <v>311</v>
      </c>
      <c r="AC22" s="311" t="s">
        <v>311</v>
      </c>
    </row>
    <row r="23" spans="1:29" ht="16.5" customHeight="1">
      <c r="A23" s="312" t="s">
        <v>326</v>
      </c>
      <c r="B23" s="306">
        <v>1219</v>
      </c>
      <c r="C23" s="310">
        <v>61.3</v>
      </c>
      <c r="D23" s="311">
        <v>2</v>
      </c>
      <c r="E23" s="310">
        <v>0.1</v>
      </c>
      <c r="F23" s="311" t="s">
        <v>311</v>
      </c>
      <c r="G23" s="311" t="s">
        <v>311</v>
      </c>
      <c r="H23" s="311">
        <v>20</v>
      </c>
      <c r="I23" s="311" t="s">
        <v>311</v>
      </c>
      <c r="J23" s="311" t="s">
        <v>311</v>
      </c>
      <c r="K23" s="311" t="s">
        <v>311</v>
      </c>
      <c r="L23" s="311">
        <v>3</v>
      </c>
      <c r="M23" s="311" t="s">
        <v>311</v>
      </c>
      <c r="N23" s="311" t="s">
        <v>311</v>
      </c>
      <c r="O23" s="311" t="s">
        <v>311</v>
      </c>
      <c r="P23" s="311">
        <v>19</v>
      </c>
      <c r="Q23" s="311" t="s">
        <v>311</v>
      </c>
      <c r="R23" s="311">
        <v>130</v>
      </c>
      <c r="S23" s="311">
        <v>1</v>
      </c>
      <c r="T23" s="311">
        <v>15</v>
      </c>
      <c r="U23" s="311" t="s">
        <v>311</v>
      </c>
      <c r="V23" s="311">
        <v>67</v>
      </c>
      <c r="W23" s="311">
        <v>1</v>
      </c>
      <c r="X23" s="311">
        <v>947</v>
      </c>
      <c r="Y23" s="311" t="s">
        <v>311</v>
      </c>
      <c r="Z23" s="311">
        <v>18</v>
      </c>
      <c r="AA23" s="311" t="s">
        <v>311</v>
      </c>
      <c r="AB23" s="311" t="s">
        <v>311</v>
      </c>
      <c r="AC23" s="311" t="s">
        <v>311</v>
      </c>
    </row>
    <row r="24" spans="1:29" ht="16.5" customHeight="1">
      <c r="A24" s="312" t="s">
        <v>327</v>
      </c>
      <c r="B24" s="306">
        <v>348</v>
      </c>
      <c r="C24" s="310">
        <v>17.3</v>
      </c>
      <c r="D24" s="311">
        <v>1</v>
      </c>
      <c r="E24" s="310">
        <v>0</v>
      </c>
      <c r="F24" s="311" t="s">
        <v>311</v>
      </c>
      <c r="G24" s="311" t="s">
        <v>311</v>
      </c>
      <c r="H24" s="311">
        <v>7</v>
      </c>
      <c r="I24" s="311" t="s">
        <v>311</v>
      </c>
      <c r="J24" s="311" t="s">
        <v>311</v>
      </c>
      <c r="K24" s="311" t="s">
        <v>311</v>
      </c>
      <c r="L24" s="311">
        <v>9</v>
      </c>
      <c r="M24" s="311" t="s">
        <v>311</v>
      </c>
      <c r="N24" s="311">
        <v>2</v>
      </c>
      <c r="O24" s="311" t="s">
        <v>311</v>
      </c>
      <c r="P24" s="311">
        <v>7</v>
      </c>
      <c r="Q24" s="311">
        <v>1</v>
      </c>
      <c r="R24" s="311">
        <v>54</v>
      </c>
      <c r="S24" s="311" t="s">
        <v>311</v>
      </c>
      <c r="T24" s="311">
        <v>68</v>
      </c>
      <c r="U24" s="311" t="s">
        <v>311</v>
      </c>
      <c r="V24" s="311">
        <v>128</v>
      </c>
      <c r="W24" s="311" t="s">
        <v>311</v>
      </c>
      <c r="X24" s="311">
        <v>71</v>
      </c>
      <c r="Y24" s="311" t="s">
        <v>311</v>
      </c>
      <c r="Z24" s="311" t="s">
        <v>311</v>
      </c>
      <c r="AA24" s="311" t="s">
        <v>311</v>
      </c>
      <c r="AB24" s="311">
        <v>2</v>
      </c>
      <c r="AC24" s="311" t="s">
        <v>311</v>
      </c>
    </row>
    <row r="25" spans="1:29" ht="16.5" customHeight="1">
      <c r="A25" s="312" t="s">
        <v>328</v>
      </c>
      <c r="B25" s="306">
        <v>149</v>
      </c>
      <c r="C25" s="310">
        <v>7.3</v>
      </c>
      <c r="D25" s="311" t="s">
        <v>311</v>
      </c>
      <c r="E25" s="310" t="s">
        <v>311</v>
      </c>
      <c r="F25" s="311" t="s">
        <v>311</v>
      </c>
      <c r="G25" s="311" t="s">
        <v>311</v>
      </c>
      <c r="H25" s="311">
        <v>7</v>
      </c>
      <c r="I25" s="311" t="s">
        <v>311</v>
      </c>
      <c r="J25" s="311" t="s">
        <v>311</v>
      </c>
      <c r="K25" s="311" t="s">
        <v>311</v>
      </c>
      <c r="L25" s="311" t="s">
        <v>311</v>
      </c>
      <c r="M25" s="311" t="s">
        <v>311</v>
      </c>
      <c r="N25" s="311">
        <v>12</v>
      </c>
      <c r="O25" s="311" t="s">
        <v>311</v>
      </c>
      <c r="P25" s="311" t="s">
        <v>311</v>
      </c>
      <c r="Q25" s="311" t="s">
        <v>311</v>
      </c>
      <c r="R25" s="311">
        <v>9</v>
      </c>
      <c r="S25" s="311" t="s">
        <v>311</v>
      </c>
      <c r="T25" s="311">
        <v>48</v>
      </c>
      <c r="U25" s="311" t="s">
        <v>311</v>
      </c>
      <c r="V25" s="311">
        <v>6</v>
      </c>
      <c r="W25" s="311" t="s">
        <v>311</v>
      </c>
      <c r="X25" s="311">
        <v>67</v>
      </c>
      <c r="Y25" s="311" t="s">
        <v>311</v>
      </c>
      <c r="Z25" s="311" t="s">
        <v>311</v>
      </c>
      <c r="AA25" s="311" t="s">
        <v>311</v>
      </c>
      <c r="AB25" s="311" t="s">
        <v>311</v>
      </c>
      <c r="AC25" s="311" t="s">
        <v>311</v>
      </c>
    </row>
    <row r="26" spans="1:29" ht="16.5" customHeight="1">
      <c r="A26" s="312" t="s">
        <v>329</v>
      </c>
      <c r="B26" s="306">
        <v>325</v>
      </c>
      <c r="C26" s="310">
        <v>15.8</v>
      </c>
      <c r="D26" s="311">
        <v>1</v>
      </c>
      <c r="E26" s="310">
        <v>0</v>
      </c>
      <c r="F26" s="311">
        <v>80</v>
      </c>
      <c r="G26" s="311">
        <v>1</v>
      </c>
      <c r="H26" s="311">
        <v>27</v>
      </c>
      <c r="I26" s="311" t="s">
        <v>311</v>
      </c>
      <c r="J26" s="311" t="s">
        <v>311</v>
      </c>
      <c r="K26" s="311" t="s">
        <v>311</v>
      </c>
      <c r="L26" s="311" t="s">
        <v>311</v>
      </c>
      <c r="M26" s="311" t="s">
        <v>311</v>
      </c>
      <c r="N26" s="311" t="s">
        <v>311</v>
      </c>
      <c r="O26" s="311" t="s">
        <v>311</v>
      </c>
      <c r="P26" s="311">
        <v>22</v>
      </c>
      <c r="Q26" s="311" t="s">
        <v>311</v>
      </c>
      <c r="R26" s="311">
        <v>26</v>
      </c>
      <c r="S26" s="311" t="s">
        <v>311</v>
      </c>
      <c r="T26" s="311">
        <v>39</v>
      </c>
      <c r="U26" s="311" t="s">
        <v>311</v>
      </c>
      <c r="V26" s="311">
        <v>42</v>
      </c>
      <c r="W26" s="311" t="s">
        <v>311</v>
      </c>
      <c r="X26" s="311" t="s">
        <v>311</v>
      </c>
      <c r="Y26" s="311" t="s">
        <v>311</v>
      </c>
      <c r="Z26" s="311">
        <v>10</v>
      </c>
      <c r="AA26" s="311" t="s">
        <v>311</v>
      </c>
      <c r="AB26" s="311">
        <v>79</v>
      </c>
      <c r="AC26" s="311" t="s">
        <v>311</v>
      </c>
    </row>
    <row r="27" spans="1:29" ht="16.5" customHeight="1">
      <c r="A27" s="312" t="s">
        <v>330</v>
      </c>
      <c r="B27" s="306">
        <v>586</v>
      </c>
      <c r="C27" s="310">
        <v>28.4</v>
      </c>
      <c r="D27" s="311">
        <v>1</v>
      </c>
      <c r="E27" s="310">
        <v>0</v>
      </c>
      <c r="F27" s="311" t="s">
        <v>311</v>
      </c>
      <c r="G27" s="311" t="s">
        <v>311</v>
      </c>
      <c r="H27" s="311">
        <v>9</v>
      </c>
      <c r="I27" s="311" t="s">
        <v>311</v>
      </c>
      <c r="J27" s="311">
        <v>5</v>
      </c>
      <c r="K27" s="311" t="s">
        <v>311</v>
      </c>
      <c r="L27" s="311">
        <v>3</v>
      </c>
      <c r="M27" s="311" t="s">
        <v>311</v>
      </c>
      <c r="N27" s="311">
        <v>18</v>
      </c>
      <c r="O27" s="311" t="s">
        <v>311</v>
      </c>
      <c r="P27" s="311">
        <v>12</v>
      </c>
      <c r="Q27" s="311" t="s">
        <v>311</v>
      </c>
      <c r="R27" s="311">
        <v>61</v>
      </c>
      <c r="S27" s="311" t="s">
        <v>311</v>
      </c>
      <c r="T27" s="311">
        <v>9</v>
      </c>
      <c r="U27" s="311">
        <v>1</v>
      </c>
      <c r="V27" s="311">
        <v>469</v>
      </c>
      <c r="W27" s="311" t="s">
        <v>311</v>
      </c>
      <c r="X27" s="311" t="s">
        <v>311</v>
      </c>
      <c r="Y27" s="311" t="s">
        <v>311</v>
      </c>
      <c r="Z27" s="311" t="s">
        <v>311</v>
      </c>
      <c r="AA27" s="311" t="s">
        <v>311</v>
      </c>
      <c r="AB27" s="311" t="s">
        <v>311</v>
      </c>
      <c r="AC27" s="311" t="s">
        <v>311</v>
      </c>
    </row>
    <row r="28" spans="1:29" ht="16.5" customHeight="1">
      <c r="A28" s="312" t="s">
        <v>331</v>
      </c>
      <c r="B28" s="306">
        <v>220</v>
      </c>
      <c r="C28" s="310">
        <v>10.6</v>
      </c>
      <c r="D28" s="311" t="s">
        <v>311</v>
      </c>
      <c r="E28" s="310" t="s">
        <v>311</v>
      </c>
      <c r="F28" s="311" t="s">
        <v>311</v>
      </c>
      <c r="G28" s="311" t="s">
        <v>311</v>
      </c>
      <c r="H28" s="311">
        <v>14</v>
      </c>
      <c r="I28" s="311" t="s">
        <v>311</v>
      </c>
      <c r="J28" s="311" t="s">
        <v>311</v>
      </c>
      <c r="K28" s="311" t="s">
        <v>311</v>
      </c>
      <c r="L28" s="311">
        <v>2</v>
      </c>
      <c r="M28" s="311" t="s">
        <v>311</v>
      </c>
      <c r="N28" s="311">
        <v>26</v>
      </c>
      <c r="O28" s="311" t="s">
        <v>311</v>
      </c>
      <c r="P28" s="311">
        <v>3</v>
      </c>
      <c r="Q28" s="311" t="s">
        <v>311</v>
      </c>
      <c r="R28" s="311">
        <v>10</v>
      </c>
      <c r="S28" s="311" t="s">
        <v>311</v>
      </c>
      <c r="T28" s="311">
        <v>6</v>
      </c>
      <c r="U28" s="311" t="s">
        <v>311</v>
      </c>
      <c r="V28" s="311">
        <v>24</v>
      </c>
      <c r="W28" s="311" t="s">
        <v>311</v>
      </c>
      <c r="X28" s="311">
        <v>135</v>
      </c>
      <c r="Y28" s="311" t="s">
        <v>311</v>
      </c>
      <c r="Z28" s="311" t="s">
        <v>311</v>
      </c>
      <c r="AA28" s="311" t="s">
        <v>311</v>
      </c>
      <c r="AB28" s="311" t="s">
        <v>311</v>
      </c>
      <c r="AC28" s="311" t="s">
        <v>311</v>
      </c>
    </row>
    <row r="29" spans="1:29" ht="16.5" customHeight="1">
      <c r="A29" s="312" t="s">
        <v>332</v>
      </c>
      <c r="B29" s="306">
        <v>1208</v>
      </c>
      <c r="C29" s="310">
        <v>58.1</v>
      </c>
      <c r="D29" s="311">
        <v>1</v>
      </c>
      <c r="E29" s="310">
        <v>0</v>
      </c>
      <c r="F29" s="311" t="s">
        <v>311</v>
      </c>
      <c r="G29" s="311" t="s">
        <v>311</v>
      </c>
      <c r="H29" s="311" t="s">
        <v>311</v>
      </c>
      <c r="I29" s="311" t="s">
        <v>311</v>
      </c>
      <c r="J29" s="311" t="s">
        <v>311</v>
      </c>
      <c r="K29" s="311" t="s">
        <v>311</v>
      </c>
      <c r="L29" s="311">
        <v>412</v>
      </c>
      <c r="M29" s="311" t="s">
        <v>311</v>
      </c>
      <c r="N29" s="311">
        <v>142</v>
      </c>
      <c r="O29" s="311" t="s">
        <v>311</v>
      </c>
      <c r="P29" s="311">
        <v>3</v>
      </c>
      <c r="Q29" s="311" t="s">
        <v>311</v>
      </c>
      <c r="R29" s="311">
        <v>110</v>
      </c>
      <c r="S29" s="311" t="s">
        <v>311</v>
      </c>
      <c r="T29" s="311">
        <v>493</v>
      </c>
      <c r="U29" s="311">
        <v>1</v>
      </c>
      <c r="V29" s="311">
        <v>48</v>
      </c>
      <c r="W29" s="311" t="s">
        <v>311</v>
      </c>
      <c r="X29" s="311" t="s">
        <v>311</v>
      </c>
      <c r="Y29" s="311" t="s">
        <v>311</v>
      </c>
      <c r="Z29" s="311" t="s">
        <v>311</v>
      </c>
      <c r="AA29" s="311" t="s">
        <v>311</v>
      </c>
      <c r="AB29" s="311" t="s">
        <v>311</v>
      </c>
      <c r="AC29" s="311" t="s">
        <v>311</v>
      </c>
    </row>
    <row r="30" spans="1:29" ht="16.5" customHeight="1">
      <c r="A30" s="312" t="s">
        <v>333</v>
      </c>
      <c r="B30" s="306">
        <v>901</v>
      </c>
      <c r="C30" s="310">
        <v>43.3</v>
      </c>
      <c r="D30" s="311" t="s">
        <v>311</v>
      </c>
      <c r="E30" s="310" t="s">
        <v>311</v>
      </c>
      <c r="F30" s="311">
        <v>5</v>
      </c>
      <c r="G30" s="311" t="s">
        <v>311</v>
      </c>
      <c r="H30" s="311" t="s">
        <v>311</v>
      </c>
      <c r="I30" s="311" t="s">
        <v>311</v>
      </c>
      <c r="J30" s="311" t="s">
        <v>311</v>
      </c>
      <c r="K30" s="311" t="s">
        <v>311</v>
      </c>
      <c r="L30" s="311" t="s">
        <v>311</v>
      </c>
      <c r="M30" s="311" t="s">
        <v>311</v>
      </c>
      <c r="N30" s="311">
        <v>276</v>
      </c>
      <c r="O30" s="311" t="s">
        <v>311</v>
      </c>
      <c r="P30" s="311">
        <v>86</v>
      </c>
      <c r="Q30" s="311" t="s">
        <v>311</v>
      </c>
      <c r="R30" s="311">
        <v>30</v>
      </c>
      <c r="S30" s="311" t="s">
        <v>311</v>
      </c>
      <c r="T30" s="311">
        <v>58</v>
      </c>
      <c r="U30" s="311" t="s">
        <v>311</v>
      </c>
      <c r="V30" s="311">
        <v>243</v>
      </c>
      <c r="W30" s="311" t="s">
        <v>311</v>
      </c>
      <c r="X30" s="311">
        <v>203</v>
      </c>
      <c r="Y30" s="311" t="s">
        <v>311</v>
      </c>
      <c r="Z30" s="311" t="s">
        <v>311</v>
      </c>
      <c r="AA30" s="311" t="s">
        <v>311</v>
      </c>
      <c r="AB30" s="311" t="s">
        <v>311</v>
      </c>
      <c r="AC30" s="311" t="s">
        <v>311</v>
      </c>
    </row>
    <row r="31" spans="1:29" ht="16.5" customHeight="1">
      <c r="A31" s="312" t="s">
        <v>334</v>
      </c>
      <c r="B31" s="306">
        <v>156</v>
      </c>
      <c r="C31" s="310">
        <v>7.5</v>
      </c>
      <c r="D31" s="311">
        <v>1</v>
      </c>
      <c r="E31" s="310">
        <v>0</v>
      </c>
      <c r="F31" s="311" t="s">
        <v>311</v>
      </c>
      <c r="G31" s="311" t="s">
        <v>311</v>
      </c>
      <c r="H31" s="311">
        <v>2</v>
      </c>
      <c r="I31" s="311">
        <v>1</v>
      </c>
      <c r="J31" s="311">
        <v>70</v>
      </c>
      <c r="K31" s="311" t="s">
        <v>311</v>
      </c>
      <c r="L31" s="311" t="s">
        <v>311</v>
      </c>
      <c r="M31" s="311" t="s">
        <v>311</v>
      </c>
      <c r="N31" s="311" t="s">
        <v>311</v>
      </c>
      <c r="O31" s="311" t="s">
        <v>311</v>
      </c>
      <c r="P31" s="311" t="s">
        <v>311</v>
      </c>
      <c r="Q31" s="311" t="s">
        <v>311</v>
      </c>
      <c r="R31" s="311">
        <v>5</v>
      </c>
      <c r="S31" s="311" t="s">
        <v>311</v>
      </c>
      <c r="T31" s="311">
        <v>41</v>
      </c>
      <c r="U31" s="311" t="s">
        <v>311</v>
      </c>
      <c r="V31" s="311">
        <v>2</v>
      </c>
      <c r="W31" s="311" t="s">
        <v>311</v>
      </c>
      <c r="X31" s="311">
        <v>106</v>
      </c>
      <c r="Y31" s="311" t="s">
        <v>311</v>
      </c>
      <c r="Z31" s="311" t="s">
        <v>311</v>
      </c>
      <c r="AA31" s="311" t="s">
        <v>311</v>
      </c>
      <c r="AB31" s="311" t="s">
        <v>311</v>
      </c>
      <c r="AC31" s="311" t="s">
        <v>311</v>
      </c>
    </row>
    <row r="32" spans="1:29" ht="16.5" customHeight="1">
      <c r="A32" s="312" t="s">
        <v>335</v>
      </c>
      <c r="B32" s="306">
        <v>160</v>
      </c>
      <c r="C32" s="310">
        <v>7.7</v>
      </c>
      <c r="D32" s="311" t="s">
        <v>311</v>
      </c>
      <c r="E32" s="310" t="s">
        <v>311</v>
      </c>
      <c r="F32" s="311">
        <v>6</v>
      </c>
      <c r="G32" s="311" t="s">
        <v>311</v>
      </c>
      <c r="H32" s="311" t="s">
        <v>311</v>
      </c>
      <c r="I32" s="311" t="s">
        <v>311</v>
      </c>
      <c r="J32" s="311">
        <v>47</v>
      </c>
      <c r="K32" s="311" t="s">
        <v>311</v>
      </c>
      <c r="L32" s="311">
        <v>4</v>
      </c>
      <c r="M32" s="311" t="s">
        <v>311</v>
      </c>
      <c r="N32" s="311" t="s">
        <v>311</v>
      </c>
      <c r="O32" s="311" t="s">
        <v>311</v>
      </c>
      <c r="P32" s="311" t="s">
        <v>311</v>
      </c>
      <c r="Q32" s="311" t="s">
        <v>311</v>
      </c>
      <c r="R32" s="311">
        <v>4</v>
      </c>
      <c r="S32" s="311" t="s">
        <v>311</v>
      </c>
      <c r="T32" s="311">
        <v>68</v>
      </c>
      <c r="U32" s="311" t="s">
        <v>311</v>
      </c>
      <c r="V32" s="311">
        <v>8</v>
      </c>
      <c r="W32" s="311" t="s">
        <v>311</v>
      </c>
      <c r="X32" s="311" t="s">
        <v>311</v>
      </c>
      <c r="Y32" s="311" t="s">
        <v>311</v>
      </c>
      <c r="Z32" s="311" t="s">
        <v>311</v>
      </c>
      <c r="AA32" s="311" t="s">
        <v>311</v>
      </c>
      <c r="AB32" s="311" t="s">
        <v>311</v>
      </c>
      <c r="AC32" s="311" t="s">
        <v>311</v>
      </c>
    </row>
    <row r="33" spans="1:29" ht="16.5" customHeight="1">
      <c r="A33" s="312" t="s">
        <v>336</v>
      </c>
      <c r="B33" s="306">
        <v>535</v>
      </c>
      <c r="C33" s="310">
        <v>26</v>
      </c>
      <c r="D33" s="311">
        <v>1</v>
      </c>
      <c r="E33" s="310">
        <v>0</v>
      </c>
      <c r="F33" s="311" t="s">
        <v>311</v>
      </c>
      <c r="G33" s="311" t="s">
        <v>311</v>
      </c>
      <c r="H33" s="311" t="s">
        <v>311</v>
      </c>
      <c r="I33" s="311" t="s">
        <v>311</v>
      </c>
      <c r="J33" s="311">
        <v>1</v>
      </c>
      <c r="K33" s="311" t="s">
        <v>311</v>
      </c>
      <c r="L33" s="311" t="s">
        <v>311</v>
      </c>
      <c r="M33" s="311" t="s">
        <v>311</v>
      </c>
      <c r="N33" s="311">
        <v>13</v>
      </c>
      <c r="O33" s="311" t="s">
        <v>311</v>
      </c>
      <c r="P33" s="311" t="s">
        <v>311</v>
      </c>
      <c r="Q33" s="311" t="s">
        <v>311</v>
      </c>
      <c r="R33" s="311">
        <v>66</v>
      </c>
      <c r="S33" s="311" t="s">
        <v>311</v>
      </c>
      <c r="T33" s="311">
        <v>51</v>
      </c>
      <c r="U33" s="311" t="s">
        <v>311</v>
      </c>
      <c r="V33" s="311">
        <v>87</v>
      </c>
      <c r="W33" s="311" t="s">
        <v>311</v>
      </c>
      <c r="X33" s="311">
        <v>46</v>
      </c>
      <c r="Y33" s="311" t="s">
        <v>311</v>
      </c>
      <c r="Z33" s="311">
        <v>225</v>
      </c>
      <c r="AA33" s="311">
        <v>1</v>
      </c>
      <c r="AB33" s="311" t="s">
        <v>311</v>
      </c>
      <c r="AC33" s="311" t="s">
        <v>311</v>
      </c>
    </row>
    <row r="34" spans="1:29" ht="16.5" customHeight="1">
      <c r="A34" s="312" t="s">
        <v>337</v>
      </c>
      <c r="B34" s="306">
        <v>174</v>
      </c>
      <c r="C34" s="310">
        <v>8.3000000000000007</v>
      </c>
      <c r="D34" s="311" t="s">
        <v>311</v>
      </c>
      <c r="E34" s="310" t="s">
        <v>311</v>
      </c>
      <c r="F34" s="311" t="s">
        <v>311</v>
      </c>
      <c r="G34" s="311" t="s">
        <v>311</v>
      </c>
      <c r="H34" s="311">
        <v>5</v>
      </c>
      <c r="I34" s="311" t="s">
        <v>311</v>
      </c>
      <c r="J34" s="311">
        <v>3</v>
      </c>
      <c r="K34" s="311" t="s">
        <v>311</v>
      </c>
      <c r="L34" s="311" t="s">
        <v>311</v>
      </c>
      <c r="M34" s="311" t="s">
        <v>311</v>
      </c>
      <c r="N34" s="311" t="s">
        <v>311</v>
      </c>
      <c r="O34" s="311" t="s">
        <v>311</v>
      </c>
      <c r="P34" s="311">
        <v>43</v>
      </c>
      <c r="Q34" s="311" t="s">
        <v>311</v>
      </c>
      <c r="R34" s="311">
        <v>16</v>
      </c>
      <c r="S34" s="311" t="s">
        <v>311</v>
      </c>
      <c r="T34" s="311">
        <v>38</v>
      </c>
      <c r="U34" s="311" t="s">
        <v>311</v>
      </c>
      <c r="V34" s="311">
        <v>63</v>
      </c>
      <c r="W34" s="311" t="s">
        <v>311</v>
      </c>
      <c r="X34" s="311" t="s">
        <v>311</v>
      </c>
      <c r="Y34" s="311" t="s">
        <v>311</v>
      </c>
      <c r="Z34" s="311" t="s">
        <v>311</v>
      </c>
      <c r="AA34" s="311" t="s">
        <v>311</v>
      </c>
      <c r="AB34" s="311">
        <v>8</v>
      </c>
      <c r="AC34" s="311" t="s">
        <v>311</v>
      </c>
    </row>
    <row r="35" spans="1:29" ht="16.5" customHeight="1">
      <c r="A35" s="312" t="s">
        <v>338</v>
      </c>
      <c r="B35" s="306">
        <v>633</v>
      </c>
      <c r="C35" s="310">
        <v>30.3</v>
      </c>
      <c r="D35" s="311" t="s">
        <v>311</v>
      </c>
      <c r="E35" s="310" t="s">
        <v>311</v>
      </c>
      <c r="F35" s="311">
        <v>9</v>
      </c>
      <c r="G35" s="311" t="s">
        <v>311</v>
      </c>
      <c r="H35" s="311" t="s">
        <v>311</v>
      </c>
      <c r="I35" s="311" t="s">
        <v>311</v>
      </c>
      <c r="J35" s="311">
        <v>81</v>
      </c>
      <c r="K35" s="311" t="s">
        <v>311</v>
      </c>
      <c r="L35" s="311" t="s">
        <v>311</v>
      </c>
      <c r="M35" s="311" t="s">
        <v>311</v>
      </c>
      <c r="N35" s="311" t="s">
        <v>311</v>
      </c>
      <c r="O35" s="311" t="s">
        <v>311</v>
      </c>
      <c r="P35" s="311">
        <v>384</v>
      </c>
      <c r="Q35" s="311" t="s">
        <v>311</v>
      </c>
      <c r="R35" s="311">
        <v>6</v>
      </c>
      <c r="S35" s="311" t="s">
        <v>311</v>
      </c>
      <c r="T35" s="311">
        <v>41</v>
      </c>
      <c r="U35" s="311" t="s">
        <v>311</v>
      </c>
      <c r="V35" s="311">
        <v>223</v>
      </c>
      <c r="W35" s="311" t="s">
        <v>311</v>
      </c>
      <c r="X35" s="311">
        <v>2</v>
      </c>
      <c r="Y35" s="311" t="s">
        <v>311</v>
      </c>
      <c r="Z35" s="311" t="s">
        <v>311</v>
      </c>
      <c r="AA35" s="311" t="s">
        <v>311</v>
      </c>
      <c r="AB35" s="311">
        <v>1</v>
      </c>
      <c r="AC35" s="311" t="s">
        <v>311</v>
      </c>
    </row>
    <row r="36" spans="1:29" ht="16.5" customHeight="1">
      <c r="A36" s="312" t="s">
        <v>339</v>
      </c>
      <c r="B36" s="306">
        <v>531</v>
      </c>
      <c r="C36" s="310">
        <v>25.4</v>
      </c>
      <c r="D36" s="311">
        <v>1</v>
      </c>
      <c r="E36" s="310">
        <v>0</v>
      </c>
      <c r="F36" s="311">
        <v>79</v>
      </c>
      <c r="G36" s="311" t="s">
        <v>311</v>
      </c>
      <c r="H36" s="311">
        <v>3</v>
      </c>
      <c r="I36" s="311">
        <v>1</v>
      </c>
      <c r="J36" s="311" t="s">
        <v>311</v>
      </c>
      <c r="K36" s="311" t="s">
        <v>311</v>
      </c>
      <c r="L36" s="311" t="s">
        <v>311</v>
      </c>
      <c r="M36" s="311" t="s">
        <v>311</v>
      </c>
      <c r="N36" s="311" t="s">
        <v>311</v>
      </c>
      <c r="O36" s="311" t="s">
        <v>311</v>
      </c>
      <c r="P36" s="311">
        <v>80</v>
      </c>
      <c r="Q36" s="311" t="s">
        <v>311</v>
      </c>
      <c r="R36" s="311">
        <v>188</v>
      </c>
      <c r="S36" s="311" t="s">
        <v>311</v>
      </c>
      <c r="T36" s="311">
        <v>49</v>
      </c>
      <c r="U36" s="311" t="s">
        <v>311</v>
      </c>
      <c r="V36" s="311">
        <v>11</v>
      </c>
      <c r="W36" s="311" t="s">
        <v>311</v>
      </c>
      <c r="X36" s="311" t="s">
        <v>311</v>
      </c>
      <c r="Y36" s="311" t="s">
        <v>311</v>
      </c>
      <c r="Z36" s="311">
        <v>27</v>
      </c>
      <c r="AA36" s="311" t="s">
        <v>311</v>
      </c>
      <c r="AB36" s="311">
        <v>13</v>
      </c>
      <c r="AC36" s="311" t="s">
        <v>311</v>
      </c>
    </row>
    <row r="37" spans="1:29" ht="16.5" customHeight="1">
      <c r="A37" s="312" t="s">
        <v>340</v>
      </c>
      <c r="B37" s="306">
        <v>434</v>
      </c>
      <c r="C37" s="310">
        <v>20.7</v>
      </c>
      <c r="D37" s="311" t="s">
        <v>311</v>
      </c>
      <c r="E37" s="310" t="s">
        <v>311</v>
      </c>
      <c r="F37" s="311">
        <v>113</v>
      </c>
      <c r="G37" s="311" t="s">
        <v>311</v>
      </c>
      <c r="H37" s="311" t="s">
        <v>311</v>
      </c>
      <c r="I37" s="311" t="s">
        <v>311</v>
      </c>
      <c r="J37" s="311" t="s">
        <v>311</v>
      </c>
      <c r="K37" s="311" t="s">
        <v>311</v>
      </c>
      <c r="L37" s="311" t="s">
        <v>311</v>
      </c>
      <c r="M37" s="311" t="s">
        <v>311</v>
      </c>
      <c r="N37" s="311">
        <v>18</v>
      </c>
      <c r="O37" s="311" t="s">
        <v>311</v>
      </c>
      <c r="P37" s="311" t="s">
        <v>311</v>
      </c>
      <c r="Q37" s="311" t="s">
        <v>311</v>
      </c>
      <c r="R37" s="311">
        <v>45</v>
      </c>
      <c r="S37" s="311" t="s">
        <v>311</v>
      </c>
      <c r="T37" s="311">
        <v>157</v>
      </c>
      <c r="U37" s="311" t="s">
        <v>311</v>
      </c>
      <c r="V37" s="311" t="s">
        <v>311</v>
      </c>
      <c r="W37" s="311" t="s">
        <v>311</v>
      </c>
      <c r="X37" s="311">
        <v>13</v>
      </c>
      <c r="Y37" s="311" t="s">
        <v>311</v>
      </c>
      <c r="Z37" s="311" t="s">
        <v>311</v>
      </c>
      <c r="AA37" s="311" t="s">
        <v>311</v>
      </c>
      <c r="AB37" s="311">
        <v>88</v>
      </c>
      <c r="AC37" s="311" t="s">
        <v>311</v>
      </c>
    </row>
    <row r="38" spans="1:29" ht="16.5" customHeight="1">
      <c r="A38" s="312" t="s">
        <v>341</v>
      </c>
      <c r="B38" s="306">
        <v>169</v>
      </c>
      <c r="C38" s="310">
        <v>8.1</v>
      </c>
      <c r="D38" s="311" t="s">
        <v>311</v>
      </c>
      <c r="E38" s="310" t="s">
        <v>311</v>
      </c>
      <c r="F38" s="311">
        <v>26</v>
      </c>
      <c r="G38" s="311" t="s">
        <v>311</v>
      </c>
      <c r="H38" s="311" t="s">
        <v>311</v>
      </c>
      <c r="I38" s="311" t="s">
        <v>311</v>
      </c>
      <c r="J38" s="311" t="s">
        <v>311</v>
      </c>
      <c r="K38" s="311" t="s">
        <v>311</v>
      </c>
      <c r="L38" s="311" t="s">
        <v>311</v>
      </c>
      <c r="M38" s="311" t="s">
        <v>311</v>
      </c>
      <c r="N38" s="311" t="s">
        <v>311</v>
      </c>
      <c r="O38" s="311" t="s">
        <v>311</v>
      </c>
      <c r="P38" s="311" t="s">
        <v>311</v>
      </c>
      <c r="Q38" s="311" t="s">
        <v>311</v>
      </c>
      <c r="R38" s="311">
        <v>18</v>
      </c>
      <c r="S38" s="311" t="s">
        <v>311</v>
      </c>
      <c r="T38" s="311">
        <v>39</v>
      </c>
      <c r="U38" s="311" t="s">
        <v>311</v>
      </c>
      <c r="V38" s="311">
        <v>47</v>
      </c>
      <c r="W38" s="311" t="s">
        <v>311</v>
      </c>
      <c r="X38" s="311">
        <v>35</v>
      </c>
      <c r="Y38" s="311" t="s">
        <v>311</v>
      </c>
      <c r="Z38" s="311" t="s">
        <v>311</v>
      </c>
      <c r="AA38" s="311" t="s">
        <v>311</v>
      </c>
      <c r="AB38" s="311">
        <v>4</v>
      </c>
      <c r="AC38" s="311" t="s">
        <v>311</v>
      </c>
    </row>
    <row r="39" spans="1:29" ht="16.5" customHeight="1">
      <c r="A39" s="312" t="s">
        <v>342</v>
      </c>
      <c r="B39" s="306">
        <v>335</v>
      </c>
      <c r="C39" s="310">
        <v>15.9</v>
      </c>
      <c r="D39" s="311" t="s">
        <v>311</v>
      </c>
      <c r="E39" s="310" t="s">
        <v>311</v>
      </c>
      <c r="F39" s="311">
        <v>47</v>
      </c>
      <c r="G39" s="311" t="s">
        <v>311</v>
      </c>
      <c r="H39" s="311" t="s">
        <v>311</v>
      </c>
      <c r="I39" s="311" t="s">
        <v>311</v>
      </c>
      <c r="J39" s="311" t="s">
        <v>311</v>
      </c>
      <c r="K39" s="311" t="s">
        <v>311</v>
      </c>
      <c r="L39" s="311" t="s">
        <v>311</v>
      </c>
      <c r="M39" s="311" t="s">
        <v>311</v>
      </c>
      <c r="N39" s="311" t="s">
        <v>311</v>
      </c>
      <c r="O39" s="311" t="s">
        <v>311</v>
      </c>
      <c r="P39" s="311">
        <v>76</v>
      </c>
      <c r="Q39" s="311" t="s">
        <v>311</v>
      </c>
      <c r="R39" s="311">
        <v>71</v>
      </c>
      <c r="S39" s="311" t="s">
        <v>311</v>
      </c>
      <c r="T39" s="311">
        <v>24</v>
      </c>
      <c r="U39" s="311" t="s">
        <v>311</v>
      </c>
      <c r="V39" s="311">
        <v>3</v>
      </c>
      <c r="W39" s="311" t="s">
        <v>311</v>
      </c>
      <c r="X39" s="311">
        <v>66</v>
      </c>
      <c r="Y39" s="311" t="s">
        <v>311</v>
      </c>
      <c r="Z39" s="311">
        <v>46</v>
      </c>
      <c r="AA39" s="311" t="s">
        <v>311</v>
      </c>
      <c r="AB39" s="311">
        <v>2</v>
      </c>
      <c r="AC39" s="311" t="s">
        <v>311</v>
      </c>
    </row>
    <row r="40" spans="1:29" ht="16.5" customHeight="1">
      <c r="A40" s="312" t="s">
        <v>343</v>
      </c>
      <c r="B40" s="306">
        <v>337</v>
      </c>
      <c r="C40" s="310">
        <v>15.9</v>
      </c>
      <c r="D40" s="311" t="s">
        <v>311</v>
      </c>
      <c r="E40" s="310" t="s">
        <v>311</v>
      </c>
      <c r="F40" s="311">
        <v>9</v>
      </c>
      <c r="G40" s="311" t="s">
        <v>311</v>
      </c>
      <c r="H40" s="311" t="s">
        <v>311</v>
      </c>
      <c r="I40" s="311" t="s">
        <v>311</v>
      </c>
      <c r="J40" s="311" t="s">
        <v>311</v>
      </c>
      <c r="K40" s="311" t="s">
        <v>311</v>
      </c>
      <c r="L40" s="311" t="s">
        <v>311</v>
      </c>
      <c r="M40" s="311" t="s">
        <v>311</v>
      </c>
      <c r="N40" s="311" t="s">
        <v>311</v>
      </c>
      <c r="O40" s="311" t="s">
        <v>311</v>
      </c>
      <c r="P40" s="311" t="s">
        <v>311</v>
      </c>
      <c r="Q40" s="311" t="s">
        <v>311</v>
      </c>
      <c r="R40" s="311">
        <v>126</v>
      </c>
      <c r="S40" s="311" t="s">
        <v>311</v>
      </c>
      <c r="T40" s="311">
        <v>49</v>
      </c>
      <c r="U40" s="311" t="s">
        <v>311</v>
      </c>
      <c r="V40" s="311">
        <v>82</v>
      </c>
      <c r="W40" s="311" t="s">
        <v>311</v>
      </c>
      <c r="X40" s="311">
        <v>37</v>
      </c>
      <c r="Y40" s="311" t="s">
        <v>311</v>
      </c>
      <c r="Z40" s="311">
        <v>26</v>
      </c>
      <c r="AA40" s="311" t="s">
        <v>311</v>
      </c>
      <c r="AB40" s="311">
        <v>8</v>
      </c>
      <c r="AC40" s="311" t="s">
        <v>311</v>
      </c>
    </row>
    <row r="41" spans="1:29" ht="16.5" customHeight="1">
      <c r="A41" s="312" t="s">
        <v>344</v>
      </c>
      <c r="B41" s="306">
        <v>971</v>
      </c>
      <c r="C41" s="310">
        <v>45.7</v>
      </c>
      <c r="D41" s="311" t="s">
        <v>311</v>
      </c>
      <c r="E41" s="310" t="s">
        <v>311</v>
      </c>
      <c r="F41" s="311">
        <v>353</v>
      </c>
      <c r="G41" s="311" t="s">
        <v>311</v>
      </c>
      <c r="H41" s="311" t="s">
        <v>311</v>
      </c>
      <c r="I41" s="311" t="s">
        <v>311</v>
      </c>
      <c r="J41" s="311" t="s">
        <v>311</v>
      </c>
      <c r="K41" s="311" t="s">
        <v>311</v>
      </c>
      <c r="L41" s="311">
        <v>146</v>
      </c>
      <c r="M41" s="311" t="s">
        <v>311</v>
      </c>
      <c r="N41" s="311" t="s">
        <v>311</v>
      </c>
      <c r="O41" s="311" t="s">
        <v>311</v>
      </c>
      <c r="P41" s="311">
        <v>278</v>
      </c>
      <c r="Q41" s="311" t="s">
        <v>311</v>
      </c>
      <c r="R41" s="311">
        <v>20</v>
      </c>
      <c r="S41" s="311" t="s">
        <v>311</v>
      </c>
      <c r="T41" s="311">
        <v>106</v>
      </c>
      <c r="U41" s="311" t="s">
        <v>311</v>
      </c>
      <c r="V41" s="311">
        <v>62</v>
      </c>
      <c r="W41" s="311" t="s">
        <v>311</v>
      </c>
      <c r="X41" s="311">
        <v>1</v>
      </c>
      <c r="Y41" s="311" t="s">
        <v>311</v>
      </c>
      <c r="Z41" s="311">
        <v>5</v>
      </c>
      <c r="AA41" s="311" t="s">
        <v>311</v>
      </c>
      <c r="AB41" s="311" t="s">
        <v>311</v>
      </c>
      <c r="AC41" s="311" t="s">
        <v>311</v>
      </c>
    </row>
    <row r="42" spans="1:29" ht="16.5" customHeight="1">
      <c r="A42" s="312" t="s">
        <v>345</v>
      </c>
      <c r="B42" s="306">
        <v>203</v>
      </c>
      <c r="C42" s="310">
        <v>9.5</v>
      </c>
      <c r="D42" s="311" t="s">
        <v>311</v>
      </c>
      <c r="E42" s="310" t="s">
        <v>311</v>
      </c>
      <c r="F42" s="311" t="s">
        <v>311</v>
      </c>
      <c r="G42" s="311" t="s">
        <v>311</v>
      </c>
      <c r="H42" s="311" t="s">
        <v>311</v>
      </c>
      <c r="I42" s="311" t="s">
        <v>311</v>
      </c>
      <c r="J42" s="311" t="s">
        <v>311</v>
      </c>
      <c r="K42" s="311" t="s">
        <v>311</v>
      </c>
      <c r="L42" s="311">
        <v>4</v>
      </c>
      <c r="M42" s="311" t="s">
        <v>311</v>
      </c>
      <c r="N42" s="311">
        <v>14</v>
      </c>
      <c r="O42" s="311" t="s">
        <v>311</v>
      </c>
      <c r="P42" s="311">
        <v>8</v>
      </c>
      <c r="Q42" s="311" t="s">
        <v>311</v>
      </c>
      <c r="R42" s="311">
        <v>46</v>
      </c>
      <c r="S42" s="311" t="s">
        <v>311</v>
      </c>
      <c r="T42" s="311">
        <v>25</v>
      </c>
      <c r="U42" s="311" t="s">
        <v>311</v>
      </c>
      <c r="V42" s="311">
        <v>69</v>
      </c>
      <c r="W42" s="311" t="s">
        <v>311</v>
      </c>
      <c r="X42" s="311">
        <v>23</v>
      </c>
      <c r="Y42" s="311" t="s">
        <v>311</v>
      </c>
      <c r="Z42" s="311" t="s">
        <v>311</v>
      </c>
      <c r="AA42" s="311" t="s">
        <v>311</v>
      </c>
      <c r="AB42" s="311">
        <v>14</v>
      </c>
      <c r="AC42" s="311" t="s">
        <v>311</v>
      </c>
    </row>
    <row r="43" spans="1:29" ht="16.5" customHeight="1">
      <c r="A43" s="312" t="s">
        <v>346</v>
      </c>
      <c r="B43" s="306">
        <v>143</v>
      </c>
      <c r="C43" s="310">
        <v>6.7</v>
      </c>
      <c r="D43" s="311" t="s">
        <v>311</v>
      </c>
      <c r="E43" s="310" t="s">
        <v>311</v>
      </c>
      <c r="F43" s="311" t="s">
        <v>311</v>
      </c>
      <c r="G43" s="311" t="s">
        <v>311</v>
      </c>
      <c r="H43" s="311" t="s">
        <v>311</v>
      </c>
      <c r="I43" s="311" t="s">
        <v>311</v>
      </c>
      <c r="J43" s="311" t="s">
        <v>311</v>
      </c>
      <c r="K43" s="311" t="s">
        <v>311</v>
      </c>
      <c r="L43" s="311">
        <v>3</v>
      </c>
      <c r="M43" s="311" t="s">
        <v>311</v>
      </c>
      <c r="N43" s="311">
        <v>76</v>
      </c>
      <c r="O43" s="311" t="s">
        <v>311</v>
      </c>
      <c r="P43" s="311">
        <v>25</v>
      </c>
      <c r="Q43" s="311" t="s">
        <v>311</v>
      </c>
      <c r="R43" s="311">
        <v>10</v>
      </c>
      <c r="S43" s="311" t="s">
        <v>311</v>
      </c>
      <c r="T43" s="311">
        <v>26</v>
      </c>
      <c r="U43" s="311" t="s">
        <v>311</v>
      </c>
      <c r="V43" s="311" t="s">
        <v>311</v>
      </c>
      <c r="W43" s="311" t="s">
        <v>311</v>
      </c>
      <c r="X43" s="311">
        <v>2</v>
      </c>
      <c r="Y43" s="311" t="s">
        <v>311</v>
      </c>
      <c r="Z43" s="311">
        <v>1</v>
      </c>
      <c r="AA43" s="311" t="s">
        <v>311</v>
      </c>
      <c r="AB43" s="311" t="s">
        <v>311</v>
      </c>
      <c r="AC43" s="311" t="s">
        <v>311</v>
      </c>
    </row>
    <row r="44" spans="1:29" ht="16.5" customHeight="1">
      <c r="A44" s="313" t="s">
        <v>347</v>
      </c>
      <c r="B44" s="306">
        <v>522</v>
      </c>
      <c r="C44" s="310">
        <v>24.3</v>
      </c>
      <c r="D44" s="311" t="s">
        <v>311</v>
      </c>
      <c r="E44" s="310" t="s">
        <v>311</v>
      </c>
      <c r="F44" s="311" t="s">
        <v>311</v>
      </c>
      <c r="G44" s="311" t="s">
        <v>311</v>
      </c>
      <c r="H44" s="311" t="s">
        <v>311</v>
      </c>
      <c r="I44" s="311" t="s">
        <v>311</v>
      </c>
      <c r="J44" s="311">
        <v>40</v>
      </c>
      <c r="K44" s="311" t="s">
        <v>311</v>
      </c>
      <c r="L44" s="311">
        <v>2</v>
      </c>
      <c r="M44" s="311" t="s">
        <v>311</v>
      </c>
      <c r="N44" s="311">
        <v>18</v>
      </c>
      <c r="O44" s="311" t="s">
        <v>311</v>
      </c>
      <c r="P44" s="311">
        <v>153</v>
      </c>
      <c r="Q44" s="311" t="s">
        <v>311</v>
      </c>
      <c r="R44" s="311">
        <v>53</v>
      </c>
      <c r="S44" s="311" t="s">
        <v>311</v>
      </c>
      <c r="T44" s="311">
        <v>15</v>
      </c>
      <c r="U44" s="311" t="s">
        <v>311</v>
      </c>
      <c r="V44" s="311">
        <v>226</v>
      </c>
      <c r="W44" s="311" t="s">
        <v>311</v>
      </c>
      <c r="X44" s="311" t="s">
        <v>311</v>
      </c>
      <c r="Y44" s="311" t="s">
        <v>311</v>
      </c>
      <c r="Z44" s="311">
        <v>15</v>
      </c>
      <c r="AA44" s="311" t="s">
        <v>311</v>
      </c>
      <c r="AB44" s="311" t="s">
        <v>311</v>
      </c>
      <c r="AC44" s="311" t="s">
        <v>311</v>
      </c>
    </row>
    <row r="45" spans="1:29" ht="16.5" customHeight="1">
      <c r="A45" s="312" t="s">
        <v>348</v>
      </c>
      <c r="B45" s="306">
        <v>253</v>
      </c>
      <c r="C45" s="310">
        <v>11.7</v>
      </c>
      <c r="D45" s="311" t="s">
        <v>311</v>
      </c>
      <c r="E45" s="310" t="s">
        <v>311</v>
      </c>
      <c r="F45" s="311" t="s">
        <v>311</v>
      </c>
      <c r="G45" s="311" t="s">
        <v>311</v>
      </c>
      <c r="H45" s="311" t="s">
        <v>311</v>
      </c>
      <c r="I45" s="311" t="s">
        <v>311</v>
      </c>
      <c r="J45" s="311" t="s">
        <v>311</v>
      </c>
      <c r="K45" s="311" t="s">
        <v>311</v>
      </c>
      <c r="L45" s="311" t="s">
        <v>311</v>
      </c>
      <c r="M45" s="311" t="s">
        <v>311</v>
      </c>
      <c r="N45" s="311" t="s">
        <v>311</v>
      </c>
      <c r="O45" s="311" t="s">
        <v>311</v>
      </c>
      <c r="P45" s="311">
        <v>14</v>
      </c>
      <c r="Q45" s="311" t="s">
        <v>311</v>
      </c>
      <c r="R45" s="311" t="s">
        <v>311</v>
      </c>
      <c r="S45" s="311" t="s">
        <v>311</v>
      </c>
      <c r="T45" s="311">
        <v>27</v>
      </c>
      <c r="U45" s="311" t="s">
        <v>311</v>
      </c>
      <c r="V45" s="311">
        <v>158</v>
      </c>
      <c r="W45" s="311" t="s">
        <v>311</v>
      </c>
      <c r="X45" s="311">
        <v>39</v>
      </c>
      <c r="Y45" s="311" t="s">
        <v>311</v>
      </c>
      <c r="Z45" s="311" t="s">
        <v>311</v>
      </c>
      <c r="AA45" s="311" t="s">
        <v>311</v>
      </c>
      <c r="AB45" s="311">
        <v>15</v>
      </c>
      <c r="AC45" s="311" t="s">
        <v>311</v>
      </c>
    </row>
    <row r="46" spans="1:29" ht="16.5" customHeight="1">
      <c r="A46" s="312" t="s">
        <v>349</v>
      </c>
      <c r="B46" s="306">
        <v>82</v>
      </c>
      <c r="C46" s="310">
        <v>3.8</v>
      </c>
      <c r="D46" s="311" t="s">
        <v>311</v>
      </c>
      <c r="E46" s="310" t="s">
        <v>311</v>
      </c>
      <c r="F46" s="311" t="s">
        <v>311</v>
      </c>
      <c r="G46" s="311" t="s">
        <v>311</v>
      </c>
      <c r="H46" s="311" t="s">
        <v>311</v>
      </c>
      <c r="I46" s="311" t="s">
        <v>311</v>
      </c>
      <c r="J46" s="311" t="s">
        <v>311</v>
      </c>
      <c r="K46" s="311" t="s">
        <v>311</v>
      </c>
      <c r="L46" s="311" t="s">
        <v>311</v>
      </c>
      <c r="M46" s="311" t="s">
        <v>311</v>
      </c>
      <c r="N46" s="311" t="s">
        <v>311</v>
      </c>
      <c r="O46" s="311" t="s">
        <v>311</v>
      </c>
      <c r="P46" s="311" t="s">
        <v>311</v>
      </c>
      <c r="Q46" s="311" t="s">
        <v>311</v>
      </c>
      <c r="R46" s="311">
        <v>28</v>
      </c>
      <c r="S46" s="311" t="s">
        <v>311</v>
      </c>
      <c r="T46" s="311">
        <v>8</v>
      </c>
      <c r="U46" s="311" t="s">
        <v>311</v>
      </c>
      <c r="V46" s="311">
        <v>18</v>
      </c>
      <c r="W46" s="311" t="s">
        <v>311</v>
      </c>
      <c r="X46" s="311">
        <v>17</v>
      </c>
      <c r="Y46" s="311" t="s">
        <v>311</v>
      </c>
      <c r="Z46" s="311">
        <v>11</v>
      </c>
      <c r="AA46" s="311" t="s">
        <v>311</v>
      </c>
      <c r="AB46" s="311" t="s">
        <v>311</v>
      </c>
      <c r="AC46" s="311" t="s">
        <v>311</v>
      </c>
    </row>
    <row r="47" spans="1:29" ht="16.5" customHeight="1">
      <c r="A47" s="312" t="s">
        <v>350</v>
      </c>
      <c r="B47" s="306">
        <v>517</v>
      </c>
      <c r="C47" s="310">
        <v>23.9</v>
      </c>
      <c r="D47" s="311" t="s">
        <v>311</v>
      </c>
      <c r="E47" s="310" t="s">
        <v>311</v>
      </c>
      <c r="F47" s="311">
        <v>29</v>
      </c>
      <c r="G47" s="311" t="s">
        <v>311</v>
      </c>
      <c r="H47" s="311" t="s">
        <v>311</v>
      </c>
      <c r="I47" s="311" t="s">
        <v>311</v>
      </c>
      <c r="J47" s="311" t="s">
        <v>311</v>
      </c>
      <c r="K47" s="311" t="s">
        <v>311</v>
      </c>
      <c r="L47" s="311">
        <v>7</v>
      </c>
      <c r="M47" s="311" t="s">
        <v>311</v>
      </c>
      <c r="N47" s="311">
        <v>3</v>
      </c>
      <c r="O47" s="311" t="s">
        <v>311</v>
      </c>
      <c r="P47" s="311" t="s">
        <v>311</v>
      </c>
      <c r="Q47" s="311" t="s">
        <v>311</v>
      </c>
      <c r="R47" s="311">
        <v>465</v>
      </c>
      <c r="S47" s="311" t="s">
        <v>311</v>
      </c>
      <c r="T47" s="311" t="s">
        <v>311</v>
      </c>
      <c r="U47" s="311" t="s">
        <v>311</v>
      </c>
      <c r="V47" s="311">
        <v>13</v>
      </c>
      <c r="W47" s="311" t="s">
        <v>311</v>
      </c>
      <c r="X47" s="311" t="s">
        <v>311</v>
      </c>
      <c r="Y47" s="311" t="s">
        <v>311</v>
      </c>
      <c r="Z47" s="311" t="s">
        <v>311</v>
      </c>
      <c r="AA47" s="311" t="s">
        <v>311</v>
      </c>
      <c r="AB47" s="311" t="s">
        <v>311</v>
      </c>
      <c r="AC47" s="311" t="s">
        <v>311</v>
      </c>
    </row>
    <row r="48" spans="1:29" ht="16.5" customHeight="1">
      <c r="A48" s="312" t="s">
        <v>351</v>
      </c>
      <c r="B48" s="306">
        <v>242</v>
      </c>
      <c r="C48" s="310">
        <v>11.2</v>
      </c>
      <c r="D48" s="311">
        <v>2</v>
      </c>
      <c r="E48" s="310">
        <v>0.1</v>
      </c>
      <c r="F48" s="311">
        <v>61</v>
      </c>
      <c r="G48" s="311" t="s">
        <v>311</v>
      </c>
      <c r="H48" s="311">
        <v>77</v>
      </c>
      <c r="I48" s="311" t="s">
        <v>311</v>
      </c>
      <c r="J48" s="311" t="s">
        <v>311</v>
      </c>
      <c r="K48" s="311" t="s">
        <v>311</v>
      </c>
      <c r="L48" s="311" t="s">
        <v>311</v>
      </c>
      <c r="M48" s="311" t="s">
        <v>311</v>
      </c>
      <c r="N48" s="311" t="s">
        <v>311</v>
      </c>
      <c r="O48" s="311" t="s">
        <v>311</v>
      </c>
      <c r="P48" s="311">
        <v>9</v>
      </c>
      <c r="Q48" s="311" t="s">
        <v>311</v>
      </c>
      <c r="R48" s="311">
        <v>70</v>
      </c>
      <c r="S48" s="311" t="s">
        <v>311</v>
      </c>
      <c r="T48" s="311">
        <v>11</v>
      </c>
      <c r="U48" s="311">
        <v>2</v>
      </c>
      <c r="V48" s="311">
        <v>9</v>
      </c>
      <c r="W48" s="311" t="s">
        <v>311</v>
      </c>
      <c r="X48" s="311" t="s">
        <v>311</v>
      </c>
      <c r="Y48" s="311" t="s">
        <v>311</v>
      </c>
      <c r="Z48" s="311">
        <v>5</v>
      </c>
      <c r="AA48" s="311" t="s">
        <v>311</v>
      </c>
      <c r="AB48" s="311" t="s">
        <v>311</v>
      </c>
      <c r="AC48" s="311" t="s">
        <v>311</v>
      </c>
    </row>
    <row r="49" spans="1:32" ht="16.5" customHeight="1">
      <c r="A49" s="312" t="s">
        <v>352</v>
      </c>
      <c r="B49" s="306">
        <v>2</v>
      </c>
      <c r="C49" s="310">
        <v>0.1</v>
      </c>
      <c r="D49" s="311" t="s">
        <v>311</v>
      </c>
      <c r="E49" s="310" t="s">
        <v>311</v>
      </c>
      <c r="F49" s="311" t="s">
        <v>311</v>
      </c>
      <c r="G49" s="311" t="s">
        <v>311</v>
      </c>
      <c r="H49" s="311" t="s">
        <v>311</v>
      </c>
      <c r="I49" s="311" t="s">
        <v>311</v>
      </c>
      <c r="J49" s="311" t="s">
        <v>311</v>
      </c>
      <c r="K49" s="311" t="s">
        <v>311</v>
      </c>
      <c r="L49" s="311" t="s">
        <v>311</v>
      </c>
      <c r="M49" s="311" t="s">
        <v>311</v>
      </c>
      <c r="N49" s="311" t="s">
        <v>311</v>
      </c>
      <c r="O49" s="311" t="s">
        <v>311</v>
      </c>
      <c r="P49" s="311" t="s">
        <v>311</v>
      </c>
      <c r="Q49" s="311" t="s">
        <v>311</v>
      </c>
      <c r="R49" s="311" t="s">
        <v>311</v>
      </c>
      <c r="S49" s="311" t="s">
        <v>311</v>
      </c>
      <c r="T49" s="311" t="s">
        <v>311</v>
      </c>
      <c r="U49" s="311" t="s">
        <v>311</v>
      </c>
      <c r="V49" s="311" t="s">
        <v>311</v>
      </c>
      <c r="W49" s="311" t="s">
        <v>311</v>
      </c>
      <c r="X49" s="311" t="s">
        <v>311</v>
      </c>
      <c r="Y49" s="311" t="s">
        <v>311</v>
      </c>
      <c r="Z49" s="311">
        <v>2</v>
      </c>
      <c r="AA49" s="311" t="s">
        <v>311</v>
      </c>
      <c r="AB49" s="311" t="s">
        <v>311</v>
      </c>
      <c r="AC49" s="311" t="s">
        <v>311</v>
      </c>
    </row>
    <row r="50" spans="1:32" ht="16.5" customHeight="1">
      <c r="A50" s="312" t="s">
        <v>353</v>
      </c>
      <c r="B50" s="306">
        <v>252</v>
      </c>
      <c r="C50" s="310">
        <v>11.7</v>
      </c>
      <c r="D50" s="311" t="s">
        <v>311</v>
      </c>
      <c r="E50" s="310" t="s">
        <v>311</v>
      </c>
      <c r="F50" s="311">
        <v>11</v>
      </c>
      <c r="G50" s="311" t="s">
        <v>311</v>
      </c>
      <c r="H50" s="311" t="s">
        <v>311</v>
      </c>
      <c r="I50" s="311" t="s">
        <v>311</v>
      </c>
      <c r="J50" s="311" t="s">
        <v>311</v>
      </c>
      <c r="K50" s="311" t="s">
        <v>311</v>
      </c>
      <c r="L50" s="311" t="s">
        <v>311</v>
      </c>
      <c r="M50" s="311" t="s">
        <v>311</v>
      </c>
      <c r="N50" s="311">
        <v>83</v>
      </c>
      <c r="O50" s="311" t="s">
        <v>311</v>
      </c>
      <c r="P50" s="311">
        <v>88</v>
      </c>
      <c r="Q50" s="311" t="s">
        <v>311</v>
      </c>
      <c r="R50" s="311">
        <v>31</v>
      </c>
      <c r="S50" s="311" t="s">
        <v>311</v>
      </c>
      <c r="T50" s="311" t="s">
        <v>311</v>
      </c>
      <c r="U50" s="311" t="s">
        <v>311</v>
      </c>
      <c r="V50" s="311" t="s">
        <v>311</v>
      </c>
      <c r="W50" s="311" t="s">
        <v>311</v>
      </c>
      <c r="X50" s="311">
        <v>7</v>
      </c>
      <c r="Y50" s="311" t="s">
        <v>311</v>
      </c>
      <c r="Z50" s="311">
        <v>32</v>
      </c>
      <c r="AA50" s="311" t="s">
        <v>311</v>
      </c>
      <c r="AB50" s="311" t="s">
        <v>311</v>
      </c>
      <c r="AC50" s="311" t="s">
        <v>311</v>
      </c>
    </row>
    <row r="51" spans="1:32" ht="16.5" customHeight="1">
      <c r="A51" s="312" t="s">
        <v>354</v>
      </c>
      <c r="B51" s="306">
        <v>487</v>
      </c>
      <c r="C51" s="310">
        <v>22.6</v>
      </c>
      <c r="D51" s="311" t="s">
        <v>311</v>
      </c>
      <c r="E51" s="310" t="s">
        <v>311</v>
      </c>
      <c r="F51" s="311" t="s">
        <v>311</v>
      </c>
      <c r="G51" s="311" t="s">
        <v>311</v>
      </c>
      <c r="H51" s="311">
        <v>34</v>
      </c>
      <c r="I51" s="311" t="s">
        <v>311</v>
      </c>
      <c r="J51" s="311" t="s">
        <v>311</v>
      </c>
      <c r="K51" s="311" t="s">
        <v>311</v>
      </c>
      <c r="L51" s="311">
        <v>48</v>
      </c>
      <c r="M51" s="311" t="s">
        <v>311</v>
      </c>
      <c r="N51" s="311">
        <v>258</v>
      </c>
      <c r="O51" s="311" t="s">
        <v>311</v>
      </c>
      <c r="P51" s="311">
        <v>1</v>
      </c>
      <c r="Q51" s="311" t="s">
        <v>311</v>
      </c>
      <c r="R51" s="311">
        <v>3</v>
      </c>
      <c r="S51" s="311" t="s">
        <v>311</v>
      </c>
      <c r="T51" s="311" t="s">
        <v>311</v>
      </c>
      <c r="U51" s="311" t="s">
        <v>311</v>
      </c>
      <c r="V51" s="311">
        <v>92</v>
      </c>
      <c r="W51" s="311" t="s">
        <v>311</v>
      </c>
      <c r="X51" s="311">
        <v>4</v>
      </c>
      <c r="Y51" s="311" t="s">
        <v>311</v>
      </c>
      <c r="Z51" s="311">
        <v>47</v>
      </c>
      <c r="AA51" s="311" t="s">
        <v>311</v>
      </c>
      <c r="AB51" s="311" t="s">
        <v>311</v>
      </c>
      <c r="AC51" s="311" t="s">
        <v>311</v>
      </c>
    </row>
    <row r="52" spans="1:32" ht="16.5" customHeight="1">
      <c r="A52" s="312" t="s">
        <v>355</v>
      </c>
      <c r="B52" s="306">
        <v>73</v>
      </c>
      <c r="C52" s="314">
        <v>6.8</v>
      </c>
      <c r="D52" s="315" t="s">
        <v>311</v>
      </c>
      <c r="E52" s="314" t="s">
        <v>311</v>
      </c>
      <c r="F52" s="315" t="s">
        <v>311</v>
      </c>
      <c r="G52" s="315" t="s">
        <v>311</v>
      </c>
      <c r="H52" s="315" t="s">
        <v>311</v>
      </c>
      <c r="I52" s="315" t="s">
        <v>311</v>
      </c>
      <c r="J52" s="315" t="s">
        <v>311</v>
      </c>
      <c r="K52" s="315" t="s">
        <v>311</v>
      </c>
      <c r="L52" s="315" t="s">
        <v>311</v>
      </c>
      <c r="M52" s="315" t="s">
        <v>311</v>
      </c>
      <c r="N52" s="315" t="s">
        <v>311</v>
      </c>
      <c r="O52" s="315" t="s">
        <v>311</v>
      </c>
      <c r="P52" s="315" t="s">
        <v>311</v>
      </c>
      <c r="Q52" s="315" t="s">
        <v>311</v>
      </c>
      <c r="R52" s="315">
        <v>55</v>
      </c>
      <c r="S52" s="315" t="s">
        <v>311</v>
      </c>
      <c r="T52" s="315">
        <v>9</v>
      </c>
      <c r="U52" s="315" t="s">
        <v>311</v>
      </c>
      <c r="V52" s="315">
        <v>7</v>
      </c>
      <c r="W52" s="315" t="s">
        <v>311</v>
      </c>
      <c r="X52" s="315">
        <v>2</v>
      </c>
      <c r="Y52" s="315" t="s">
        <v>311</v>
      </c>
      <c r="Z52" s="315" t="s">
        <v>311</v>
      </c>
      <c r="AA52" s="315" t="s">
        <v>311</v>
      </c>
      <c r="AB52" s="315" t="s">
        <v>311</v>
      </c>
      <c r="AC52" s="315" t="s">
        <v>311</v>
      </c>
    </row>
    <row r="53" spans="1:32" ht="16.5" customHeight="1">
      <c r="A53" s="316" t="s">
        <v>356</v>
      </c>
      <c r="B53" s="306">
        <v>429</v>
      </c>
      <c r="C53" s="314">
        <v>19.8</v>
      </c>
      <c r="D53" s="315" t="s">
        <v>311</v>
      </c>
      <c r="E53" s="314" t="s">
        <v>311</v>
      </c>
      <c r="F53" s="315">
        <v>47</v>
      </c>
      <c r="G53" s="315" t="s">
        <v>311</v>
      </c>
      <c r="H53" s="315" t="s">
        <v>311</v>
      </c>
      <c r="I53" s="315" t="s">
        <v>311</v>
      </c>
      <c r="J53" s="315">
        <v>56</v>
      </c>
      <c r="K53" s="315" t="s">
        <v>311</v>
      </c>
      <c r="L53" s="315">
        <v>25</v>
      </c>
      <c r="M53" s="315" t="s">
        <v>311</v>
      </c>
      <c r="N53" s="315">
        <v>138</v>
      </c>
      <c r="O53" s="315" t="s">
        <v>311</v>
      </c>
      <c r="P53" s="315" t="s">
        <v>311</v>
      </c>
      <c r="Q53" s="315" t="s">
        <v>311</v>
      </c>
      <c r="R53" s="315">
        <v>20</v>
      </c>
      <c r="S53" s="315" t="s">
        <v>311</v>
      </c>
      <c r="T53" s="315">
        <v>3</v>
      </c>
      <c r="U53" s="315" t="s">
        <v>311</v>
      </c>
      <c r="V53" s="315">
        <v>36</v>
      </c>
      <c r="W53" s="315" t="s">
        <v>311</v>
      </c>
      <c r="X53" s="315">
        <v>59</v>
      </c>
      <c r="Y53" s="315" t="s">
        <v>311</v>
      </c>
      <c r="Z53" s="315" t="s">
        <v>311</v>
      </c>
      <c r="AA53" s="315" t="s">
        <v>311</v>
      </c>
      <c r="AB53" s="315">
        <v>45</v>
      </c>
      <c r="AC53" s="315" t="s">
        <v>311</v>
      </c>
    </row>
    <row r="54" spans="1:32" ht="16.5" customHeight="1">
      <c r="A54" s="316" t="s">
        <v>357</v>
      </c>
      <c r="B54" s="317">
        <v>148</v>
      </c>
      <c r="C54" s="318">
        <v>6.8286880567630091</v>
      </c>
      <c r="D54" s="315" t="s">
        <v>311</v>
      </c>
      <c r="E54" s="314" t="s">
        <v>311</v>
      </c>
      <c r="F54" s="315" t="s">
        <v>311</v>
      </c>
      <c r="G54" s="314" t="s">
        <v>311</v>
      </c>
      <c r="H54" s="315">
        <v>52</v>
      </c>
      <c r="I54" s="315" t="s">
        <v>311</v>
      </c>
      <c r="J54" s="315" t="s">
        <v>311</v>
      </c>
      <c r="K54" s="315" t="s">
        <v>311</v>
      </c>
      <c r="L54" s="315" t="s">
        <v>311</v>
      </c>
      <c r="M54" s="315" t="s">
        <v>311</v>
      </c>
      <c r="N54" s="315">
        <v>8</v>
      </c>
      <c r="O54" s="315" t="s">
        <v>311</v>
      </c>
      <c r="P54" s="315" t="s">
        <v>311</v>
      </c>
      <c r="Q54" s="315" t="s">
        <v>311</v>
      </c>
      <c r="R54" s="292">
        <v>8</v>
      </c>
      <c r="S54" s="315" t="s">
        <v>311</v>
      </c>
      <c r="T54" s="292">
        <v>37</v>
      </c>
      <c r="U54" s="315" t="s">
        <v>311</v>
      </c>
      <c r="V54" s="292">
        <v>30</v>
      </c>
      <c r="W54" s="315" t="s">
        <v>311</v>
      </c>
      <c r="X54" s="292">
        <v>6</v>
      </c>
      <c r="Y54" s="315" t="s">
        <v>311</v>
      </c>
      <c r="Z54" s="315">
        <v>7</v>
      </c>
      <c r="AA54" s="315" t="s">
        <v>311</v>
      </c>
      <c r="AB54" s="315" t="s">
        <v>311</v>
      </c>
      <c r="AC54" s="315" t="s">
        <v>311</v>
      </c>
    </row>
    <row r="55" spans="1:32" ht="16.5" customHeight="1">
      <c r="A55" s="316" t="s">
        <v>358</v>
      </c>
      <c r="B55" s="317">
        <v>75</v>
      </c>
      <c r="C55" s="318">
        <v>3.4443943859127026</v>
      </c>
      <c r="D55" s="315" t="s">
        <v>311</v>
      </c>
      <c r="E55" s="314" t="s">
        <v>311</v>
      </c>
      <c r="F55" s="315" t="s">
        <v>311</v>
      </c>
      <c r="G55" s="314" t="s">
        <v>311</v>
      </c>
      <c r="H55" s="315">
        <v>18</v>
      </c>
      <c r="I55" s="315" t="s">
        <v>311</v>
      </c>
      <c r="J55" s="315" t="s">
        <v>311</v>
      </c>
      <c r="K55" s="315" t="s">
        <v>311</v>
      </c>
      <c r="L55" s="315" t="s">
        <v>311</v>
      </c>
      <c r="M55" s="315" t="s">
        <v>311</v>
      </c>
      <c r="N55" s="315">
        <v>24</v>
      </c>
      <c r="O55" s="315" t="s">
        <v>311</v>
      </c>
      <c r="P55" s="315">
        <v>10</v>
      </c>
      <c r="Q55" s="315" t="s">
        <v>311</v>
      </c>
      <c r="R55" s="292">
        <v>22</v>
      </c>
      <c r="S55" s="315" t="s">
        <v>311</v>
      </c>
      <c r="T55" s="315" t="s">
        <v>311</v>
      </c>
      <c r="U55" s="315" t="s">
        <v>311</v>
      </c>
      <c r="V55" s="315" t="s">
        <v>311</v>
      </c>
      <c r="W55" s="315" t="s">
        <v>311</v>
      </c>
      <c r="X55" s="315" t="s">
        <v>311</v>
      </c>
      <c r="Y55" s="315" t="s">
        <v>311</v>
      </c>
      <c r="Z55" s="315">
        <v>1</v>
      </c>
      <c r="AA55" s="315" t="s">
        <v>311</v>
      </c>
      <c r="AB55" s="315" t="s">
        <v>311</v>
      </c>
      <c r="AC55" s="315" t="s">
        <v>311</v>
      </c>
    </row>
    <row r="56" spans="1:32" ht="16.5" customHeight="1">
      <c r="A56" s="316" t="s">
        <v>359</v>
      </c>
      <c r="B56" s="317">
        <v>250</v>
      </c>
      <c r="C56" s="318">
        <v>11.436021179511224</v>
      </c>
      <c r="D56" s="315" t="s">
        <v>311</v>
      </c>
      <c r="E56" s="314" t="s">
        <v>311</v>
      </c>
      <c r="F56" s="315">
        <v>133</v>
      </c>
      <c r="G56" s="314" t="s">
        <v>311</v>
      </c>
      <c r="H56" s="315">
        <v>20</v>
      </c>
      <c r="I56" s="315" t="s">
        <v>311</v>
      </c>
      <c r="J56" s="315">
        <v>24</v>
      </c>
      <c r="K56" s="315" t="s">
        <v>311</v>
      </c>
      <c r="L56" s="315" t="s">
        <v>311</v>
      </c>
      <c r="M56" s="315" t="s">
        <v>311</v>
      </c>
      <c r="N56" s="315">
        <v>18</v>
      </c>
      <c r="O56" s="315" t="s">
        <v>311</v>
      </c>
      <c r="P56" s="315">
        <v>8</v>
      </c>
      <c r="Q56" s="315" t="s">
        <v>311</v>
      </c>
      <c r="R56" s="292">
        <v>10</v>
      </c>
      <c r="S56" s="315" t="s">
        <v>311</v>
      </c>
      <c r="T56" s="315">
        <v>12</v>
      </c>
      <c r="U56" s="315" t="s">
        <v>311</v>
      </c>
      <c r="V56" s="315" t="s">
        <v>311</v>
      </c>
      <c r="W56" s="315" t="s">
        <v>311</v>
      </c>
      <c r="X56" s="315">
        <v>6</v>
      </c>
      <c r="Y56" s="315" t="s">
        <v>311</v>
      </c>
      <c r="Z56" s="315" t="s">
        <v>311</v>
      </c>
      <c r="AA56" s="315" t="s">
        <v>311</v>
      </c>
      <c r="AB56" s="315">
        <v>19</v>
      </c>
      <c r="AC56" s="315" t="s">
        <v>311</v>
      </c>
    </row>
    <row r="57" spans="1:32" ht="16.5" customHeight="1">
      <c r="A57" s="316" t="s">
        <v>360</v>
      </c>
      <c r="B57" s="317">
        <v>266</v>
      </c>
      <c r="C57" s="318">
        <v>12.079318435810002</v>
      </c>
      <c r="D57" s="315" t="s">
        <v>311</v>
      </c>
      <c r="E57" s="314" t="s">
        <v>311</v>
      </c>
      <c r="F57" s="315">
        <v>1</v>
      </c>
      <c r="G57" s="314" t="s">
        <v>311</v>
      </c>
      <c r="H57" s="315">
        <v>136</v>
      </c>
      <c r="I57" s="315" t="s">
        <v>311</v>
      </c>
      <c r="J57" s="315">
        <v>7</v>
      </c>
      <c r="K57" s="315" t="s">
        <v>311</v>
      </c>
      <c r="L57" s="315">
        <v>85</v>
      </c>
      <c r="M57" s="315" t="s">
        <v>311</v>
      </c>
      <c r="N57" s="315" t="s">
        <v>311</v>
      </c>
      <c r="O57" s="315" t="s">
        <v>311</v>
      </c>
      <c r="P57" s="315">
        <v>10</v>
      </c>
      <c r="Q57" s="315" t="s">
        <v>311</v>
      </c>
      <c r="R57" s="292">
        <v>1</v>
      </c>
      <c r="S57" s="315" t="s">
        <v>311</v>
      </c>
      <c r="T57" s="315">
        <v>3</v>
      </c>
      <c r="U57" s="315" t="s">
        <v>311</v>
      </c>
      <c r="V57" s="315">
        <v>23</v>
      </c>
      <c r="W57" s="315" t="s">
        <v>311</v>
      </c>
      <c r="X57" s="315" t="s">
        <v>311</v>
      </c>
      <c r="Y57" s="315" t="s">
        <v>311</v>
      </c>
      <c r="Z57" s="315" t="s">
        <v>311</v>
      </c>
      <c r="AA57" s="315" t="s">
        <v>311</v>
      </c>
      <c r="AB57" s="315" t="s">
        <v>311</v>
      </c>
      <c r="AC57" s="315" t="s">
        <v>311</v>
      </c>
    </row>
    <row r="58" spans="1:32" ht="16.5" customHeight="1">
      <c r="A58" s="316" t="s">
        <v>361</v>
      </c>
      <c r="B58" s="317">
        <v>203</v>
      </c>
      <c r="C58" s="318">
        <v>9.2184272273286858</v>
      </c>
      <c r="D58" s="315" t="s">
        <v>311</v>
      </c>
      <c r="E58" s="314" t="s">
        <v>311</v>
      </c>
      <c r="F58" s="315">
        <v>54</v>
      </c>
      <c r="G58" s="314" t="s">
        <v>311</v>
      </c>
      <c r="H58" s="315">
        <v>15</v>
      </c>
      <c r="I58" s="315" t="s">
        <v>311</v>
      </c>
      <c r="J58" s="315" t="s">
        <v>311</v>
      </c>
      <c r="K58" s="315" t="s">
        <v>311</v>
      </c>
      <c r="L58" s="315" t="s">
        <v>311</v>
      </c>
      <c r="M58" s="315" t="s">
        <v>311</v>
      </c>
      <c r="N58" s="315">
        <v>50</v>
      </c>
      <c r="O58" s="315" t="s">
        <v>311</v>
      </c>
      <c r="P58" s="315">
        <v>19</v>
      </c>
      <c r="Q58" s="315" t="s">
        <v>311</v>
      </c>
      <c r="R58" s="292">
        <v>10</v>
      </c>
      <c r="S58" s="315" t="s">
        <v>311</v>
      </c>
      <c r="T58" s="315" t="s">
        <v>311</v>
      </c>
      <c r="U58" s="315" t="s">
        <v>311</v>
      </c>
      <c r="V58" s="315" t="s">
        <v>311</v>
      </c>
      <c r="W58" s="315" t="s">
        <v>311</v>
      </c>
      <c r="X58" s="315" t="s">
        <v>311</v>
      </c>
      <c r="Y58" s="315" t="s">
        <v>311</v>
      </c>
      <c r="Z58" s="315">
        <v>5</v>
      </c>
      <c r="AA58" s="315" t="s">
        <v>311</v>
      </c>
      <c r="AB58" s="315">
        <v>50</v>
      </c>
      <c r="AC58" s="315" t="s">
        <v>311</v>
      </c>
    </row>
    <row r="59" spans="1:32" ht="16.5" customHeight="1">
      <c r="A59" s="316" t="s">
        <v>362</v>
      </c>
      <c r="B59" s="317">
        <v>246</v>
      </c>
      <c r="C59" s="318">
        <v>11.171099004546093</v>
      </c>
      <c r="D59" s="315" t="s">
        <v>311</v>
      </c>
      <c r="E59" s="314" t="s">
        <v>311</v>
      </c>
      <c r="F59" s="315" t="s">
        <v>311</v>
      </c>
      <c r="G59" s="314" t="s">
        <v>311</v>
      </c>
      <c r="H59" s="315">
        <v>26</v>
      </c>
      <c r="I59" s="315" t="s">
        <v>311</v>
      </c>
      <c r="J59" s="315" t="s">
        <v>311</v>
      </c>
      <c r="K59" s="315" t="s">
        <v>311</v>
      </c>
      <c r="L59" s="315">
        <v>8</v>
      </c>
      <c r="M59" s="315" t="s">
        <v>311</v>
      </c>
      <c r="N59" s="315" t="s">
        <v>311</v>
      </c>
      <c r="O59" s="315" t="s">
        <v>311</v>
      </c>
      <c r="P59" s="315" t="s">
        <v>311</v>
      </c>
      <c r="Q59" s="315" t="s">
        <v>311</v>
      </c>
      <c r="R59" s="292">
        <v>12</v>
      </c>
      <c r="S59" s="315" t="s">
        <v>311</v>
      </c>
      <c r="T59" s="315">
        <v>54</v>
      </c>
      <c r="U59" s="315" t="s">
        <v>311</v>
      </c>
      <c r="V59" s="315">
        <v>4</v>
      </c>
      <c r="W59" s="315" t="s">
        <v>311</v>
      </c>
      <c r="X59" s="315">
        <v>34</v>
      </c>
      <c r="Y59" s="315" t="s">
        <v>311</v>
      </c>
      <c r="Z59" s="315">
        <v>108</v>
      </c>
      <c r="AA59" s="315" t="s">
        <v>311</v>
      </c>
      <c r="AB59" s="315" t="s">
        <v>311</v>
      </c>
      <c r="AC59" s="315" t="s">
        <v>311</v>
      </c>
    </row>
    <row r="60" spans="1:32" ht="16.5" customHeight="1">
      <c r="A60" s="319" t="s">
        <v>363</v>
      </c>
      <c r="B60" s="320">
        <v>458</v>
      </c>
      <c r="C60" s="321">
        <v>20.60141744949054</v>
      </c>
      <c r="D60" s="322" t="s">
        <v>311</v>
      </c>
      <c r="E60" s="323" t="s">
        <v>311</v>
      </c>
      <c r="F60" s="322">
        <v>19</v>
      </c>
      <c r="G60" s="323" t="s">
        <v>311</v>
      </c>
      <c r="H60" s="322">
        <v>22</v>
      </c>
      <c r="I60" s="322" t="s">
        <v>311</v>
      </c>
      <c r="J60" s="322" t="s">
        <v>311</v>
      </c>
      <c r="K60" s="322" t="s">
        <v>311</v>
      </c>
      <c r="L60" s="322">
        <v>92</v>
      </c>
      <c r="M60" s="322" t="s">
        <v>311</v>
      </c>
      <c r="N60" s="322">
        <v>5</v>
      </c>
      <c r="O60" s="322" t="s">
        <v>311</v>
      </c>
      <c r="P60" s="322">
        <v>8</v>
      </c>
      <c r="Q60" s="322" t="s">
        <v>311</v>
      </c>
      <c r="R60" s="324">
        <v>39</v>
      </c>
      <c r="S60" s="322" t="s">
        <v>311</v>
      </c>
      <c r="T60" s="322">
        <v>233</v>
      </c>
      <c r="U60" s="322" t="s">
        <v>311</v>
      </c>
      <c r="V60" s="322">
        <v>13</v>
      </c>
      <c r="W60" s="322" t="s">
        <v>311</v>
      </c>
      <c r="X60" s="322">
        <v>27</v>
      </c>
      <c r="Y60" s="322" t="s">
        <v>311</v>
      </c>
      <c r="Z60" s="322" t="s">
        <v>311</v>
      </c>
      <c r="AA60" s="322" t="s">
        <v>311</v>
      </c>
      <c r="AB60" s="322" t="s">
        <v>311</v>
      </c>
      <c r="AC60" s="322" t="s">
        <v>311</v>
      </c>
      <c r="AD60" s="325"/>
      <c r="AE60" s="325"/>
      <c r="AF60" s="325"/>
    </row>
    <row r="61" spans="1:32" ht="16.5" customHeight="1">
      <c r="A61" s="319" t="s">
        <v>364</v>
      </c>
      <c r="B61" s="320">
        <v>794</v>
      </c>
      <c r="C61" s="321">
        <v>35.715121080557836</v>
      </c>
      <c r="D61" s="322" t="s">
        <v>311</v>
      </c>
      <c r="E61" s="323" t="s">
        <v>311</v>
      </c>
      <c r="F61" s="322">
        <v>22</v>
      </c>
      <c r="G61" s="323" t="s">
        <v>311</v>
      </c>
      <c r="H61" s="322">
        <v>20</v>
      </c>
      <c r="I61" s="322" t="s">
        <v>311</v>
      </c>
      <c r="J61" s="322">
        <v>20</v>
      </c>
      <c r="K61" s="322" t="s">
        <v>311</v>
      </c>
      <c r="L61" s="322">
        <v>37</v>
      </c>
      <c r="M61" s="322" t="s">
        <v>311</v>
      </c>
      <c r="N61" s="322">
        <v>9</v>
      </c>
      <c r="O61" s="322" t="s">
        <v>311</v>
      </c>
      <c r="P61" s="322">
        <v>91</v>
      </c>
      <c r="Q61" s="322" t="s">
        <v>311</v>
      </c>
      <c r="R61" s="324">
        <v>89</v>
      </c>
      <c r="S61" s="322" t="s">
        <v>311</v>
      </c>
      <c r="T61" s="322" t="s">
        <v>311</v>
      </c>
      <c r="U61" s="322" t="s">
        <v>311</v>
      </c>
      <c r="V61" s="322" t="s">
        <v>311</v>
      </c>
      <c r="W61" s="322" t="s">
        <v>311</v>
      </c>
      <c r="X61" s="322">
        <v>148</v>
      </c>
      <c r="Y61" s="322" t="s">
        <v>311</v>
      </c>
      <c r="Z61" s="322">
        <v>264</v>
      </c>
      <c r="AA61" s="322" t="s">
        <v>311</v>
      </c>
      <c r="AB61" s="322">
        <v>94</v>
      </c>
      <c r="AC61" s="322" t="s">
        <v>311</v>
      </c>
      <c r="AD61" s="325"/>
      <c r="AE61" s="325"/>
      <c r="AF61" s="325"/>
    </row>
    <row r="62" spans="1:32" ht="16.5" customHeight="1">
      <c r="A62" s="319" t="s">
        <v>365</v>
      </c>
      <c r="B62" s="320">
        <v>743</v>
      </c>
      <c r="C62" s="321">
        <v>33.421076779413696</v>
      </c>
      <c r="D62" s="322" t="s">
        <v>366</v>
      </c>
      <c r="E62" s="323" t="s">
        <v>311</v>
      </c>
      <c r="F62" s="322">
        <v>18</v>
      </c>
      <c r="G62" s="323" t="s">
        <v>311</v>
      </c>
      <c r="H62" s="322" t="s">
        <v>311</v>
      </c>
      <c r="I62" s="322" t="s">
        <v>311</v>
      </c>
      <c r="J62" s="322">
        <v>158</v>
      </c>
      <c r="K62" s="322" t="s">
        <v>311</v>
      </c>
      <c r="L62" s="322">
        <v>19</v>
      </c>
      <c r="M62" s="322" t="s">
        <v>311</v>
      </c>
      <c r="N62" s="322">
        <v>19</v>
      </c>
      <c r="O62" s="322" t="s">
        <v>311</v>
      </c>
      <c r="P62" s="322">
        <v>12</v>
      </c>
      <c r="Q62" s="322" t="s">
        <v>311</v>
      </c>
      <c r="R62" s="324">
        <v>41</v>
      </c>
      <c r="S62" s="322" t="s">
        <v>366</v>
      </c>
      <c r="T62" s="322">
        <v>4</v>
      </c>
      <c r="U62" s="322" t="s">
        <v>311</v>
      </c>
      <c r="V62" s="322">
        <v>3</v>
      </c>
      <c r="W62" s="322" t="s">
        <v>311</v>
      </c>
      <c r="X62" s="322">
        <v>6</v>
      </c>
      <c r="Y62" s="322" t="s">
        <v>311</v>
      </c>
      <c r="Z62" s="322">
        <v>95</v>
      </c>
      <c r="AA62" s="322" t="s">
        <v>311</v>
      </c>
      <c r="AB62" s="322">
        <v>368</v>
      </c>
      <c r="AC62" s="322" t="s">
        <v>311</v>
      </c>
      <c r="AD62" s="325"/>
      <c r="AE62" s="325"/>
      <c r="AF62" s="325"/>
    </row>
    <row r="63" spans="1:32" ht="16.5" customHeight="1">
      <c r="A63" s="319" t="s">
        <v>367</v>
      </c>
      <c r="B63" s="320">
        <v>432</v>
      </c>
      <c r="C63" s="321">
        <v>19.219202118383166</v>
      </c>
      <c r="D63" s="322" t="s">
        <v>366</v>
      </c>
      <c r="E63" s="323" t="s">
        <v>311</v>
      </c>
      <c r="F63" s="322">
        <v>92</v>
      </c>
      <c r="G63" s="323" t="s">
        <v>311</v>
      </c>
      <c r="H63" s="322">
        <v>14</v>
      </c>
      <c r="I63" s="322" t="s">
        <v>311</v>
      </c>
      <c r="J63" s="322">
        <v>3</v>
      </c>
      <c r="K63" s="322" t="s">
        <v>311</v>
      </c>
      <c r="L63" s="322">
        <v>48</v>
      </c>
      <c r="M63" s="322" t="s">
        <v>311</v>
      </c>
      <c r="N63" s="322">
        <v>63</v>
      </c>
      <c r="O63" s="322" t="s">
        <v>311</v>
      </c>
      <c r="P63" s="322">
        <v>79</v>
      </c>
      <c r="Q63" s="322" t="s">
        <v>311</v>
      </c>
      <c r="R63" s="324">
        <v>38</v>
      </c>
      <c r="S63" s="322" t="s">
        <v>366</v>
      </c>
      <c r="T63" s="322" t="s">
        <v>366</v>
      </c>
      <c r="U63" s="322" t="s">
        <v>311</v>
      </c>
      <c r="V63" s="322">
        <v>27</v>
      </c>
      <c r="W63" s="322" t="s">
        <v>311</v>
      </c>
      <c r="X63" s="322" t="s">
        <v>366</v>
      </c>
      <c r="Y63" s="322" t="s">
        <v>311</v>
      </c>
      <c r="Z63" s="322" t="s">
        <v>366</v>
      </c>
      <c r="AA63" s="322" t="s">
        <v>311</v>
      </c>
      <c r="AB63" s="322">
        <v>68</v>
      </c>
      <c r="AC63" s="322" t="s">
        <v>311</v>
      </c>
      <c r="AD63" s="325"/>
      <c r="AE63" s="325"/>
      <c r="AF63" s="325"/>
    </row>
    <row r="64" spans="1:32" s="325" customFormat="1" ht="16.5" customHeight="1">
      <c r="A64" s="319" t="s">
        <v>368</v>
      </c>
      <c r="B64" s="326">
        <v>367</v>
      </c>
      <c r="C64" s="321">
        <v>16.25412775124364</v>
      </c>
      <c r="D64" s="323" t="s">
        <v>366</v>
      </c>
      <c r="E64" s="323" t="s">
        <v>311</v>
      </c>
      <c r="F64" s="327">
        <v>41</v>
      </c>
      <c r="G64" s="327" t="s">
        <v>311</v>
      </c>
      <c r="H64" s="327" t="s">
        <v>311</v>
      </c>
      <c r="I64" s="327" t="s">
        <v>311</v>
      </c>
      <c r="J64" s="327">
        <v>1</v>
      </c>
      <c r="K64" s="327" t="s">
        <v>311</v>
      </c>
      <c r="L64" s="327">
        <v>22</v>
      </c>
      <c r="M64" s="327" t="s">
        <v>311</v>
      </c>
      <c r="N64" s="327">
        <v>137</v>
      </c>
      <c r="O64" s="327" t="s">
        <v>311</v>
      </c>
      <c r="P64" s="327" t="s">
        <v>311</v>
      </c>
      <c r="Q64" s="327" t="s">
        <v>311</v>
      </c>
      <c r="R64" s="327" t="s">
        <v>311</v>
      </c>
      <c r="S64" s="327" t="s">
        <v>311</v>
      </c>
      <c r="T64" s="327" t="s">
        <v>311</v>
      </c>
      <c r="U64" s="327" t="s">
        <v>311</v>
      </c>
      <c r="V64" s="327">
        <v>4</v>
      </c>
      <c r="W64" s="327" t="s">
        <v>311</v>
      </c>
      <c r="X64" s="327">
        <v>43</v>
      </c>
      <c r="Y64" s="327" t="s">
        <v>311</v>
      </c>
      <c r="Z64" s="327">
        <v>31</v>
      </c>
      <c r="AA64" s="327" t="s">
        <v>311</v>
      </c>
      <c r="AB64" s="327">
        <v>88</v>
      </c>
      <c r="AC64" s="327" t="s">
        <v>311</v>
      </c>
    </row>
    <row r="65" spans="1:32" s="328" customFormat="1" ht="16.5" customHeight="1">
      <c r="A65" s="319" t="s">
        <v>369</v>
      </c>
      <c r="B65" s="326">
        <v>555</v>
      </c>
      <c r="C65" s="321">
        <v>24.51528207592758</v>
      </c>
      <c r="D65" s="323" t="s">
        <v>366</v>
      </c>
      <c r="E65" s="323" t="s">
        <v>311</v>
      </c>
      <c r="F65" s="327">
        <v>27</v>
      </c>
      <c r="G65" s="327" t="s">
        <v>311</v>
      </c>
      <c r="H65" s="327">
        <v>28</v>
      </c>
      <c r="I65" s="327" t="s">
        <v>311</v>
      </c>
      <c r="J65" s="327">
        <v>292</v>
      </c>
      <c r="K65" s="327" t="s">
        <v>311</v>
      </c>
      <c r="L65" s="327" t="s">
        <v>366</v>
      </c>
      <c r="M65" s="327" t="s">
        <v>311</v>
      </c>
      <c r="N65" s="327">
        <v>11</v>
      </c>
      <c r="O65" s="327" t="s">
        <v>311</v>
      </c>
      <c r="P65" s="327">
        <v>3</v>
      </c>
      <c r="Q65" s="327" t="s">
        <v>311</v>
      </c>
      <c r="R65" s="327">
        <v>6</v>
      </c>
      <c r="S65" s="327" t="s">
        <v>311</v>
      </c>
      <c r="T65" s="327">
        <v>69</v>
      </c>
      <c r="U65" s="327" t="s">
        <v>311</v>
      </c>
      <c r="V65" s="327">
        <v>65</v>
      </c>
      <c r="W65" s="327" t="s">
        <v>311</v>
      </c>
      <c r="X65" s="327" t="s">
        <v>366</v>
      </c>
      <c r="Y65" s="327" t="s">
        <v>311</v>
      </c>
      <c r="Z65" s="327">
        <v>1</v>
      </c>
      <c r="AA65" s="327" t="s">
        <v>311</v>
      </c>
      <c r="AB65" s="327">
        <v>53</v>
      </c>
      <c r="AC65" s="327" t="s">
        <v>311</v>
      </c>
    </row>
    <row r="66" spans="1:32" s="328" customFormat="1" ht="16.5" customHeight="1">
      <c r="A66" s="319" t="s">
        <v>370</v>
      </c>
      <c r="B66" s="326">
        <v>281</v>
      </c>
      <c r="C66" s="321">
        <v>12.39787744808444</v>
      </c>
      <c r="D66" s="323" t="s">
        <v>311</v>
      </c>
      <c r="E66" s="323" t="s">
        <v>311</v>
      </c>
      <c r="F66" s="327">
        <v>9</v>
      </c>
      <c r="G66" s="327" t="s">
        <v>311</v>
      </c>
      <c r="H66" s="327">
        <v>12</v>
      </c>
      <c r="I66" s="327" t="s">
        <v>311</v>
      </c>
      <c r="J66" s="327">
        <v>14</v>
      </c>
      <c r="K66" s="327" t="s">
        <v>311</v>
      </c>
      <c r="L66" s="327">
        <v>5</v>
      </c>
      <c r="M66" s="327" t="s">
        <v>311</v>
      </c>
      <c r="N66" s="327">
        <v>18</v>
      </c>
      <c r="O66" s="327" t="s">
        <v>311</v>
      </c>
      <c r="P66" s="327" t="s">
        <v>311</v>
      </c>
      <c r="Q66" s="327" t="s">
        <v>311</v>
      </c>
      <c r="R66" s="327" t="s">
        <v>311</v>
      </c>
      <c r="S66" s="327" t="s">
        <v>311</v>
      </c>
      <c r="T66" s="327">
        <v>69</v>
      </c>
      <c r="U66" s="327" t="s">
        <v>311</v>
      </c>
      <c r="V66" s="327">
        <v>9</v>
      </c>
      <c r="W66" s="327" t="s">
        <v>311</v>
      </c>
      <c r="X66" s="327">
        <v>20</v>
      </c>
      <c r="Y66" s="327" t="s">
        <v>311</v>
      </c>
      <c r="Z66" s="327">
        <v>9</v>
      </c>
      <c r="AA66" s="327" t="s">
        <v>311</v>
      </c>
      <c r="AB66" s="327">
        <v>116</v>
      </c>
      <c r="AC66" s="327" t="s">
        <v>311</v>
      </c>
    </row>
    <row r="67" spans="1:32" s="328" customFormat="1" ht="16.5" customHeight="1">
      <c r="A67" s="319" t="s">
        <v>371</v>
      </c>
      <c r="B67" s="326">
        <v>633</v>
      </c>
      <c r="C67" s="321">
        <v>27.924199693760198</v>
      </c>
      <c r="D67" s="323" t="s">
        <v>366</v>
      </c>
      <c r="E67" s="323" t="s">
        <v>366</v>
      </c>
      <c r="F67" s="327">
        <v>17</v>
      </c>
      <c r="G67" s="327" t="s">
        <v>366</v>
      </c>
      <c r="H67" s="327" t="s">
        <v>366</v>
      </c>
      <c r="I67" s="327" t="s">
        <v>366</v>
      </c>
      <c r="J67" s="327">
        <v>6</v>
      </c>
      <c r="K67" s="327" t="s">
        <v>366</v>
      </c>
      <c r="L67" s="327">
        <v>298</v>
      </c>
      <c r="M67" s="327" t="s">
        <v>366</v>
      </c>
      <c r="N67" s="327" t="s">
        <v>366</v>
      </c>
      <c r="O67" s="327" t="s">
        <v>366</v>
      </c>
      <c r="P67" s="327">
        <v>7</v>
      </c>
      <c r="Q67" s="327" t="s">
        <v>366</v>
      </c>
      <c r="R67" s="327" t="s">
        <v>366</v>
      </c>
      <c r="S67" s="327" t="s">
        <v>366</v>
      </c>
      <c r="T67" s="327">
        <v>12</v>
      </c>
      <c r="U67" s="327" t="s">
        <v>366</v>
      </c>
      <c r="V67" s="327">
        <v>46</v>
      </c>
      <c r="W67" s="327" t="s">
        <v>366</v>
      </c>
      <c r="X67" s="327">
        <v>72</v>
      </c>
      <c r="Y67" s="327" t="s">
        <v>366</v>
      </c>
      <c r="Z67" s="327">
        <v>74</v>
      </c>
      <c r="AA67" s="327" t="s">
        <v>366</v>
      </c>
      <c r="AB67" s="327">
        <v>101</v>
      </c>
      <c r="AC67" s="327" t="s">
        <v>366</v>
      </c>
    </row>
    <row r="68" spans="1:32" s="328" customFormat="1" ht="16.5" customHeight="1">
      <c r="A68" s="319" t="s">
        <v>372</v>
      </c>
      <c r="B68" s="326">
        <v>120</v>
      </c>
      <c r="C68" s="321">
        <v>5.2831318405550807</v>
      </c>
      <c r="D68" s="323" t="s">
        <v>366</v>
      </c>
      <c r="E68" s="323" t="s">
        <v>366</v>
      </c>
      <c r="F68" s="327">
        <v>17</v>
      </c>
      <c r="G68" s="327" t="s">
        <v>366</v>
      </c>
      <c r="H68" s="327" t="s">
        <v>366</v>
      </c>
      <c r="I68" s="327" t="s">
        <v>366</v>
      </c>
      <c r="J68" s="327" t="s">
        <v>366</v>
      </c>
      <c r="K68" s="327" t="s">
        <v>366</v>
      </c>
      <c r="L68" s="327">
        <v>22</v>
      </c>
      <c r="M68" s="327" t="s">
        <v>366</v>
      </c>
      <c r="N68" s="327">
        <v>7</v>
      </c>
      <c r="O68" s="327" t="s">
        <v>366</v>
      </c>
      <c r="P68" s="327" t="s">
        <v>366</v>
      </c>
      <c r="Q68" s="327" t="s">
        <v>366</v>
      </c>
      <c r="R68" s="327" t="s">
        <v>366</v>
      </c>
      <c r="S68" s="327" t="s">
        <v>366</v>
      </c>
      <c r="T68" s="327" t="s">
        <v>366</v>
      </c>
      <c r="U68" s="327" t="s">
        <v>366</v>
      </c>
      <c r="V68" s="327">
        <v>7</v>
      </c>
      <c r="W68" s="327" t="s">
        <v>366</v>
      </c>
      <c r="X68" s="327">
        <v>45</v>
      </c>
      <c r="Y68" s="327" t="s">
        <v>366</v>
      </c>
      <c r="Z68" s="327" t="s">
        <v>366</v>
      </c>
      <c r="AA68" s="327" t="s">
        <v>366</v>
      </c>
      <c r="AB68" s="327">
        <v>22</v>
      </c>
      <c r="AC68" s="327" t="s">
        <v>366</v>
      </c>
    </row>
    <row r="69" spans="1:32" s="328" customFormat="1" ht="16.5" customHeight="1">
      <c r="A69" s="319" t="s">
        <v>373</v>
      </c>
      <c r="B69" s="329">
        <v>398</v>
      </c>
      <c r="C69" s="321">
        <v>17.482287104836622</v>
      </c>
      <c r="D69" s="323" t="s">
        <v>366</v>
      </c>
      <c r="E69" s="323" t="s">
        <v>366</v>
      </c>
      <c r="F69" s="327">
        <v>89</v>
      </c>
      <c r="G69" s="327" t="s">
        <v>366</v>
      </c>
      <c r="H69" s="327">
        <v>9</v>
      </c>
      <c r="I69" s="327" t="s">
        <v>366</v>
      </c>
      <c r="J69" s="327">
        <v>127</v>
      </c>
      <c r="K69" s="327" t="s">
        <v>366</v>
      </c>
      <c r="L69" s="327">
        <v>10</v>
      </c>
      <c r="M69" s="327" t="s">
        <v>366</v>
      </c>
      <c r="N69" s="327" t="s">
        <v>366</v>
      </c>
      <c r="O69" s="327" t="s">
        <v>366</v>
      </c>
      <c r="P69" s="327" t="s">
        <v>366</v>
      </c>
      <c r="Q69" s="327" t="s">
        <v>366</v>
      </c>
      <c r="R69" s="327">
        <v>17</v>
      </c>
      <c r="S69" s="327" t="s">
        <v>366</v>
      </c>
      <c r="T69" s="327">
        <v>7</v>
      </c>
      <c r="U69" s="327" t="s">
        <v>366</v>
      </c>
      <c r="V69" s="327">
        <v>4</v>
      </c>
      <c r="W69" s="327" t="s">
        <v>366</v>
      </c>
      <c r="X69" s="327">
        <v>78</v>
      </c>
      <c r="Y69" s="327" t="s">
        <v>366</v>
      </c>
      <c r="Z69" s="327" t="s">
        <v>366</v>
      </c>
      <c r="AA69" s="327" t="s">
        <v>366</v>
      </c>
      <c r="AB69" s="327">
        <v>57</v>
      </c>
      <c r="AC69" s="327" t="s">
        <v>366</v>
      </c>
    </row>
    <row r="70" spans="1:32" s="331" customFormat="1" ht="17.149999999999999" customHeight="1">
      <c r="A70" s="319" t="s">
        <v>374</v>
      </c>
      <c r="B70" s="324">
        <v>136</v>
      </c>
      <c r="C70" s="321">
        <v>5.9242790021771725</v>
      </c>
      <c r="D70" s="322" t="s">
        <v>366</v>
      </c>
      <c r="E70" s="323" t="s">
        <v>366</v>
      </c>
      <c r="F70" s="327">
        <v>9</v>
      </c>
      <c r="G70" s="330" t="s">
        <v>366</v>
      </c>
      <c r="H70" s="327">
        <v>65</v>
      </c>
      <c r="I70" s="330" t="s">
        <v>366</v>
      </c>
      <c r="J70" s="327">
        <v>20</v>
      </c>
      <c r="K70" s="330" t="s">
        <v>366</v>
      </c>
      <c r="L70" s="330" t="s">
        <v>366</v>
      </c>
      <c r="M70" s="330" t="s">
        <v>366</v>
      </c>
      <c r="N70" s="327">
        <v>34</v>
      </c>
      <c r="O70" s="330" t="s">
        <v>366</v>
      </c>
      <c r="P70" s="330" t="s">
        <v>366</v>
      </c>
      <c r="Q70" s="330" t="s">
        <v>366</v>
      </c>
      <c r="R70" s="327">
        <v>8</v>
      </c>
      <c r="S70" s="330" t="s">
        <v>366</v>
      </c>
      <c r="T70" s="330" t="s">
        <v>366</v>
      </c>
      <c r="U70" s="330" t="s">
        <v>366</v>
      </c>
      <c r="V70" s="330" t="s">
        <v>366</v>
      </c>
      <c r="W70" s="330" t="s">
        <v>366</v>
      </c>
      <c r="X70" s="330" t="s">
        <v>366</v>
      </c>
      <c r="Y70" s="330" t="s">
        <v>366</v>
      </c>
      <c r="Z70" s="330" t="s">
        <v>366</v>
      </c>
      <c r="AA70" s="330" t="s">
        <v>366</v>
      </c>
      <c r="AB70" s="330" t="s">
        <v>366</v>
      </c>
      <c r="AC70" s="330" t="s">
        <v>366</v>
      </c>
    </row>
    <row r="71" spans="1:32" ht="16.5" customHeight="1">
      <c r="A71" s="319" t="s">
        <v>375</v>
      </c>
      <c r="B71" s="332">
        <v>254</v>
      </c>
      <c r="C71" s="333">
        <v>11.020507689624322</v>
      </c>
      <c r="D71" s="332" t="s">
        <v>311</v>
      </c>
      <c r="E71" s="333" t="s">
        <v>311</v>
      </c>
      <c r="F71" s="327">
        <v>99</v>
      </c>
      <c r="G71" s="330" t="s">
        <v>366</v>
      </c>
      <c r="H71" s="327">
        <v>1</v>
      </c>
      <c r="I71" s="330" t="s">
        <v>366</v>
      </c>
      <c r="J71" s="327" t="s">
        <v>311</v>
      </c>
      <c r="K71" s="330" t="s">
        <v>366</v>
      </c>
      <c r="L71" s="327">
        <v>16</v>
      </c>
      <c r="M71" s="330" t="s">
        <v>366</v>
      </c>
      <c r="N71" s="327">
        <v>5</v>
      </c>
      <c r="O71" s="330" t="s">
        <v>366</v>
      </c>
      <c r="P71" s="327">
        <v>34</v>
      </c>
      <c r="Q71" s="330" t="s">
        <v>366</v>
      </c>
      <c r="R71" s="327">
        <v>3</v>
      </c>
      <c r="S71" s="330" t="s">
        <v>366</v>
      </c>
      <c r="T71" s="327">
        <v>25</v>
      </c>
      <c r="U71" s="330" t="s">
        <v>366</v>
      </c>
      <c r="V71" s="327">
        <v>16</v>
      </c>
      <c r="W71" s="330" t="s">
        <v>366</v>
      </c>
      <c r="X71" s="327">
        <v>16</v>
      </c>
      <c r="Y71" s="330" t="s">
        <v>366</v>
      </c>
      <c r="Z71" s="330" t="s">
        <v>366</v>
      </c>
      <c r="AA71" s="330" t="s">
        <v>366</v>
      </c>
      <c r="AB71" s="327">
        <v>39</v>
      </c>
      <c r="AC71" s="330" t="s">
        <v>366</v>
      </c>
      <c r="AD71" s="325"/>
      <c r="AE71" s="325"/>
      <c r="AF71" s="325"/>
    </row>
    <row r="72" spans="1:32" s="118" customFormat="1" ht="16.5" customHeight="1">
      <c r="A72" s="319" t="s">
        <v>376</v>
      </c>
      <c r="B72" s="324">
        <v>289</v>
      </c>
      <c r="C72" s="321">
        <v>12.488521579430669</v>
      </c>
      <c r="D72" s="330" t="s">
        <v>366</v>
      </c>
      <c r="E72" s="330" t="s">
        <v>366</v>
      </c>
      <c r="F72" s="324">
        <v>1</v>
      </c>
      <c r="G72" s="330" t="s">
        <v>366</v>
      </c>
      <c r="H72" s="324">
        <v>47</v>
      </c>
      <c r="I72" s="330" t="s">
        <v>366</v>
      </c>
      <c r="J72" s="324">
        <v>4</v>
      </c>
      <c r="K72" s="330" t="s">
        <v>366</v>
      </c>
      <c r="L72" s="324">
        <v>6</v>
      </c>
      <c r="M72" s="330" t="s">
        <v>366</v>
      </c>
      <c r="N72" s="324">
        <v>24</v>
      </c>
      <c r="O72" s="330" t="s">
        <v>366</v>
      </c>
      <c r="P72" s="324">
        <v>4</v>
      </c>
      <c r="Q72" s="330" t="s">
        <v>366</v>
      </c>
      <c r="R72" s="324">
        <v>1</v>
      </c>
      <c r="S72" s="330" t="s">
        <v>366</v>
      </c>
      <c r="T72" s="324">
        <v>129</v>
      </c>
      <c r="U72" s="330" t="s">
        <v>366</v>
      </c>
      <c r="V72" s="324">
        <v>13</v>
      </c>
      <c r="W72" s="330" t="s">
        <v>366</v>
      </c>
      <c r="X72" s="324">
        <v>46</v>
      </c>
      <c r="Y72" s="330" t="s">
        <v>366</v>
      </c>
      <c r="Z72" s="324">
        <v>13</v>
      </c>
      <c r="AA72" s="330" t="s">
        <v>366</v>
      </c>
      <c r="AB72" s="324">
        <v>1</v>
      </c>
      <c r="AC72" s="330" t="s">
        <v>366</v>
      </c>
      <c r="AD72" s="334"/>
      <c r="AE72" s="334"/>
      <c r="AF72" s="334"/>
    </row>
    <row r="73" spans="1:32" s="118" customFormat="1" ht="16.5" customHeight="1">
      <c r="A73" s="319" t="s">
        <v>377</v>
      </c>
      <c r="B73" s="324">
        <v>94</v>
      </c>
      <c r="C73" s="321">
        <v>4.0510937737705497</v>
      </c>
      <c r="D73" s="330" t="s">
        <v>311</v>
      </c>
      <c r="E73" s="330" t="s">
        <v>311</v>
      </c>
      <c r="F73" s="324">
        <v>2</v>
      </c>
      <c r="G73" s="330" t="s">
        <v>311</v>
      </c>
      <c r="H73" s="322" t="s">
        <v>311</v>
      </c>
      <c r="I73" s="330" t="s">
        <v>311</v>
      </c>
      <c r="J73" s="324">
        <v>8</v>
      </c>
      <c r="K73" s="330" t="s">
        <v>311</v>
      </c>
      <c r="L73" s="324">
        <v>1</v>
      </c>
      <c r="M73" s="330" t="s">
        <v>311</v>
      </c>
      <c r="N73" s="324">
        <v>28</v>
      </c>
      <c r="O73" s="330" t="s">
        <v>311</v>
      </c>
      <c r="P73" s="324">
        <v>8</v>
      </c>
      <c r="Q73" s="330" t="s">
        <v>311</v>
      </c>
      <c r="R73" s="322" t="s">
        <v>311</v>
      </c>
      <c r="S73" s="330" t="s">
        <v>311</v>
      </c>
      <c r="T73" s="324">
        <v>9</v>
      </c>
      <c r="U73" s="330" t="s">
        <v>311</v>
      </c>
      <c r="V73" s="324">
        <v>6</v>
      </c>
      <c r="W73" s="330" t="s">
        <v>311</v>
      </c>
      <c r="X73" s="324">
        <v>2</v>
      </c>
      <c r="Y73" s="330" t="s">
        <v>311</v>
      </c>
      <c r="Z73" s="324">
        <v>30</v>
      </c>
      <c r="AA73" s="330" t="s">
        <v>311</v>
      </c>
      <c r="AB73" s="322" t="s">
        <v>311</v>
      </c>
      <c r="AC73" s="330" t="s">
        <v>311</v>
      </c>
      <c r="AD73" s="334"/>
      <c r="AE73" s="334"/>
      <c r="AF73" s="334"/>
    </row>
    <row r="74" spans="1:32" s="118" customFormat="1" ht="16.5" customHeight="1">
      <c r="A74" s="319" t="s">
        <v>378</v>
      </c>
      <c r="B74" s="324">
        <v>174</v>
      </c>
      <c r="C74" s="321">
        <v>7.475649361111242</v>
      </c>
      <c r="D74" s="330" t="s">
        <v>311</v>
      </c>
      <c r="E74" s="330" t="s">
        <v>311</v>
      </c>
      <c r="F74" s="324">
        <v>14</v>
      </c>
      <c r="G74" s="330" t="s">
        <v>311</v>
      </c>
      <c r="H74" s="322">
        <v>32</v>
      </c>
      <c r="I74" s="330" t="s">
        <v>311</v>
      </c>
      <c r="J74" s="324">
        <v>25</v>
      </c>
      <c r="K74" s="330" t="s">
        <v>311</v>
      </c>
      <c r="L74" s="322" t="s">
        <v>311</v>
      </c>
      <c r="M74" s="330" t="s">
        <v>311</v>
      </c>
      <c r="N74" s="324">
        <v>23</v>
      </c>
      <c r="O74" s="330" t="s">
        <v>311</v>
      </c>
      <c r="P74" s="324">
        <v>1</v>
      </c>
      <c r="Q74" s="330" t="s">
        <v>311</v>
      </c>
      <c r="R74" s="322">
        <v>2</v>
      </c>
      <c r="S74" s="330" t="s">
        <v>311</v>
      </c>
      <c r="T74" s="324">
        <v>33</v>
      </c>
      <c r="U74" s="330" t="s">
        <v>311</v>
      </c>
      <c r="V74" s="324">
        <v>8</v>
      </c>
      <c r="W74" s="330" t="s">
        <v>311</v>
      </c>
      <c r="X74" s="324">
        <v>25</v>
      </c>
      <c r="Y74" s="330" t="s">
        <v>311</v>
      </c>
      <c r="Z74" s="322" t="s">
        <v>311</v>
      </c>
      <c r="AA74" s="330" t="s">
        <v>311</v>
      </c>
      <c r="AB74" s="322">
        <v>11</v>
      </c>
      <c r="AC74" s="330" t="s">
        <v>311</v>
      </c>
      <c r="AD74" s="334"/>
      <c r="AE74" s="334"/>
      <c r="AF74" s="334"/>
    </row>
    <row r="75" spans="1:32" s="118" customFormat="1" ht="16.5" customHeight="1">
      <c r="A75" s="319" t="s">
        <v>412</v>
      </c>
      <c r="B75" s="324">
        <v>119</v>
      </c>
      <c r="C75" s="321">
        <v>5.1162638719541036</v>
      </c>
      <c r="D75" s="330" t="s">
        <v>311</v>
      </c>
      <c r="E75" s="330" t="s">
        <v>311</v>
      </c>
      <c r="F75" s="324">
        <v>53</v>
      </c>
      <c r="G75" s="330" t="s">
        <v>311</v>
      </c>
      <c r="H75" s="330" t="s">
        <v>311</v>
      </c>
      <c r="I75" s="330" t="s">
        <v>311</v>
      </c>
      <c r="J75" s="324">
        <v>1</v>
      </c>
      <c r="K75" s="330" t="s">
        <v>311</v>
      </c>
      <c r="L75" s="322" t="s">
        <v>311</v>
      </c>
      <c r="M75" s="330" t="s">
        <v>311</v>
      </c>
      <c r="N75" s="322" t="s">
        <v>311</v>
      </c>
      <c r="O75" s="330" t="s">
        <v>311</v>
      </c>
      <c r="P75" s="324">
        <v>33</v>
      </c>
      <c r="Q75" s="330" t="s">
        <v>311</v>
      </c>
      <c r="R75" s="434">
        <v>13</v>
      </c>
      <c r="S75" s="330" t="s">
        <v>311</v>
      </c>
      <c r="T75" s="322" t="s">
        <v>311</v>
      </c>
      <c r="U75" s="330" t="s">
        <v>311</v>
      </c>
      <c r="V75" s="322" t="s">
        <v>311</v>
      </c>
      <c r="W75" s="330" t="s">
        <v>311</v>
      </c>
      <c r="X75" s="322" t="s">
        <v>311</v>
      </c>
      <c r="Y75" s="330" t="s">
        <v>311</v>
      </c>
      <c r="Z75" s="435">
        <v>19</v>
      </c>
      <c r="AA75" s="330" t="s">
        <v>311</v>
      </c>
      <c r="AB75" s="330" t="s">
        <v>311</v>
      </c>
      <c r="AC75" s="330" t="s">
        <v>311</v>
      </c>
      <c r="AD75" s="334"/>
      <c r="AE75" s="334"/>
      <c r="AF75" s="334"/>
    </row>
    <row r="76" spans="1:32" s="404" customFormat="1" ht="16.5" customHeight="1">
      <c r="A76" s="319" t="s">
        <v>413</v>
      </c>
      <c r="B76" s="324">
        <v>76</v>
      </c>
      <c r="C76" s="321">
        <v>3.27</v>
      </c>
      <c r="D76" s="330" t="s">
        <v>311</v>
      </c>
      <c r="E76" s="330" t="s">
        <v>311</v>
      </c>
      <c r="F76" s="322" t="s">
        <v>311</v>
      </c>
      <c r="G76" s="330" t="s">
        <v>311</v>
      </c>
      <c r="H76" s="330" t="s">
        <v>311</v>
      </c>
      <c r="I76" s="330" t="s">
        <v>311</v>
      </c>
      <c r="J76" s="324">
        <v>1</v>
      </c>
      <c r="K76" s="330" t="s">
        <v>311</v>
      </c>
      <c r="L76" s="322" t="s">
        <v>311</v>
      </c>
      <c r="M76" s="330" t="s">
        <v>311</v>
      </c>
      <c r="N76" s="324">
        <v>35</v>
      </c>
      <c r="O76" s="330" t="s">
        <v>311</v>
      </c>
      <c r="P76" s="322" t="s">
        <v>311</v>
      </c>
      <c r="Q76" s="330" t="s">
        <v>311</v>
      </c>
      <c r="R76" s="330" t="s">
        <v>311</v>
      </c>
      <c r="S76" s="330" t="s">
        <v>311</v>
      </c>
      <c r="T76" s="324">
        <v>6</v>
      </c>
      <c r="U76" s="330" t="s">
        <v>311</v>
      </c>
      <c r="V76" s="322" t="s">
        <v>311</v>
      </c>
      <c r="W76" s="330" t="s">
        <v>311</v>
      </c>
      <c r="X76" s="322">
        <v>9</v>
      </c>
      <c r="Y76" s="330" t="s">
        <v>311</v>
      </c>
      <c r="Z76" s="435">
        <v>11</v>
      </c>
      <c r="AA76" s="330" t="s">
        <v>311</v>
      </c>
      <c r="AB76" s="434">
        <v>14</v>
      </c>
      <c r="AC76" s="330" t="s">
        <v>311</v>
      </c>
      <c r="AD76" s="403"/>
      <c r="AE76" s="403"/>
      <c r="AF76" s="403"/>
    </row>
    <row r="77" spans="1:32" ht="16.5" customHeight="1" thickBot="1">
      <c r="A77" s="335" t="s">
        <v>428</v>
      </c>
      <c r="B77" s="336">
        <v>175</v>
      </c>
      <c r="C77" s="337">
        <v>7.5243638902767156</v>
      </c>
      <c r="D77" s="338" t="s">
        <v>311</v>
      </c>
      <c r="E77" s="338" t="s">
        <v>311</v>
      </c>
      <c r="F77" s="393">
        <v>10</v>
      </c>
      <c r="G77" s="338" t="s">
        <v>311</v>
      </c>
      <c r="H77" s="437">
        <v>1</v>
      </c>
      <c r="I77" s="338" t="s">
        <v>311</v>
      </c>
      <c r="J77" s="338" t="s">
        <v>311</v>
      </c>
      <c r="K77" s="338" t="s">
        <v>311</v>
      </c>
      <c r="L77" s="340">
        <v>133</v>
      </c>
      <c r="M77" s="338" t="s">
        <v>311</v>
      </c>
      <c r="N77" s="336">
        <v>7</v>
      </c>
      <c r="O77" s="338" t="s">
        <v>311</v>
      </c>
      <c r="P77" s="393" t="s">
        <v>311</v>
      </c>
      <c r="Q77" s="338" t="s">
        <v>311</v>
      </c>
      <c r="R77" s="437">
        <v>1</v>
      </c>
      <c r="S77" s="338" t="s">
        <v>311</v>
      </c>
      <c r="T77" s="336">
        <v>1</v>
      </c>
      <c r="U77" s="338" t="s">
        <v>311</v>
      </c>
      <c r="V77" s="393">
        <v>5</v>
      </c>
      <c r="W77" s="338" t="s">
        <v>311</v>
      </c>
      <c r="X77" s="393">
        <v>7</v>
      </c>
      <c r="Y77" s="338" t="s">
        <v>311</v>
      </c>
      <c r="Z77" s="436">
        <v>10</v>
      </c>
      <c r="AA77" s="338" t="s">
        <v>311</v>
      </c>
      <c r="AB77" s="339" t="s">
        <v>311</v>
      </c>
      <c r="AC77" s="338" t="s">
        <v>311</v>
      </c>
      <c r="AD77" s="325"/>
      <c r="AE77" s="325"/>
      <c r="AF77" s="325"/>
    </row>
    <row r="78" spans="1:32">
      <c r="A78" s="341"/>
      <c r="B78" s="341"/>
      <c r="C78" s="342"/>
      <c r="D78" s="341"/>
      <c r="E78" s="342"/>
      <c r="F78" s="341"/>
      <c r="G78" s="341"/>
      <c r="H78" s="341"/>
      <c r="I78" s="341"/>
      <c r="J78" s="341"/>
      <c r="K78" s="341"/>
      <c r="L78" s="341"/>
      <c r="M78" s="341"/>
      <c r="N78" s="341"/>
      <c r="O78" s="341"/>
      <c r="P78" s="341"/>
      <c r="Q78" s="341"/>
      <c r="R78" s="341"/>
      <c r="S78" s="341"/>
      <c r="T78" s="341"/>
      <c r="U78" s="341"/>
      <c r="V78" s="341"/>
      <c r="W78" s="341"/>
      <c r="X78" s="341"/>
      <c r="Y78" s="341"/>
      <c r="Z78" s="341"/>
      <c r="AA78" s="341"/>
      <c r="AB78" s="341"/>
      <c r="AC78" s="341"/>
      <c r="AD78" s="325"/>
      <c r="AE78" s="325"/>
      <c r="AF78" s="325"/>
    </row>
  </sheetData>
  <mergeCells count="13">
    <mergeCell ref="N3:O3"/>
    <mergeCell ref="B3:E3"/>
    <mergeCell ref="F3:G3"/>
    <mergeCell ref="H3:I3"/>
    <mergeCell ref="J3:K3"/>
    <mergeCell ref="L3:M3"/>
    <mergeCell ref="AB3:AC3"/>
    <mergeCell ref="P3:Q3"/>
    <mergeCell ref="R3:S3"/>
    <mergeCell ref="T3:U3"/>
    <mergeCell ref="V3:W3"/>
    <mergeCell ref="X3:Y3"/>
    <mergeCell ref="Z3:AA3"/>
  </mergeCells>
  <phoneticPr fontId="2"/>
  <pageMargins left="0.43307086614173229" right="0.23622047244094491" top="0.35433070866141736" bottom="0.35433070866141736" header="0.31496062992125984" footer="0.31496062992125984"/>
  <pageSetup paperSize="9" scale="4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zoomScale="85" zoomScaleNormal="85" zoomScaleSheetLayoutView="100" workbookViewId="0">
      <selection activeCell="S7" sqref="S7"/>
    </sheetView>
  </sheetViews>
  <sheetFormatPr defaultRowHeight="13"/>
  <cols>
    <col min="1" max="1" width="6.58203125" style="118" customWidth="1"/>
    <col min="2" max="2" width="7.58203125" style="118" bestFit="1" customWidth="1"/>
    <col min="3" max="3" width="8.5" style="118" customWidth="1"/>
    <col min="4" max="16" width="5.5" style="118" customWidth="1"/>
    <col min="17" max="252" width="9" style="85"/>
    <col min="253" max="253" width="6.58203125" style="85" customWidth="1"/>
    <col min="254" max="254" width="7.58203125" style="85" bestFit="1" customWidth="1"/>
    <col min="255" max="255" width="8.5" style="85" customWidth="1"/>
    <col min="256" max="268" width="5.5" style="85" customWidth="1"/>
    <col min="269" max="269" width="10" style="85" customWidth="1"/>
    <col min="270" max="508" width="9" style="85"/>
    <col min="509" max="509" width="6.58203125" style="85" customWidth="1"/>
    <col min="510" max="510" width="7.58203125" style="85" bestFit="1" customWidth="1"/>
    <col min="511" max="511" width="8.5" style="85" customWidth="1"/>
    <col min="512" max="524" width="5.5" style="85" customWidth="1"/>
    <col min="525" max="525" width="10" style="85" customWidth="1"/>
    <col min="526" max="764" width="9" style="85"/>
    <col min="765" max="765" width="6.58203125" style="85" customWidth="1"/>
    <col min="766" max="766" width="7.58203125" style="85" bestFit="1" customWidth="1"/>
    <col min="767" max="767" width="8.5" style="85" customWidth="1"/>
    <col min="768" max="780" width="5.5" style="85" customWidth="1"/>
    <col min="781" max="781" width="10" style="85" customWidth="1"/>
    <col min="782" max="1020" width="9" style="85"/>
    <col min="1021" max="1021" width="6.58203125" style="85" customWidth="1"/>
    <col min="1022" max="1022" width="7.58203125" style="85" bestFit="1" customWidth="1"/>
    <col min="1023" max="1023" width="8.5" style="85" customWidth="1"/>
    <col min="1024" max="1036" width="5.5" style="85" customWidth="1"/>
    <col min="1037" max="1037" width="10" style="85" customWidth="1"/>
    <col min="1038" max="1276" width="9" style="85"/>
    <col min="1277" max="1277" width="6.58203125" style="85" customWidth="1"/>
    <col min="1278" max="1278" width="7.58203125" style="85" bestFit="1" customWidth="1"/>
    <col min="1279" max="1279" width="8.5" style="85" customWidth="1"/>
    <col min="1280" max="1292" width="5.5" style="85" customWidth="1"/>
    <col min="1293" max="1293" width="10" style="85" customWidth="1"/>
    <col min="1294" max="1532" width="9" style="85"/>
    <col min="1533" max="1533" width="6.58203125" style="85" customWidth="1"/>
    <col min="1534" max="1534" width="7.58203125" style="85" bestFit="1" customWidth="1"/>
    <col min="1535" max="1535" width="8.5" style="85" customWidth="1"/>
    <col min="1536" max="1548" width="5.5" style="85" customWidth="1"/>
    <col min="1549" max="1549" width="10" style="85" customWidth="1"/>
    <col min="1550" max="1788" width="9" style="85"/>
    <col min="1789" max="1789" width="6.58203125" style="85" customWidth="1"/>
    <col min="1790" max="1790" width="7.58203125" style="85" bestFit="1" customWidth="1"/>
    <col min="1791" max="1791" width="8.5" style="85" customWidth="1"/>
    <col min="1792" max="1804" width="5.5" style="85" customWidth="1"/>
    <col min="1805" max="1805" width="10" style="85" customWidth="1"/>
    <col min="1806" max="2044" width="9" style="85"/>
    <col min="2045" max="2045" width="6.58203125" style="85" customWidth="1"/>
    <col min="2046" max="2046" width="7.58203125" style="85" bestFit="1" customWidth="1"/>
    <col min="2047" max="2047" width="8.5" style="85" customWidth="1"/>
    <col min="2048" max="2060" width="5.5" style="85" customWidth="1"/>
    <col min="2061" max="2061" width="10" style="85" customWidth="1"/>
    <col min="2062" max="2300" width="9" style="85"/>
    <col min="2301" max="2301" width="6.58203125" style="85" customWidth="1"/>
    <col min="2302" max="2302" width="7.58203125" style="85" bestFit="1" customWidth="1"/>
    <col min="2303" max="2303" width="8.5" style="85" customWidth="1"/>
    <col min="2304" max="2316" width="5.5" style="85" customWidth="1"/>
    <col min="2317" max="2317" width="10" style="85" customWidth="1"/>
    <col min="2318" max="2556" width="9" style="85"/>
    <col min="2557" max="2557" width="6.58203125" style="85" customWidth="1"/>
    <col min="2558" max="2558" width="7.58203125" style="85" bestFit="1" customWidth="1"/>
    <col min="2559" max="2559" width="8.5" style="85" customWidth="1"/>
    <col min="2560" max="2572" width="5.5" style="85" customWidth="1"/>
    <col min="2573" max="2573" width="10" style="85" customWidth="1"/>
    <col min="2574" max="2812" width="9" style="85"/>
    <col min="2813" max="2813" width="6.58203125" style="85" customWidth="1"/>
    <col min="2814" max="2814" width="7.58203125" style="85" bestFit="1" customWidth="1"/>
    <col min="2815" max="2815" width="8.5" style="85" customWidth="1"/>
    <col min="2816" max="2828" width="5.5" style="85" customWidth="1"/>
    <col min="2829" max="2829" width="10" style="85" customWidth="1"/>
    <col min="2830" max="3068" width="9" style="85"/>
    <col min="3069" max="3069" width="6.58203125" style="85" customWidth="1"/>
    <col min="3070" max="3070" width="7.58203125" style="85" bestFit="1" customWidth="1"/>
    <col min="3071" max="3071" width="8.5" style="85" customWidth="1"/>
    <col min="3072" max="3084" width="5.5" style="85" customWidth="1"/>
    <col min="3085" max="3085" width="10" style="85" customWidth="1"/>
    <col min="3086" max="3324" width="9" style="85"/>
    <col min="3325" max="3325" width="6.58203125" style="85" customWidth="1"/>
    <col min="3326" max="3326" width="7.58203125" style="85" bestFit="1" customWidth="1"/>
    <col min="3327" max="3327" width="8.5" style="85" customWidth="1"/>
    <col min="3328" max="3340" width="5.5" style="85" customWidth="1"/>
    <col min="3341" max="3341" width="10" style="85" customWidth="1"/>
    <col min="3342" max="3580" width="9" style="85"/>
    <col min="3581" max="3581" width="6.58203125" style="85" customWidth="1"/>
    <col min="3582" max="3582" width="7.58203125" style="85" bestFit="1" customWidth="1"/>
    <col min="3583" max="3583" width="8.5" style="85" customWidth="1"/>
    <col min="3584" max="3596" width="5.5" style="85" customWidth="1"/>
    <col min="3597" max="3597" width="10" style="85" customWidth="1"/>
    <col min="3598" max="3836" width="9" style="85"/>
    <col min="3837" max="3837" width="6.58203125" style="85" customWidth="1"/>
    <col min="3838" max="3838" width="7.58203125" style="85" bestFit="1" customWidth="1"/>
    <col min="3839" max="3839" width="8.5" style="85" customWidth="1"/>
    <col min="3840" max="3852" width="5.5" style="85" customWidth="1"/>
    <col min="3853" max="3853" width="10" style="85" customWidth="1"/>
    <col min="3854" max="4092" width="9" style="85"/>
    <col min="4093" max="4093" width="6.58203125" style="85" customWidth="1"/>
    <col min="4094" max="4094" width="7.58203125" style="85" bestFit="1" customWidth="1"/>
    <col min="4095" max="4095" width="8.5" style="85" customWidth="1"/>
    <col min="4096" max="4108" width="5.5" style="85" customWidth="1"/>
    <col min="4109" max="4109" width="10" style="85" customWidth="1"/>
    <col min="4110" max="4348" width="9" style="85"/>
    <col min="4349" max="4349" width="6.58203125" style="85" customWidth="1"/>
    <col min="4350" max="4350" width="7.58203125" style="85" bestFit="1" customWidth="1"/>
    <col min="4351" max="4351" width="8.5" style="85" customWidth="1"/>
    <col min="4352" max="4364" width="5.5" style="85" customWidth="1"/>
    <col min="4365" max="4365" width="10" style="85" customWidth="1"/>
    <col min="4366" max="4604" width="9" style="85"/>
    <col min="4605" max="4605" width="6.58203125" style="85" customWidth="1"/>
    <col min="4606" max="4606" width="7.58203125" style="85" bestFit="1" customWidth="1"/>
    <col min="4607" max="4607" width="8.5" style="85" customWidth="1"/>
    <col min="4608" max="4620" width="5.5" style="85" customWidth="1"/>
    <col min="4621" max="4621" width="10" style="85" customWidth="1"/>
    <col min="4622" max="4860" width="9" style="85"/>
    <col min="4861" max="4861" width="6.58203125" style="85" customWidth="1"/>
    <col min="4862" max="4862" width="7.58203125" style="85" bestFit="1" customWidth="1"/>
    <col min="4863" max="4863" width="8.5" style="85" customWidth="1"/>
    <col min="4864" max="4876" width="5.5" style="85" customWidth="1"/>
    <col min="4877" max="4877" width="10" style="85" customWidth="1"/>
    <col min="4878" max="5116" width="9" style="85"/>
    <col min="5117" max="5117" width="6.58203125" style="85" customWidth="1"/>
    <col min="5118" max="5118" width="7.58203125" style="85" bestFit="1" customWidth="1"/>
    <col min="5119" max="5119" width="8.5" style="85" customWidth="1"/>
    <col min="5120" max="5132" width="5.5" style="85" customWidth="1"/>
    <col min="5133" max="5133" width="10" style="85" customWidth="1"/>
    <col min="5134" max="5372" width="9" style="85"/>
    <col min="5373" max="5373" width="6.58203125" style="85" customWidth="1"/>
    <col min="5374" max="5374" width="7.58203125" style="85" bestFit="1" customWidth="1"/>
    <col min="5375" max="5375" width="8.5" style="85" customWidth="1"/>
    <col min="5376" max="5388" width="5.5" style="85" customWidth="1"/>
    <col min="5389" max="5389" width="10" style="85" customWidth="1"/>
    <col min="5390" max="5628" width="9" style="85"/>
    <col min="5629" max="5629" width="6.58203125" style="85" customWidth="1"/>
    <col min="5630" max="5630" width="7.58203125" style="85" bestFit="1" customWidth="1"/>
    <col min="5631" max="5631" width="8.5" style="85" customWidth="1"/>
    <col min="5632" max="5644" width="5.5" style="85" customWidth="1"/>
    <col min="5645" max="5645" width="10" style="85" customWidth="1"/>
    <col min="5646" max="5884" width="9" style="85"/>
    <col min="5885" max="5885" width="6.58203125" style="85" customWidth="1"/>
    <col min="5886" max="5886" width="7.58203125" style="85" bestFit="1" customWidth="1"/>
    <col min="5887" max="5887" width="8.5" style="85" customWidth="1"/>
    <col min="5888" max="5900" width="5.5" style="85" customWidth="1"/>
    <col min="5901" max="5901" width="10" style="85" customWidth="1"/>
    <col min="5902" max="6140" width="9" style="85"/>
    <col min="6141" max="6141" width="6.58203125" style="85" customWidth="1"/>
    <col min="6142" max="6142" width="7.58203125" style="85" bestFit="1" customWidth="1"/>
    <col min="6143" max="6143" width="8.5" style="85" customWidth="1"/>
    <col min="6144" max="6156" width="5.5" style="85" customWidth="1"/>
    <col min="6157" max="6157" width="10" style="85" customWidth="1"/>
    <col min="6158" max="6396" width="9" style="85"/>
    <col min="6397" max="6397" width="6.58203125" style="85" customWidth="1"/>
    <col min="6398" max="6398" width="7.58203125" style="85" bestFit="1" customWidth="1"/>
    <col min="6399" max="6399" width="8.5" style="85" customWidth="1"/>
    <col min="6400" max="6412" width="5.5" style="85" customWidth="1"/>
    <col min="6413" max="6413" width="10" style="85" customWidth="1"/>
    <col min="6414" max="6652" width="9" style="85"/>
    <col min="6653" max="6653" width="6.58203125" style="85" customWidth="1"/>
    <col min="6654" max="6654" width="7.58203125" style="85" bestFit="1" customWidth="1"/>
    <col min="6655" max="6655" width="8.5" style="85" customWidth="1"/>
    <col min="6656" max="6668" width="5.5" style="85" customWidth="1"/>
    <col min="6669" max="6669" width="10" style="85" customWidth="1"/>
    <col min="6670" max="6908" width="9" style="85"/>
    <col min="6909" max="6909" width="6.58203125" style="85" customWidth="1"/>
    <col min="6910" max="6910" width="7.58203125" style="85" bestFit="1" customWidth="1"/>
    <col min="6911" max="6911" width="8.5" style="85" customWidth="1"/>
    <col min="6912" max="6924" width="5.5" style="85" customWidth="1"/>
    <col min="6925" max="6925" width="10" style="85" customWidth="1"/>
    <col min="6926" max="7164" width="9" style="85"/>
    <col min="7165" max="7165" width="6.58203125" style="85" customWidth="1"/>
    <col min="7166" max="7166" width="7.58203125" style="85" bestFit="1" customWidth="1"/>
    <col min="7167" max="7167" width="8.5" style="85" customWidth="1"/>
    <col min="7168" max="7180" width="5.5" style="85" customWidth="1"/>
    <col min="7181" max="7181" width="10" style="85" customWidth="1"/>
    <col min="7182" max="7420" width="9" style="85"/>
    <col min="7421" max="7421" width="6.58203125" style="85" customWidth="1"/>
    <col min="7422" max="7422" width="7.58203125" style="85" bestFit="1" customWidth="1"/>
    <col min="7423" max="7423" width="8.5" style="85" customWidth="1"/>
    <col min="7424" max="7436" width="5.5" style="85" customWidth="1"/>
    <col min="7437" max="7437" width="10" style="85" customWidth="1"/>
    <col min="7438" max="7676" width="9" style="85"/>
    <col min="7677" max="7677" width="6.58203125" style="85" customWidth="1"/>
    <col min="7678" max="7678" width="7.58203125" style="85" bestFit="1" customWidth="1"/>
    <col min="7679" max="7679" width="8.5" style="85" customWidth="1"/>
    <col min="7680" max="7692" width="5.5" style="85" customWidth="1"/>
    <col min="7693" max="7693" width="10" style="85" customWidth="1"/>
    <col min="7694" max="7932" width="9" style="85"/>
    <col min="7933" max="7933" width="6.58203125" style="85" customWidth="1"/>
    <col min="7934" max="7934" width="7.58203125" style="85" bestFit="1" customWidth="1"/>
    <col min="7935" max="7935" width="8.5" style="85" customWidth="1"/>
    <col min="7936" max="7948" width="5.5" style="85" customWidth="1"/>
    <col min="7949" max="7949" width="10" style="85" customWidth="1"/>
    <col min="7950" max="8188" width="9" style="85"/>
    <col min="8189" max="8189" width="6.58203125" style="85" customWidth="1"/>
    <col min="8190" max="8190" width="7.58203125" style="85" bestFit="1" customWidth="1"/>
    <col min="8191" max="8191" width="8.5" style="85" customWidth="1"/>
    <col min="8192" max="8204" width="5.5" style="85" customWidth="1"/>
    <col min="8205" max="8205" width="10" style="85" customWidth="1"/>
    <col min="8206" max="8444" width="9" style="85"/>
    <col min="8445" max="8445" width="6.58203125" style="85" customWidth="1"/>
    <col min="8446" max="8446" width="7.58203125" style="85" bestFit="1" customWidth="1"/>
    <col min="8447" max="8447" width="8.5" style="85" customWidth="1"/>
    <col min="8448" max="8460" width="5.5" style="85" customWidth="1"/>
    <col min="8461" max="8461" width="10" style="85" customWidth="1"/>
    <col min="8462" max="8700" width="9" style="85"/>
    <col min="8701" max="8701" width="6.58203125" style="85" customWidth="1"/>
    <col min="8702" max="8702" width="7.58203125" style="85" bestFit="1" customWidth="1"/>
    <col min="8703" max="8703" width="8.5" style="85" customWidth="1"/>
    <col min="8704" max="8716" width="5.5" style="85" customWidth="1"/>
    <col min="8717" max="8717" width="10" style="85" customWidth="1"/>
    <col min="8718" max="8956" width="9" style="85"/>
    <col min="8957" max="8957" width="6.58203125" style="85" customWidth="1"/>
    <col min="8958" max="8958" width="7.58203125" style="85" bestFit="1" customWidth="1"/>
    <col min="8959" max="8959" width="8.5" style="85" customWidth="1"/>
    <col min="8960" max="8972" width="5.5" style="85" customWidth="1"/>
    <col min="8973" max="8973" width="10" style="85" customWidth="1"/>
    <col min="8974" max="9212" width="9" style="85"/>
    <col min="9213" max="9213" width="6.58203125" style="85" customWidth="1"/>
    <col min="9214" max="9214" width="7.58203125" style="85" bestFit="1" customWidth="1"/>
    <col min="9215" max="9215" width="8.5" style="85" customWidth="1"/>
    <col min="9216" max="9228" width="5.5" style="85" customWidth="1"/>
    <col min="9229" max="9229" width="10" style="85" customWidth="1"/>
    <col min="9230" max="9468" width="9" style="85"/>
    <col min="9469" max="9469" width="6.58203125" style="85" customWidth="1"/>
    <col min="9470" max="9470" width="7.58203125" style="85" bestFit="1" customWidth="1"/>
    <col min="9471" max="9471" width="8.5" style="85" customWidth="1"/>
    <col min="9472" max="9484" width="5.5" style="85" customWidth="1"/>
    <col min="9485" max="9485" width="10" style="85" customWidth="1"/>
    <col min="9486" max="9724" width="9" style="85"/>
    <col min="9725" max="9725" width="6.58203125" style="85" customWidth="1"/>
    <col min="9726" max="9726" width="7.58203125" style="85" bestFit="1" customWidth="1"/>
    <col min="9727" max="9727" width="8.5" style="85" customWidth="1"/>
    <col min="9728" max="9740" width="5.5" style="85" customWidth="1"/>
    <col min="9741" max="9741" width="10" style="85" customWidth="1"/>
    <col min="9742" max="9980" width="9" style="85"/>
    <col min="9981" max="9981" width="6.58203125" style="85" customWidth="1"/>
    <col min="9982" max="9982" width="7.58203125" style="85" bestFit="1" customWidth="1"/>
    <col min="9983" max="9983" width="8.5" style="85" customWidth="1"/>
    <col min="9984" max="9996" width="5.5" style="85" customWidth="1"/>
    <col min="9997" max="9997" width="10" style="85" customWidth="1"/>
    <col min="9998" max="10236" width="9" style="85"/>
    <col min="10237" max="10237" width="6.58203125" style="85" customWidth="1"/>
    <col min="10238" max="10238" width="7.58203125" style="85" bestFit="1" customWidth="1"/>
    <col min="10239" max="10239" width="8.5" style="85" customWidth="1"/>
    <col min="10240" max="10252" width="5.5" style="85" customWidth="1"/>
    <col min="10253" max="10253" width="10" style="85" customWidth="1"/>
    <col min="10254" max="10492" width="9" style="85"/>
    <col min="10493" max="10493" width="6.58203125" style="85" customWidth="1"/>
    <col min="10494" max="10494" width="7.58203125" style="85" bestFit="1" customWidth="1"/>
    <col min="10495" max="10495" width="8.5" style="85" customWidth="1"/>
    <col min="10496" max="10508" width="5.5" style="85" customWidth="1"/>
    <col min="10509" max="10509" width="10" style="85" customWidth="1"/>
    <col min="10510" max="10748" width="9" style="85"/>
    <col min="10749" max="10749" width="6.58203125" style="85" customWidth="1"/>
    <col min="10750" max="10750" width="7.58203125" style="85" bestFit="1" customWidth="1"/>
    <col min="10751" max="10751" width="8.5" style="85" customWidth="1"/>
    <col min="10752" max="10764" width="5.5" style="85" customWidth="1"/>
    <col min="10765" max="10765" width="10" style="85" customWidth="1"/>
    <col min="10766" max="11004" width="9" style="85"/>
    <col min="11005" max="11005" width="6.58203125" style="85" customWidth="1"/>
    <col min="11006" max="11006" width="7.58203125" style="85" bestFit="1" customWidth="1"/>
    <col min="11007" max="11007" width="8.5" style="85" customWidth="1"/>
    <col min="11008" max="11020" width="5.5" style="85" customWidth="1"/>
    <col min="11021" max="11021" width="10" style="85" customWidth="1"/>
    <col min="11022" max="11260" width="9" style="85"/>
    <col min="11261" max="11261" width="6.58203125" style="85" customWidth="1"/>
    <col min="11262" max="11262" width="7.58203125" style="85" bestFit="1" customWidth="1"/>
    <col min="11263" max="11263" width="8.5" style="85" customWidth="1"/>
    <col min="11264" max="11276" width="5.5" style="85" customWidth="1"/>
    <col min="11277" max="11277" width="10" style="85" customWidth="1"/>
    <col min="11278" max="11516" width="9" style="85"/>
    <col min="11517" max="11517" width="6.58203125" style="85" customWidth="1"/>
    <col min="11518" max="11518" width="7.58203125" style="85" bestFit="1" customWidth="1"/>
    <col min="11519" max="11519" width="8.5" style="85" customWidth="1"/>
    <col min="11520" max="11532" width="5.5" style="85" customWidth="1"/>
    <col min="11533" max="11533" width="10" style="85" customWidth="1"/>
    <col min="11534" max="11772" width="9" style="85"/>
    <col min="11773" max="11773" width="6.58203125" style="85" customWidth="1"/>
    <col min="11774" max="11774" width="7.58203125" style="85" bestFit="1" customWidth="1"/>
    <col min="11775" max="11775" width="8.5" style="85" customWidth="1"/>
    <col min="11776" max="11788" width="5.5" style="85" customWidth="1"/>
    <col min="11789" max="11789" width="10" style="85" customWidth="1"/>
    <col min="11790" max="12028" width="9" style="85"/>
    <col min="12029" max="12029" width="6.58203125" style="85" customWidth="1"/>
    <col min="12030" max="12030" width="7.58203125" style="85" bestFit="1" customWidth="1"/>
    <col min="12031" max="12031" width="8.5" style="85" customWidth="1"/>
    <col min="12032" max="12044" width="5.5" style="85" customWidth="1"/>
    <col min="12045" max="12045" width="10" style="85" customWidth="1"/>
    <col min="12046" max="12284" width="9" style="85"/>
    <col min="12285" max="12285" width="6.58203125" style="85" customWidth="1"/>
    <col min="12286" max="12286" width="7.58203125" style="85" bestFit="1" customWidth="1"/>
    <col min="12287" max="12287" width="8.5" style="85" customWidth="1"/>
    <col min="12288" max="12300" width="5.5" style="85" customWidth="1"/>
    <col min="12301" max="12301" width="10" style="85" customWidth="1"/>
    <col min="12302" max="12540" width="9" style="85"/>
    <col min="12541" max="12541" width="6.58203125" style="85" customWidth="1"/>
    <col min="12542" max="12542" width="7.58203125" style="85" bestFit="1" customWidth="1"/>
    <col min="12543" max="12543" width="8.5" style="85" customWidth="1"/>
    <col min="12544" max="12556" width="5.5" style="85" customWidth="1"/>
    <col min="12557" max="12557" width="10" style="85" customWidth="1"/>
    <col min="12558" max="12796" width="9" style="85"/>
    <col min="12797" max="12797" width="6.58203125" style="85" customWidth="1"/>
    <col min="12798" max="12798" width="7.58203125" style="85" bestFit="1" customWidth="1"/>
    <col min="12799" max="12799" width="8.5" style="85" customWidth="1"/>
    <col min="12800" max="12812" width="5.5" style="85" customWidth="1"/>
    <col min="12813" max="12813" width="10" style="85" customWidth="1"/>
    <col min="12814" max="13052" width="9" style="85"/>
    <col min="13053" max="13053" width="6.58203125" style="85" customWidth="1"/>
    <col min="13054" max="13054" width="7.58203125" style="85" bestFit="1" customWidth="1"/>
    <col min="13055" max="13055" width="8.5" style="85" customWidth="1"/>
    <col min="13056" max="13068" width="5.5" style="85" customWidth="1"/>
    <col min="13069" max="13069" width="10" style="85" customWidth="1"/>
    <col min="13070" max="13308" width="9" style="85"/>
    <col min="13309" max="13309" width="6.58203125" style="85" customWidth="1"/>
    <col min="13310" max="13310" width="7.58203125" style="85" bestFit="1" customWidth="1"/>
    <col min="13311" max="13311" width="8.5" style="85" customWidth="1"/>
    <col min="13312" max="13324" width="5.5" style="85" customWidth="1"/>
    <col min="13325" max="13325" width="10" style="85" customWidth="1"/>
    <col min="13326" max="13564" width="9" style="85"/>
    <col min="13565" max="13565" width="6.58203125" style="85" customWidth="1"/>
    <col min="13566" max="13566" width="7.58203125" style="85" bestFit="1" customWidth="1"/>
    <col min="13567" max="13567" width="8.5" style="85" customWidth="1"/>
    <col min="13568" max="13580" width="5.5" style="85" customWidth="1"/>
    <col min="13581" max="13581" width="10" style="85" customWidth="1"/>
    <col min="13582" max="13820" width="9" style="85"/>
    <col min="13821" max="13821" width="6.58203125" style="85" customWidth="1"/>
    <col min="13822" max="13822" width="7.58203125" style="85" bestFit="1" customWidth="1"/>
    <col min="13823" max="13823" width="8.5" style="85" customWidth="1"/>
    <col min="13824" max="13836" width="5.5" style="85" customWidth="1"/>
    <col min="13837" max="13837" width="10" style="85" customWidth="1"/>
    <col min="13838" max="14076" width="9" style="85"/>
    <col min="14077" max="14077" width="6.58203125" style="85" customWidth="1"/>
    <col min="14078" max="14078" width="7.58203125" style="85" bestFit="1" customWidth="1"/>
    <col min="14079" max="14079" width="8.5" style="85" customWidth="1"/>
    <col min="14080" max="14092" width="5.5" style="85" customWidth="1"/>
    <col min="14093" max="14093" width="10" style="85" customWidth="1"/>
    <col min="14094" max="14332" width="9" style="85"/>
    <col min="14333" max="14333" width="6.58203125" style="85" customWidth="1"/>
    <col min="14334" max="14334" width="7.58203125" style="85" bestFit="1" customWidth="1"/>
    <col min="14335" max="14335" width="8.5" style="85" customWidth="1"/>
    <col min="14336" max="14348" width="5.5" style="85" customWidth="1"/>
    <col min="14349" max="14349" width="10" style="85" customWidth="1"/>
    <col min="14350" max="14588" width="9" style="85"/>
    <col min="14589" max="14589" width="6.58203125" style="85" customWidth="1"/>
    <col min="14590" max="14590" width="7.58203125" style="85" bestFit="1" customWidth="1"/>
    <col min="14591" max="14591" width="8.5" style="85" customWidth="1"/>
    <col min="14592" max="14604" width="5.5" style="85" customWidth="1"/>
    <col min="14605" max="14605" width="10" style="85" customWidth="1"/>
    <col min="14606" max="14844" width="9" style="85"/>
    <col min="14845" max="14845" width="6.58203125" style="85" customWidth="1"/>
    <col min="14846" max="14846" width="7.58203125" style="85" bestFit="1" customWidth="1"/>
    <col min="14847" max="14847" width="8.5" style="85" customWidth="1"/>
    <col min="14848" max="14860" width="5.5" style="85" customWidth="1"/>
    <col min="14861" max="14861" width="10" style="85" customWidth="1"/>
    <col min="14862" max="15100" width="9" style="85"/>
    <col min="15101" max="15101" width="6.58203125" style="85" customWidth="1"/>
    <col min="15102" max="15102" width="7.58203125" style="85" bestFit="1" customWidth="1"/>
    <col min="15103" max="15103" width="8.5" style="85" customWidth="1"/>
    <col min="15104" max="15116" width="5.5" style="85" customWidth="1"/>
    <col min="15117" max="15117" width="10" style="85" customWidth="1"/>
    <col min="15118" max="15356" width="9" style="85"/>
    <col min="15357" max="15357" width="6.58203125" style="85" customWidth="1"/>
    <col min="15358" max="15358" width="7.58203125" style="85" bestFit="1" customWidth="1"/>
    <col min="15359" max="15359" width="8.5" style="85" customWidth="1"/>
    <col min="15360" max="15372" width="5.5" style="85" customWidth="1"/>
    <col min="15373" max="15373" width="10" style="85" customWidth="1"/>
    <col min="15374" max="15612" width="9" style="85"/>
    <col min="15613" max="15613" width="6.58203125" style="85" customWidth="1"/>
    <col min="15614" max="15614" width="7.58203125" style="85" bestFit="1" customWidth="1"/>
    <col min="15615" max="15615" width="8.5" style="85" customWidth="1"/>
    <col min="15616" max="15628" width="5.5" style="85" customWidth="1"/>
    <col min="15629" max="15629" width="10" style="85" customWidth="1"/>
    <col min="15630" max="15868" width="9" style="85"/>
    <col min="15869" max="15869" width="6.58203125" style="85" customWidth="1"/>
    <col min="15870" max="15870" width="7.58203125" style="85" bestFit="1" customWidth="1"/>
    <col min="15871" max="15871" width="8.5" style="85" customWidth="1"/>
    <col min="15872" max="15884" width="5.5" style="85" customWidth="1"/>
    <col min="15885" max="15885" width="10" style="85" customWidth="1"/>
    <col min="15886" max="16124" width="9" style="85"/>
    <col min="16125" max="16125" width="6.58203125" style="85" customWidth="1"/>
    <col min="16126" max="16126" width="7.58203125" style="85" bestFit="1" customWidth="1"/>
    <col min="16127" max="16127" width="8.5" style="85" customWidth="1"/>
    <col min="16128" max="16140" width="5.5" style="85" customWidth="1"/>
    <col min="16141" max="16141" width="10" style="85" customWidth="1"/>
    <col min="16142" max="16384" width="9" style="85"/>
  </cols>
  <sheetData>
    <row r="1" spans="1:17" ht="24" customHeight="1">
      <c r="A1" s="252" t="s">
        <v>379</v>
      </c>
      <c r="B1" s="343"/>
    </row>
    <row r="2" spans="1:17" ht="16.5" customHeight="1" thickBot="1">
      <c r="O2" s="344" t="s">
        <v>429</v>
      </c>
    </row>
    <row r="3" spans="1:17" ht="16.5" customHeight="1">
      <c r="A3" s="345"/>
      <c r="B3" s="535" t="s">
        <v>380</v>
      </c>
      <c r="C3" s="535" t="s">
        <v>381</v>
      </c>
      <c r="D3" s="535" t="s">
        <v>382</v>
      </c>
      <c r="E3" s="493" t="s">
        <v>383</v>
      </c>
      <c r="F3" s="494"/>
      <c r="G3" s="494"/>
      <c r="H3" s="494"/>
      <c r="I3" s="495"/>
      <c r="J3" s="493" t="s">
        <v>384</v>
      </c>
      <c r="K3" s="494"/>
      <c r="L3" s="494"/>
      <c r="M3" s="494"/>
      <c r="N3" s="494"/>
      <c r="O3" s="494"/>
      <c r="P3" s="494"/>
    </row>
    <row r="4" spans="1:17" ht="16.5" customHeight="1">
      <c r="A4" s="99"/>
      <c r="B4" s="536"/>
      <c r="C4" s="536"/>
      <c r="D4" s="536"/>
      <c r="F4" s="346"/>
      <c r="H4" s="346"/>
      <c r="J4" s="346"/>
      <c r="K4" s="346"/>
      <c r="L4" s="346"/>
      <c r="M4" s="346"/>
      <c r="N4" s="346"/>
      <c r="O4" s="346"/>
      <c r="P4" s="347"/>
    </row>
    <row r="5" spans="1:17" ht="22.5" customHeight="1">
      <c r="A5" s="99"/>
      <c r="B5" s="536"/>
      <c r="C5" s="536"/>
      <c r="D5" s="536"/>
      <c r="E5" s="538" t="s">
        <v>385</v>
      </c>
      <c r="F5" s="533" t="s">
        <v>386</v>
      </c>
      <c r="G5" s="533" t="s">
        <v>387</v>
      </c>
      <c r="H5" s="533" t="s">
        <v>388</v>
      </c>
      <c r="I5" s="533" t="s">
        <v>221</v>
      </c>
      <c r="J5" s="533" t="s">
        <v>389</v>
      </c>
      <c r="K5" s="533" t="s">
        <v>390</v>
      </c>
      <c r="L5" s="533" t="s">
        <v>391</v>
      </c>
      <c r="M5" s="533" t="s">
        <v>392</v>
      </c>
      <c r="N5" s="533" t="s">
        <v>393</v>
      </c>
      <c r="O5" s="533" t="s">
        <v>388</v>
      </c>
      <c r="P5" s="538" t="s">
        <v>394</v>
      </c>
    </row>
    <row r="6" spans="1:17" ht="22.5" customHeight="1">
      <c r="A6" s="534" t="s">
        <v>53</v>
      </c>
      <c r="B6" s="536"/>
      <c r="C6" s="536"/>
      <c r="D6" s="536"/>
      <c r="E6" s="538"/>
      <c r="F6" s="533"/>
      <c r="G6" s="533"/>
      <c r="H6" s="533"/>
      <c r="I6" s="533"/>
      <c r="J6" s="533"/>
      <c r="K6" s="533"/>
      <c r="L6" s="533"/>
      <c r="M6" s="533"/>
      <c r="N6" s="533"/>
      <c r="O6" s="533"/>
      <c r="P6" s="538"/>
    </row>
    <row r="7" spans="1:17" ht="22.5" customHeight="1">
      <c r="A7" s="534"/>
      <c r="B7" s="536"/>
      <c r="C7" s="536"/>
      <c r="D7" s="536"/>
      <c r="E7" s="538"/>
      <c r="F7" s="533"/>
      <c r="G7" s="533"/>
      <c r="H7" s="533"/>
      <c r="I7" s="533"/>
      <c r="J7" s="533"/>
      <c r="K7" s="533"/>
      <c r="L7" s="533"/>
      <c r="M7" s="533"/>
      <c r="N7" s="533"/>
      <c r="O7" s="533"/>
      <c r="P7" s="538"/>
    </row>
    <row r="8" spans="1:17" ht="22.5" customHeight="1">
      <c r="A8" s="348"/>
      <c r="B8" s="536"/>
      <c r="C8" s="536"/>
      <c r="D8" s="536"/>
      <c r="E8" s="538"/>
      <c r="F8" s="533"/>
      <c r="G8" s="533"/>
      <c r="H8" s="533"/>
      <c r="I8" s="533"/>
      <c r="J8" s="533"/>
      <c r="K8" s="533"/>
      <c r="L8" s="533"/>
      <c r="M8" s="533"/>
      <c r="N8" s="533"/>
      <c r="O8" s="533"/>
      <c r="P8" s="538"/>
    </row>
    <row r="9" spans="1:17" ht="22.5" customHeight="1">
      <c r="A9" s="348"/>
      <c r="B9" s="536"/>
      <c r="C9" s="536"/>
      <c r="D9" s="536"/>
      <c r="E9" s="538"/>
      <c r="F9" s="533"/>
      <c r="G9" s="533"/>
      <c r="H9" s="533"/>
      <c r="I9" s="533"/>
      <c r="J9" s="533"/>
      <c r="K9" s="533"/>
      <c r="L9" s="533"/>
      <c r="M9" s="533"/>
      <c r="N9" s="533"/>
      <c r="O9" s="533"/>
      <c r="P9" s="538"/>
      <c r="Q9" s="424" t="s">
        <v>430</v>
      </c>
    </row>
    <row r="10" spans="1:17" ht="16.5" customHeight="1">
      <c r="A10" s="349"/>
      <c r="B10" s="537"/>
      <c r="C10" s="537"/>
      <c r="D10" s="537"/>
      <c r="E10" s="350"/>
      <c r="F10" s="351"/>
      <c r="G10" s="351"/>
      <c r="H10" s="351"/>
      <c r="I10" s="351"/>
      <c r="J10" s="351"/>
      <c r="K10" s="351" t="s">
        <v>29</v>
      </c>
      <c r="L10" s="351" t="s">
        <v>28</v>
      </c>
      <c r="M10" s="351"/>
      <c r="N10" s="351"/>
      <c r="O10" s="351"/>
      <c r="P10" s="350"/>
    </row>
    <row r="11" spans="1:17" ht="21.75" customHeight="1">
      <c r="A11" s="352" t="s">
        <v>105</v>
      </c>
      <c r="B11" s="353">
        <f>SUM(B12:B28)</f>
        <v>175</v>
      </c>
      <c r="C11" s="357">
        <f>B11/Q11*100000</f>
        <v>7.5243638902767156</v>
      </c>
      <c r="D11" s="354">
        <f>SUM(D12:D28)</f>
        <v>17</v>
      </c>
      <c r="E11" s="354">
        <f t="shared" ref="E11:P11" si="0">SUM(E12:E28)</f>
        <v>0</v>
      </c>
      <c r="F11" s="354">
        <f t="shared" si="0"/>
        <v>14</v>
      </c>
      <c r="G11" s="354">
        <f t="shared" si="0"/>
        <v>0</v>
      </c>
      <c r="H11" s="354">
        <f t="shared" si="0"/>
        <v>3</v>
      </c>
      <c r="I11" s="354">
        <f t="shared" si="0"/>
        <v>1</v>
      </c>
      <c r="J11" s="354">
        <f t="shared" si="0"/>
        <v>0</v>
      </c>
      <c r="K11" s="354">
        <f t="shared" si="0"/>
        <v>0</v>
      </c>
      <c r="L11" s="354">
        <f t="shared" si="0"/>
        <v>2</v>
      </c>
      <c r="M11" s="354">
        <f t="shared" si="0"/>
        <v>6</v>
      </c>
      <c r="N11" s="354">
        <f t="shared" si="0"/>
        <v>0</v>
      </c>
      <c r="O11" s="354">
        <f t="shared" si="0"/>
        <v>10</v>
      </c>
      <c r="P11" s="354">
        <f t="shared" si="0"/>
        <v>0</v>
      </c>
      <c r="Q11" s="85">
        <v>2325778</v>
      </c>
    </row>
    <row r="12" spans="1:17" ht="21.75" customHeight="1">
      <c r="A12" s="99" t="s">
        <v>106</v>
      </c>
      <c r="B12" s="355">
        <v>8</v>
      </c>
      <c r="C12" s="357">
        <f>B12/Q12*100000</f>
        <v>4.850454426949125</v>
      </c>
      <c r="D12" s="356">
        <v>2</v>
      </c>
      <c r="E12" s="356">
        <v>0</v>
      </c>
      <c r="F12" s="356">
        <v>1</v>
      </c>
      <c r="G12" s="356">
        <v>0</v>
      </c>
      <c r="H12" s="356">
        <v>1</v>
      </c>
      <c r="I12" s="356">
        <v>0</v>
      </c>
      <c r="J12" s="356">
        <v>0</v>
      </c>
      <c r="K12" s="356">
        <v>0</v>
      </c>
      <c r="L12" s="356">
        <v>0</v>
      </c>
      <c r="M12" s="356">
        <v>1</v>
      </c>
      <c r="N12" s="356">
        <v>0</v>
      </c>
      <c r="O12" s="356">
        <v>1</v>
      </c>
      <c r="P12" s="356">
        <v>0</v>
      </c>
      <c r="Q12" s="85">
        <v>164933</v>
      </c>
    </row>
    <row r="13" spans="1:17" ht="21.75" customHeight="1">
      <c r="A13" s="99" t="s">
        <v>55</v>
      </c>
      <c r="B13" s="355">
        <v>10</v>
      </c>
      <c r="C13" s="357">
        <f>B13/Q13*100000</f>
        <v>11.666569445254623</v>
      </c>
      <c r="D13" s="356">
        <v>2</v>
      </c>
      <c r="E13" s="356">
        <v>0</v>
      </c>
      <c r="F13" s="356">
        <v>2</v>
      </c>
      <c r="G13" s="356">
        <v>0</v>
      </c>
      <c r="H13" s="356">
        <v>0</v>
      </c>
      <c r="I13" s="356">
        <v>0</v>
      </c>
      <c r="J13" s="356">
        <v>0</v>
      </c>
      <c r="K13" s="356">
        <v>0</v>
      </c>
      <c r="L13" s="356">
        <v>1</v>
      </c>
      <c r="M13" s="356">
        <v>0</v>
      </c>
      <c r="N13" s="356">
        <v>0</v>
      </c>
      <c r="O13" s="356">
        <v>1</v>
      </c>
      <c r="P13" s="356">
        <v>0</v>
      </c>
      <c r="Q13" s="85">
        <v>85715</v>
      </c>
    </row>
    <row r="14" spans="1:17" ht="21.75" customHeight="1">
      <c r="A14" s="99" t="s">
        <v>56</v>
      </c>
      <c r="B14" s="355">
        <v>4</v>
      </c>
      <c r="C14" s="357">
        <f t="shared" ref="C14:C25" si="1">B14/Q14*100000</f>
        <v>2.472004548488369</v>
      </c>
      <c r="D14" s="356">
        <v>1</v>
      </c>
      <c r="E14" s="356">
        <v>0</v>
      </c>
      <c r="F14" s="356">
        <v>1</v>
      </c>
      <c r="G14" s="356">
        <v>0</v>
      </c>
      <c r="H14" s="356">
        <v>0</v>
      </c>
      <c r="I14" s="356">
        <v>0</v>
      </c>
      <c r="J14" s="356">
        <v>0</v>
      </c>
      <c r="K14" s="356">
        <v>0</v>
      </c>
      <c r="L14" s="356">
        <v>0</v>
      </c>
      <c r="M14" s="356">
        <v>1</v>
      </c>
      <c r="N14" s="356">
        <v>0</v>
      </c>
      <c r="O14" s="356">
        <v>0</v>
      </c>
      <c r="P14" s="356">
        <v>0</v>
      </c>
      <c r="Q14" s="85">
        <v>161812</v>
      </c>
    </row>
    <row r="15" spans="1:17" ht="21.75" customHeight="1">
      <c r="A15" s="99" t="s">
        <v>57</v>
      </c>
      <c r="B15" s="355">
        <v>0</v>
      </c>
      <c r="C15" s="357">
        <f t="shared" si="1"/>
        <v>0</v>
      </c>
      <c r="D15" s="356">
        <v>0</v>
      </c>
      <c r="E15" s="356">
        <v>0</v>
      </c>
      <c r="F15" s="356">
        <v>0</v>
      </c>
      <c r="G15" s="356">
        <v>0</v>
      </c>
      <c r="H15" s="356">
        <v>0</v>
      </c>
      <c r="I15" s="356">
        <v>0</v>
      </c>
      <c r="J15" s="356">
        <v>0</v>
      </c>
      <c r="K15" s="356">
        <v>0</v>
      </c>
      <c r="L15" s="356">
        <v>0</v>
      </c>
      <c r="M15" s="356">
        <v>0</v>
      </c>
      <c r="N15" s="356">
        <v>0</v>
      </c>
      <c r="O15" s="356">
        <v>0</v>
      </c>
      <c r="P15" s="356">
        <v>0</v>
      </c>
      <c r="Q15" s="85">
        <v>151028</v>
      </c>
    </row>
    <row r="16" spans="1:17" ht="21.75" customHeight="1">
      <c r="A16" s="99" t="s">
        <v>107</v>
      </c>
      <c r="B16" s="355">
        <v>5</v>
      </c>
      <c r="C16" s="357">
        <f t="shared" si="1"/>
        <v>3.5974069890422982</v>
      </c>
      <c r="D16" s="356">
        <v>2</v>
      </c>
      <c r="E16" s="356">
        <v>0</v>
      </c>
      <c r="F16" s="356">
        <v>2</v>
      </c>
      <c r="G16" s="356">
        <v>0</v>
      </c>
      <c r="H16" s="356">
        <v>0</v>
      </c>
      <c r="I16" s="356">
        <v>0</v>
      </c>
      <c r="J16" s="356">
        <v>0</v>
      </c>
      <c r="K16" s="356">
        <v>0</v>
      </c>
      <c r="L16" s="356">
        <v>0</v>
      </c>
      <c r="M16" s="356">
        <v>1</v>
      </c>
      <c r="N16" s="356">
        <v>0</v>
      </c>
      <c r="O16" s="356">
        <v>1</v>
      </c>
      <c r="P16" s="356">
        <v>0</v>
      </c>
      <c r="Q16" s="85">
        <v>138989</v>
      </c>
    </row>
    <row r="17" spans="1:17" ht="21.75" customHeight="1">
      <c r="A17" s="99" t="s">
        <v>59</v>
      </c>
      <c r="B17" s="355">
        <v>12</v>
      </c>
      <c r="C17" s="357">
        <f t="shared" si="1"/>
        <v>12.448132780082988</v>
      </c>
      <c r="D17" s="356">
        <v>4</v>
      </c>
      <c r="E17" s="356">
        <v>0</v>
      </c>
      <c r="F17" s="356">
        <v>4</v>
      </c>
      <c r="G17" s="356">
        <v>0</v>
      </c>
      <c r="H17" s="356">
        <v>0</v>
      </c>
      <c r="I17" s="356">
        <v>0</v>
      </c>
      <c r="J17" s="356">
        <v>0</v>
      </c>
      <c r="K17" s="356">
        <v>0</v>
      </c>
      <c r="L17" s="356">
        <v>0</v>
      </c>
      <c r="M17" s="356">
        <v>1</v>
      </c>
      <c r="N17" s="356">
        <v>0</v>
      </c>
      <c r="O17" s="356">
        <v>3</v>
      </c>
      <c r="P17" s="356">
        <v>0</v>
      </c>
      <c r="Q17" s="85">
        <v>96400</v>
      </c>
    </row>
    <row r="18" spans="1:17" ht="21.75" customHeight="1">
      <c r="A18" s="99" t="s">
        <v>108</v>
      </c>
      <c r="B18" s="355">
        <v>23</v>
      </c>
      <c r="C18" s="357">
        <f t="shared" si="1"/>
        <v>21.270889400623329</v>
      </c>
      <c r="D18" s="356">
        <v>1</v>
      </c>
      <c r="E18" s="356">
        <v>0</v>
      </c>
      <c r="F18" s="356">
        <v>0</v>
      </c>
      <c r="G18" s="356">
        <v>0</v>
      </c>
      <c r="H18" s="356">
        <v>1</v>
      </c>
      <c r="I18" s="356">
        <v>0</v>
      </c>
      <c r="J18" s="356">
        <v>0</v>
      </c>
      <c r="K18" s="356">
        <v>0</v>
      </c>
      <c r="L18" s="356">
        <v>0</v>
      </c>
      <c r="M18" s="356">
        <v>0</v>
      </c>
      <c r="N18" s="356">
        <v>0</v>
      </c>
      <c r="O18" s="356">
        <v>1</v>
      </c>
      <c r="P18" s="356">
        <v>0</v>
      </c>
      <c r="Q18" s="85">
        <v>108129</v>
      </c>
    </row>
    <row r="19" spans="1:17" ht="21.75" customHeight="1">
      <c r="A19" s="99" t="s">
        <v>109</v>
      </c>
      <c r="B19" s="355">
        <v>0</v>
      </c>
      <c r="C19" s="357">
        <f t="shared" si="1"/>
        <v>0</v>
      </c>
      <c r="D19" s="356">
        <v>0</v>
      </c>
      <c r="E19" s="356">
        <v>0</v>
      </c>
      <c r="F19" s="356">
        <v>0</v>
      </c>
      <c r="G19" s="356">
        <v>0</v>
      </c>
      <c r="H19" s="356">
        <v>0</v>
      </c>
      <c r="I19" s="356">
        <v>0</v>
      </c>
      <c r="J19" s="356">
        <v>0</v>
      </c>
      <c r="K19" s="356">
        <v>0</v>
      </c>
      <c r="L19" s="356">
        <v>0</v>
      </c>
      <c r="M19" s="356">
        <v>0</v>
      </c>
      <c r="N19" s="356">
        <v>0</v>
      </c>
      <c r="O19" s="356">
        <v>0</v>
      </c>
      <c r="P19" s="356">
        <v>0</v>
      </c>
      <c r="Q19" s="85">
        <v>107715</v>
      </c>
    </row>
    <row r="20" spans="1:17" ht="21.75" customHeight="1">
      <c r="A20" s="99" t="s">
        <v>110</v>
      </c>
      <c r="B20" s="355">
        <v>100</v>
      </c>
      <c r="C20" s="357">
        <f t="shared" si="1"/>
        <v>149.73870595810311</v>
      </c>
      <c r="D20" s="356">
        <v>1</v>
      </c>
      <c r="E20" s="356">
        <v>0</v>
      </c>
      <c r="F20" s="356">
        <v>1</v>
      </c>
      <c r="G20" s="356">
        <v>0</v>
      </c>
      <c r="H20" s="356">
        <v>0</v>
      </c>
      <c r="I20" s="356">
        <v>0</v>
      </c>
      <c r="J20" s="356">
        <v>0</v>
      </c>
      <c r="K20" s="356">
        <v>0</v>
      </c>
      <c r="L20" s="356">
        <v>1</v>
      </c>
      <c r="M20" s="356">
        <v>0</v>
      </c>
      <c r="N20" s="356">
        <v>0</v>
      </c>
      <c r="O20" s="356">
        <v>0</v>
      </c>
      <c r="P20" s="356">
        <v>0</v>
      </c>
      <c r="Q20" s="85">
        <v>66783</v>
      </c>
    </row>
    <row r="21" spans="1:17" ht="21.75" customHeight="1">
      <c r="A21" s="99" t="s">
        <v>111</v>
      </c>
      <c r="B21" s="355">
        <v>0</v>
      </c>
      <c r="C21" s="357">
        <f t="shared" si="1"/>
        <v>0</v>
      </c>
      <c r="D21" s="356">
        <v>0</v>
      </c>
      <c r="E21" s="356">
        <v>0</v>
      </c>
      <c r="F21" s="356">
        <v>0</v>
      </c>
      <c r="G21" s="356">
        <v>0</v>
      </c>
      <c r="H21" s="356">
        <v>0</v>
      </c>
      <c r="I21" s="356">
        <v>0</v>
      </c>
      <c r="J21" s="356">
        <v>0</v>
      </c>
      <c r="K21" s="356">
        <v>0</v>
      </c>
      <c r="L21" s="356">
        <v>0</v>
      </c>
      <c r="M21" s="356">
        <v>0</v>
      </c>
      <c r="N21" s="356">
        <v>0</v>
      </c>
      <c r="O21" s="356">
        <v>0</v>
      </c>
      <c r="P21" s="356">
        <v>0</v>
      </c>
      <c r="Q21" s="85">
        <v>218262</v>
      </c>
    </row>
    <row r="22" spans="1:17" ht="21.75" customHeight="1">
      <c r="A22" s="99" t="s">
        <v>64</v>
      </c>
      <c r="B22" s="355">
        <v>0</v>
      </c>
      <c r="C22" s="357">
        <f t="shared" si="1"/>
        <v>0</v>
      </c>
      <c r="D22" s="356">
        <v>0</v>
      </c>
      <c r="E22" s="356">
        <v>0</v>
      </c>
      <c r="F22" s="356">
        <v>0</v>
      </c>
      <c r="G22" s="356">
        <v>0</v>
      </c>
      <c r="H22" s="356">
        <v>0</v>
      </c>
      <c r="I22" s="356">
        <v>0</v>
      </c>
      <c r="J22" s="356">
        <v>0</v>
      </c>
      <c r="K22" s="356">
        <v>0</v>
      </c>
      <c r="L22" s="356">
        <v>0</v>
      </c>
      <c r="M22" s="356">
        <v>0</v>
      </c>
      <c r="N22" s="356">
        <v>0</v>
      </c>
      <c r="O22" s="356">
        <v>0</v>
      </c>
      <c r="P22" s="356">
        <v>0</v>
      </c>
      <c r="Q22" s="85">
        <v>141510</v>
      </c>
    </row>
    <row r="23" spans="1:17" ht="21.75" customHeight="1">
      <c r="A23" s="99" t="s">
        <v>65</v>
      </c>
      <c r="B23" s="355">
        <v>0</v>
      </c>
      <c r="C23" s="357">
        <f t="shared" si="1"/>
        <v>0</v>
      </c>
      <c r="D23" s="356">
        <v>0</v>
      </c>
      <c r="E23" s="356">
        <v>0</v>
      </c>
      <c r="F23" s="356">
        <v>0</v>
      </c>
      <c r="G23" s="356">
        <v>0</v>
      </c>
      <c r="H23" s="356">
        <v>0</v>
      </c>
      <c r="I23" s="356">
        <v>0</v>
      </c>
      <c r="J23" s="356">
        <v>0</v>
      </c>
      <c r="K23" s="356">
        <v>0</v>
      </c>
      <c r="L23" s="356">
        <v>0</v>
      </c>
      <c r="M23" s="356">
        <v>0</v>
      </c>
      <c r="N23" s="356">
        <v>0</v>
      </c>
      <c r="O23" s="356">
        <v>0</v>
      </c>
      <c r="P23" s="356">
        <v>0</v>
      </c>
      <c r="Q23" s="85">
        <v>132298</v>
      </c>
    </row>
    <row r="24" spans="1:17" ht="21.75" customHeight="1">
      <c r="A24" s="99" t="s">
        <v>112</v>
      </c>
      <c r="B24" s="355">
        <v>0</v>
      </c>
      <c r="C24" s="357">
        <f t="shared" si="1"/>
        <v>0</v>
      </c>
      <c r="D24" s="356">
        <v>0</v>
      </c>
      <c r="E24" s="356">
        <v>0</v>
      </c>
      <c r="F24" s="356">
        <v>0</v>
      </c>
      <c r="G24" s="356">
        <v>0</v>
      </c>
      <c r="H24" s="356">
        <v>0</v>
      </c>
      <c r="I24" s="356">
        <v>0</v>
      </c>
      <c r="J24" s="356">
        <v>0</v>
      </c>
      <c r="K24" s="356">
        <v>0</v>
      </c>
      <c r="L24" s="356">
        <v>0</v>
      </c>
      <c r="M24" s="356">
        <v>0</v>
      </c>
      <c r="N24" s="356">
        <v>0</v>
      </c>
      <c r="O24" s="356">
        <v>0</v>
      </c>
      <c r="P24" s="356">
        <v>0</v>
      </c>
      <c r="Q24" s="85">
        <v>177224</v>
      </c>
    </row>
    <row r="25" spans="1:17" ht="21.75" customHeight="1">
      <c r="A25" s="99" t="s">
        <v>67</v>
      </c>
      <c r="B25" s="355">
        <v>5</v>
      </c>
      <c r="C25" s="357">
        <f t="shared" si="1"/>
        <v>2.0134174136445271</v>
      </c>
      <c r="D25" s="356">
        <v>1</v>
      </c>
      <c r="E25" s="356">
        <v>0</v>
      </c>
      <c r="F25" s="356">
        <v>1</v>
      </c>
      <c r="G25" s="356">
        <v>0</v>
      </c>
      <c r="H25" s="356">
        <v>0</v>
      </c>
      <c r="I25" s="356">
        <v>0</v>
      </c>
      <c r="J25" s="356">
        <v>0</v>
      </c>
      <c r="K25" s="356">
        <v>0</v>
      </c>
      <c r="L25" s="356">
        <v>0</v>
      </c>
      <c r="M25" s="356">
        <v>1</v>
      </c>
      <c r="N25" s="356">
        <v>0</v>
      </c>
      <c r="O25" s="356">
        <v>0</v>
      </c>
      <c r="P25" s="356">
        <v>0</v>
      </c>
      <c r="Q25" s="85">
        <v>248334</v>
      </c>
    </row>
    <row r="26" spans="1:17" ht="21.75" customHeight="1">
      <c r="A26" s="99" t="s">
        <v>113</v>
      </c>
      <c r="B26" s="355">
        <v>7</v>
      </c>
      <c r="C26" s="357">
        <f>B26/Q26*100000</f>
        <v>4.2975368974239334</v>
      </c>
      <c r="D26" s="356">
        <v>3</v>
      </c>
      <c r="E26" s="356">
        <v>0</v>
      </c>
      <c r="F26" s="356">
        <v>2</v>
      </c>
      <c r="G26" s="356">
        <v>0</v>
      </c>
      <c r="H26" s="356">
        <v>1</v>
      </c>
      <c r="I26" s="356">
        <v>0</v>
      </c>
      <c r="J26" s="356">
        <v>0</v>
      </c>
      <c r="K26" s="356">
        <v>0</v>
      </c>
      <c r="L26" s="356">
        <v>0</v>
      </c>
      <c r="M26" s="356">
        <v>1</v>
      </c>
      <c r="N26" s="356">
        <v>0</v>
      </c>
      <c r="O26" s="356">
        <v>2</v>
      </c>
      <c r="P26" s="356">
        <v>0</v>
      </c>
      <c r="Q26" s="85">
        <v>162884</v>
      </c>
    </row>
    <row r="27" spans="1:17" ht="21.75" customHeight="1">
      <c r="A27" s="99" t="s">
        <v>114</v>
      </c>
      <c r="B27" s="355">
        <v>0</v>
      </c>
      <c r="C27" s="357">
        <f>B27/Q27*100000</f>
        <v>0</v>
      </c>
      <c r="D27" s="356">
        <v>0</v>
      </c>
      <c r="E27" s="356">
        <v>0</v>
      </c>
      <c r="F27" s="356">
        <v>0</v>
      </c>
      <c r="G27" s="356">
        <v>0</v>
      </c>
      <c r="H27" s="356">
        <v>0</v>
      </c>
      <c r="I27" s="356">
        <v>0</v>
      </c>
      <c r="J27" s="356">
        <v>0</v>
      </c>
      <c r="K27" s="356">
        <v>0</v>
      </c>
      <c r="L27" s="356">
        <v>0</v>
      </c>
      <c r="M27" s="356">
        <v>0</v>
      </c>
      <c r="N27" s="356">
        <v>0</v>
      </c>
      <c r="O27" s="356">
        <v>0</v>
      </c>
      <c r="P27" s="356">
        <v>0</v>
      </c>
      <c r="Q27" s="85">
        <v>163762</v>
      </c>
    </row>
    <row r="28" spans="1:17" ht="21.75" customHeight="1">
      <c r="A28" s="99" t="s">
        <v>431</v>
      </c>
      <c r="B28" s="355">
        <v>1</v>
      </c>
      <c r="C28" s="357">
        <v>0</v>
      </c>
      <c r="D28" s="356">
        <v>0</v>
      </c>
      <c r="E28" s="356">
        <v>0</v>
      </c>
      <c r="F28" s="356">
        <v>0</v>
      </c>
      <c r="G28" s="356">
        <v>0</v>
      </c>
      <c r="H28" s="356">
        <v>0</v>
      </c>
      <c r="I28" s="356">
        <v>1</v>
      </c>
      <c r="J28" s="356">
        <v>0</v>
      </c>
      <c r="K28" s="356">
        <v>0</v>
      </c>
      <c r="L28" s="356">
        <v>0</v>
      </c>
      <c r="M28" s="356">
        <v>0</v>
      </c>
      <c r="N28" s="356">
        <v>0</v>
      </c>
      <c r="O28" s="356">
        <v>1</v>
      </c>
      <c r="P28" s="356">
        <v>0</v>
      </c>
    </row>
    <row r="29" spans="1:17" ht="6" customHeight="1" thickBot="1">
      <c r="A29" s="358"/>
      <c r="B29" s="359"/>
      <c r="C29" s="360"/>
      <c r="D29" s="360"/>
      <c r="E29" s="360"/>
      <c r="F29" s="360"/>
      <c r="G29" s="360"/>
      <c r="H29" s="360"/>
      <c r="I29" s="360"/>
      <c r="J29" s="360"/>
      <c r="K29" s="360"/>
      <c r="L29" s="360"/>
      <c r="M29" s="360"/>
      <c r="N29" s="360"/>
      <c r="O29" s="360"/>
      <c r="P29" s="360"/>
    </row>
    <row r="31" spans="1:17">
      <c r="B31" s="361"/>
      <c r="D31" s="361"/>
      <c r="E31" s="361"/>
      <c r="F31" s="361"/>
      <c r="G31" s="361"/>
      <c r="H31" s="361"/>
      <c r="I31" s="361"/>
      <c r="J31" s="361"/>
      <c r="K31" s="361"/>
      <c r="L31" s="361"/>
      <c r="M31" s="361"/>
      <c r="N31" s="361"/>
      <c r="O31" s="361"/>
      <c r="P31" s="361"/>
    </row>
  </sheetData>
  <mergeCells count="18">
    <mergeCell ref="I5:I9"/>
    <mergeCell ref="P5:P9"/>
    <mergeCell ref="N5:N9"/>
    <mergeCell ref="O5:O9"/>
    <mergeCell ref="A6:A7"/>
    <mergeCell ref="J5:J9"/>
    <mergeCell ref="K5:K9"/>
    <mergeCell ref="L5:L9"/>
    <mergeCell ref="M5:M9"/>
    <mergeCell ref="B3:B10"/>
    <mergeCell ref="C3:C10"/>
    <mergeCell ref="D3:D10"/>
    <mergeCell ref="E3:I3"/>
    <mergeCell ref="J3:P3"/>
    <mergeCell ref="E5:E9"/>
    <mergeCell ref="F5:F9"/>
    <mergeCell ref="G5:G9"/>
    <mergeCell ref="H5:H9"/>
  </mergeCells>
  <phoneticPr fontId="2"/>
  <pageMargins left="0.59055118110236227" right="0.59055118110236227" top="0.78740157480314965" bottom="0.98425196850393704" header="0.51181102362204722" footer="0.51181102362204722"/>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zoomScaleNormal="100" zoomScaleSheetLayoutView="100" workbookViewId="0">
      <selection activeCell="U12" sqref="U12"/>
    </sheetView>
  </sheetViews>
  <sheetFormatPr defaultRowHeight="13"/>
  <cols>
    <col min="1" max="1" width="5" style="2" customWidth="1"/>
    <col min="2" max="2" width="4.75" style="2" customWidth="1"/>
    <col min="3" max="3" width="3" style="2" customWidth="1"/>
    <col min="4" max="15" width="6.08203125" style="2" customWidth="1"/>
    <col min="16" max="16" width="5.75" style="2" customWidth="1"/>
    <col min="17" max="17" width="5.58203125" style="2" customWidth="1"/>
    <col min="18" max="23" width="5.75" style="2" customWidth="1"/>
    <col min="24" max="247" width="9" style="2"/>
    <col min="248" max="248" width="5" style="2" customWidth="1"/>
    <col min="249" max="249" width="4.75" style="2" customWidth="1"/>
    <col min="250" max="250" width="3" style="2" customWidth="1"/>
    <col min="251" max="262" width="6.08203125" style="2" customWidth="1"/>
    <col min="263" max="263" width="5.75" style="2" customWidth="1"/>
    <col min="264" max="264" width="5.58203125" style="2" customWidth="1"/>
    <col min="265" max="270" width="5.75" style="2" customWidth="1"/>
    <col min="271" max="271" width="27.08203125" style="2" customWidth="1"/>
    <col min="272" max="278" width="5.75" style="2" customWidth="1"/>
    <col min="279" max="279" width="9.75" style="2" customWidth="1"/>
    <col min="280" max="503" width="9" style="2"/>
    <col min="504" max="504" width="5" style="2" customWidth="1"/>
    <col min="505" max="505" width="4.75" style="2" customWidth="1"/>
    <col min="506" max="506" width="3" style="2" customWidth="1"/>
    <col min="507" max="518" width="6.08203125" style="2" customWidth="1"/>
    <col min="519" max="519" width="5.75" style="2" customWidth="1"/>
    <col min="520" max="520" width="5.58203125" style="2" customWidth="1"/>
    <col min="521" max="526" width="5.75" style="2" customWidth="1"/>
    <col min="527" max="527" width="27.08203125" style="2" customWidth="1"/>
    <col min="528" max="534" width="5.75" style="2" customWidth="1"/>
    <col min="535" max="535" width="9.75" style="2" customWidth="1"/>
    <col min="536" max="759" width="9" style="2"/>
    <col min="760" max="760" width="5" style="2" customWidth="1"/>
    <col min="761" max="761" width="4.75" style="2" customWidth="1"/>
    <col min="762" max="762" width="3" style="2" customWidth="1"/>
    <col min="763" max="774" width="6.08203125" style="2" customWidth="1"/>
    <col min="775" max="775" width="5.75" style="2" customWidth="1"/>
    <col min="776" max="776" width="5.58203125" style="2" customWidth="1"/>
    <col min="777" max="782" width="5.75" style="2" customWidth="1"/>
    <col min="783" max="783" width="27.08203125" style="2" customWidth="1"/>
    <col min="784" max="790" width="5.75" style="2" customWidth="1"/>
    <col min="791" max="791" width="9.75" style="2" customWidth="1"/>
    <col min="792" max="1015" width="9" style="2"/>
    <col min="1016" max="1016" width="5" style="2" customWidth="1"/>
    <col min="1017" max="1017" width="4.75" style="2" customWidth="1"/>
    <col min="1018" max="1018" width="3" style="2" customWidth="1"/>
    <col min="1019" max="1030" width="6.08203125" style="2" customWidth="1"/>
    <col min="1031" max="1031" width="5.75" style="2" customWidth="1"/>
    <col min="1032" max="1032" width="5.58203125" style="2" customWidth="1"/>
    <col min="1033" max="1038" width="5.75" style="2" customWidth="1"/>
    <col min="1039" max="1039" width="27.08203125" style="2" customWidth="1"/>
    <col min="1040" max="1046" width="5.75" style="2" customWidth="1"/>
    <col min="1047" max="1047" width="9.75" style="2" customWidth="1"/>
    <col min="1048" max="1271" width="9" style="2"/>
    <col min="1272" max="1272" width="5" style="2" customWidth="1"/>
    <col min="1273" max="1273" width="4.75" style="2" customWidth="1"/>
    <col min="1274" max="1274" width="3" style="2" customWidth="1"/>
    <col min="1275" max="1286" width="6.08203125" style="2" customWidth="1"/>
    <col min="1287" max="1287" width="5.75" style="2" customWidth="1"/>
    <col min="1288" max="1288" width="5.58203125" style="2" customWidth="1"/>
    <col min="1289" max="1294" width="5.75" style="2" customWidth="1"/>
    <col min="1295" max="1295" width="27.08203125" style="2" customWidth="1"/>
    <col min="1296" max="1302" width="5.75" style="2" customWidth="1"/>
    <col min="1303" max="1303" width="9.75" style="2" customWidth="1"/>
    <col min="1304" max="1527" width="9" style="2"/>
    <col min="1528" max="1528" width="5" style="2" customWidth="1"/>
    <col min="1529" max="1529" width="4.75" style="2" customWidth="1"/>
    <col min="1530" max="1530" width="3" style="2" customWidth="1"/>
    <col min="1531" max="1542" width="6.08203125" style="2" customWidth="1"/>
    <col min="1543" max="1543" width="5.75" style="2" customWidth="1"/>
    <col min="1544" max="1544" width="5.58203125" style="2" customWidth="1"/>
    <col min="1545" max="1550" width="5.75" style="2" customWidth="1"/>
    <col min="1551" max="1551" width="27.08203125" style="2" customWidth="1"/>
    <col min="1552" max="1558" width="5.75" style="2" customWidth="1"/>
    <col min="1559" max="1559" width="9.75" style="2" customWidth="1"/>
    <col min="1560" max="1783" width="9" style="2"/>
    <col min="1784" max="1784" width="5" style="2" customWidth="1"/>
    <col min="1785" max="1785" width="4.75" style="2" customWidth="1"/>
    <col min="1786" max="1786" width="3" style="2" customWidth="1"/>
    <col min="1787" max="1798" width="6.08203125" style="2" customWidth="1"/>
    <col min="1799" max="1799" width="5.75" style="2" customWidth="1"/>
    <col min="1800" max="1800" width="5.58203125" style="2" customWidth="1"/>
    <col min="1801" max="1806" width="5.75" style="2" customWidth="1"/>
    <col min="1807" max="1807" width="27.08203125" style="2" customWidth="1"/>
    <col min="1808" max="1814" width="5.75" style="2" customWidth="1"/>
    <col min="1815" max="1815" width="9.75" style="2" customWidth="1"/>
    <col min="1816" max="2039" width="9" style="2"/>
    <col min="2040" max="2040" width="5" style="2" customWidth="1"/>
    <col min="2041" max="2041" width="4.75" style="2" customWidth="1"/>
    <col min="2042" max="2042" width="3" style="2" customWidth="1"/>
    <col min="2043" max="2054" width="6.08203125" style="2" customWidth="1"/>
    <col min="2055" max="2055" width="5.75" style="2" customWidth="1"/>
    <col min="2056" max="2056" width="5.58203125" style="2" customWidth="1"/>
    <col min="2057" max="2062" width="5.75" style="2" customWidth="1"/>
    <col min="2063" max="2063" width="27.08203125" style="2" customWidth="1"/>
    <col min="2064" max="2070" width="5.75" style="2" customWidth="1"/>
    <col min="2071" max="2071" width="9.75" style="2" customWidth="1"/>
    <col min="2072" max="2295" width="9" style="2"/>
    <col min="2296" max="2296" width="5" style="2" customWidth="1"/>
    <col min="2297" max="2297" width="4.75" style="2" customWidth="1"/>
    <col min="2298" max="2298" width="3" style="2" customWidth="1"/>
    <col min="2299" max="2310" width="6.08203125" style="2" customWidth="1"/>
    <col min="2311" max="2311" width="5.75" style="2" customWidth="1"/>
    <col min="2312" max="2312" width="5.58203125" style="2" customWidth="1"/>
    <col min="2313" max="2318" width="5.75" style="2" customWidth="1"/>
    <col min="2319" max="2319" width="27.08203125" style="2" customWidth="1"/>
    <col min="2320" max="2326" width="5.75" style="2" customWidth="1"/>
    <col min="2327" max="2327" width="9.75" style="2" customWidth="1"/>
    <col min="2328" max="2551" width="9" style="2"/>
    <col min="2552" max="2552" width="5" style="2" customWidth="1"/>
    <col min="2553" max="2553" width="4.75" style="2" customWidth="1"/>
    <col min="2554" max="2554" width="3" style="2" customWidth="1"/>
    <col min="2555" max="2566" width="6.08203125" style="2" customWidth="1"/>
    <col min="2567" max="2567" width="5.75" style="2" customWidth="1"/>
    <col min="2568" max="2568" width="5.58203125" style="2" customWidth="1"/>
    <col min="2569" max="2574" width="5.75" style="2" customWidth="1"/>
    <col min="2575" max="2575" width="27.08203125" style="2" customWidth="1"/>
    <col min="2576" max="2582" width="5.75" style="2" customWidth="1"/>
    <col min="2583" max="2583" width="9.75" style="2" customWidth="1"/>
    <col min="2584" max="2807" width="9" style="2"/>
    <col min="2808" max="2808" width="5" style="2" customWidth="1"/>
    <col min="2809" max="2809" width="4.75" style="2" customWidth="1"/>
    <col min="2810" max="2810" width="3" style="2" customWidth="1"/>
    <col min="2811" max="2822" width="6.08203125" style="2" customWidth="1"/>
    <col min="2823" max="2823" width="5.75" style="2" customWidth="1"/>
    <col min="2824" max="2824" width="5.58203125" style="2" customWidth="1"/>
    <col min="2825" max="2830" width="5.75" style="2" customWidth="1"/>
    <col min="2831" max="2831" width="27.08203125" style="2" customWidth="1"/>
    <col min="2832" max="2838" width="5.75" style="2" customWidth="1"/>
    <col min="2839" max="2839" width="9.75" style="2" customWidth="1"/>
    <col min="2840" max="3063" width="9" style="2"/>
    <col min="3064" max="3064" width="5" style="2" customWidth="1"/>
    <col min="3065" max="3065" width="4.75" style="2" customWidth="1"/>
    <col min="3066" max="3066" width="3" style="2" customWidth="1"/>
    <col min="3067" max="3078" width="6.08203125" style="2" customWidth="1"/>
    <col min="3079" max="3079" width="5.75" style="2" customWidth="1"/>
    <col min="3080" max="3080" width="5.58203125" style="2" customWidth="1"/>
    <col min="3081" max="3086" width="5.75" style="2" customWidth="1"/>
    <col min="3087" max="3087" width="27.08203125" style="2" customWidth="1"/>
    <col min="3088" max="3094" width="5.75" style="2" customWidth="1"/>
    <col min="3095" max="3095" width="9.75" style="2" customWidth="1"/>
    <col min="3096" max="3319" width="9" style="2"/>
    <col min="3320" max="3320" width="5" style="2" customWidth="1"/>
    <col min="3321" max="3321" width="4.75" style="2" customWidth="1"/>
    <col min="3322" max="3322" width="3" style="2" customWidth="1"/>
    <col min="3323" max="3334" width="6.08203125" style="2" customWidth="1"/>
    <col min="3335" max="3335" width="5.75" style="2" customWidth="1"/>
    <col min="3336" max="3336" width="5.58203125" style="2" customWidth="1"/>
    <col min="3337" max="3342" width="5.75" style="2" customWidth="1"/>
    <col min="3343" max="3343" width="27.08203125" style="2" customWidth="1"/>
    <col min="3344" max="3350" width="5.75" style="2" customWidth="1"/>
    <col min="3351" max="3351" width="9.75" style="2" customWidth="1"/>
    <col min="3352" max="3575" width="9" style="2"/>
    <col min="3576" max="3576" width="5" style="2" customWidth="1"/>
    <col min="3577" max="3577" width="4.75" style="2" customWidth="1"/>
    <col min="3578" max="3578" width="3" style="2" customWidth="1"/>
    <col min="3579" max="3590" width="6.08203125" style="2" customWidth="1"/>
    <col min="3591" max="3591" width="5.75" style="2" customWidth="1"/>
    <col min="3592" max="3592" width="5.58203125" style="2" customWidth="1"/>
    <col min="3593" max="3598" width="5.75" style="2" customWidth="1"/>
    <col min="3599" max="3599" width="27.08203125" style="2" customWidth="1"/>
    <col min="3600" max="3606" width="5.75" style="2" customWidth="1"/>
    <col min="3607" max="3607" width="9.75" style="2" customWidth="1"/>
    <col min="3608" max="3831" width="9" style="2"/>
    <col min="3832" max="3832" width="5" style="2" customWidth="1"/>
    <col min="3833" max="3833" width="4.75" style="2" customWidth="1"/>
    <col min="3834" max="3834" width="3" style="2" customWidth="1"/>
    <col min="3835" max="3846" width="6.08203125" style="2" customWidth="1"/>
    <col min="3847" max="3847" width="5.75" style="2" customWidth="1"/>
    <col min="3848" max="3848" width="5.58203125" style="2" customWidth="1"/>
    <col min="3849" max="3854" width="5.75" style="2" customWidth="1"/>
    <col min="3855" max="3855" width="27.08203125" style="2" customWidth="1"/>
    <col min="3856" max="3862" width="5.75" style="2" customWidth="1"/>
    <col min="3863" max="3863" width="9.75" style="2" customWidth="1"/>
    <col min="3864" max="4087" width="9" style="2"/>
    <col min="4088" max="4088" width="5" style="2" customWidth="1"/>
    <col min="4089" max="4089" width="4.75" style="2" customWidth="1"/>
    <col min="4090" max="4090" width="3" style="2" customWidth="1"/>
    <col min="4091" max="4102" width="6.08203125" style="2" customWidth="1"/>
    <col min="4103" max="4103" width="5.75" style="2" customWidth="1"/>
    <col min="4104" max="4104" width="5.58203125" style="2" customWidth="1"/>
    <col min="4105" max="4110" width="5.75" style="2" customWidth="1"/>
    <col min="4111" max="4111" width="27.08203125" style="2" customWidth="1"/>
    <col min="4112" max="4118" width="5.75" style="2" customWidth="1"/>
    <col min="4119" max="4119" width="9.75" style="2" customWidth="1"/>
    <col min="4120" max="4343" width="9" style="2"/>
    <col min="4344" max="4344" width="5" style="2" customWidth="1"/>
    <col min="4345" max="4345" width="4.75" style="2" customWidth="1"/>
    <col min="4346" max="4346" width="3" style="2" customWidth="1"/>
    <col min="4347" max="4358" width="6.08203125" style="2" customWidth="1"/>
    <col min="4359" max="4359" width="5.75" style="2" customWidth="1"/>
    <col min="4360" max="4360" width="5.58203125" style="2" customWidth="1"/>
    <col min="4361" max="4366" width="5.75" style="2" customWidth="1"/>
    <col min="4367" max="4367" width="27.08203125" style="2" customWidth="1"/>
    <col min="4368" max="4374" width="5.75" style="2" customWidth="1"/>
    <col min="4375" max="4375" width="9.75" style="2" customWidth="1"/>
    <col min="4376" max="4599" width="9" style="2"/>
    <col min="4600" max="4600" width="5" style="2" customWidth="1"/>
    <col min="4601" max="4601" width="4.75" style="2" customWidth="1"/>
    <col min="4602" max="4602" width="3" style="2" customWidth="1"/>
    <col min="4603" max="4614" width="6.08203125" style="2" customWidth="1"/>
    <col min="4615" max="4615" width="5.75" style="2" customWidth="1"/>
    <col min="4616" max="4616" width="5.58203125" style="2" customWidth="1"/>
    <col min="4617" max="4622" width="5.75" style="2" customWidth="1"/>
    <col min="4623" max="4623" width="27.08203125" style="2" customWidth="1"/>
    <col min="4624" max="4630" width="5.75" style="2" customWidth="1"/>
    <col min="4631" max="4631" width="9.75" style="2" customWidth="1"/>
    <col min="4632" max="4855" width="9" style="2"/>
    <col min="4856" max="4856" width="5" style="2" customWidth="1"/>
    <col min="4857" max="4857" width="4.75" style="2" customWidth="1"/>
    <col min="4858" max="4858" width="3" style="2" customWidth="1"/>
    <col min="4859" max="4870" width="6.08203125" style="2" customWidth="1"/>
    <col min="4871" max="4871" width="5.75" style="2" customWidth="1"/>
    <col min="4872" max="4872" width="5.58203125" style="2" customWidth="1"/>
    <col min="4873" max="4878" width="5.75" style="2" customWidth="1"/>
    <col min="4879" max="4879" width="27.08203125" style="2" customWidth="1"/>
    <col min="4880" max="4886" width="5.75" style="2" customWidth="1"/>
    <col min="4887" max="4887" width="9.75" style="2" customWidth="1"/>
    <col min="4888" max="5111" width="9" style="2"/>
    <col min="5112" max="5112" width="5" style="2" customWidth="1"/>
    <col min="5113" max="5113" width="4.75" style="2" customWidth="1"/>
    <col min="5114" max="5114" width="3" style="2" customWidth="1"/>
    <col min="5115" max="5126" width="6.08203125" style="2" customWidth="1"/>
    <col min="5127" max="5127" width="5.75" style="2" customWidth="1"/>
    <col min="5128" max="5128" width="5.58203125" style="2" customWidth="1"/>
    <col min="5129" max="5134" width="5.75" style="2" customWidth="1"/>
    <col min="5135" max="5135" width="27.08203125" style="2" customWidth="1"/>
    <col min="5136" max="5142" width="5.75" style="2" customWidth="1"/>
    <col min="5143" max="5143" width="9.75" style="2" customWidth="1"/>
    <col min="5144" max="5367" width="9" style="2"/>
    <col min="5368" max="5368" width="5" style="2" customWidth="1"/>
    <col min="5369" max="5369" width="4.75" style="2" customWidth="1"/>
    <col min="5370" max="5370" width="3" style="2" customWidth="1"/>
    <col min="5371" max="5382" width="6.08203125" style="2" customWidth="1"/>
    <col min="5383" max="5383" width="5.75" style="2" customWidth="1"/>
    <col min="5384" max="5384" width="5.58203125" style="2" customWidth="1"/>
    <col min="5385" max="5390" width="5.75" style="2" customWidth="1"/>
    <col min="5391" max="5391" width="27.08203125" style="2" customWidth="1"/>
    <col min="5392" max="5398" width="5.75" style="2" customWidth="1"/>
    <col min="5399" max="5399" width="9.75" style="2" customWidth="1"/>
    <col min="5400" max="5623" width="9" style="2"/>
    <col min="5624" max="5624" width="5" style="2" customWidth="1"/>
    <col min="5625" max="5625" width="4.75" style="2" customWidth="1"/>
    <col min="5626" max="5626" width="3" style="2" customWidth="1"/>
    <col min="5627" max="5638" width="6.08203125" style="2" customWidth="1"/>
    <col min="5639" max="5639" width="5.75" style="2" customWidth="1"/>
    <col min="5640" max="5640" width="5.58203125" style="2" customWidth="1"/>
    <col min="5641" max="5646" width="5.75" style="2" customWidth="1"/>
    <col min="5647" max="5647" width="27.08203125" style="2" customWidth="1"/>
    <col min="5648" max="5654" width="5.75" style="2" customWidth="1"/>
    <col min="5655" max="5655" width="9.75" style="2" customWidth="1"/>
    <col min="5656" max="5879" width="9" style="2"/>
    <col min="5880" max="5880" width="5" style="2" customWidth="1"/>
    <col min="5881" max="5881" width="4.75" style="2" customWidth="1"/>
    <col min="5882" max="5882" width="3" style="2" customWidth="1"/>
    <col min="5883" max="5894" width="6.08203125" style="2" customWidth="1"/>
    <col min="5895" max="5895" width="5.75" style="2" customWidth="1"/>
    <col min="5896" max="5896" width="5.58203125" style="2" customWidth="1"/>
    <col min="5897" max="5902" width="5.75" style="2" customWidth="1"/>
    <col min="5903" max="5903" width="27.08203125" style="2" customWidth="1"/>
    <col min="5904" max="5910" width="5.75" style="2" customWidth="1"/>
    <col min="5911" max="5911" width="9.75" style="2" customWidth="1"/>
    <col min="5912" max="6135" width="9" style="2"/>
    <col min="6136" max="6136" width="5" style="2" customWidth="1"/>
    <col min="6137" max="6137" width="4.75" style="2" customWidth="1"/>
    <col min="6138" max="6138" width="3" style="2" customWidth="1"/>
    <col min="6139" max="6150" width="6.08203125" style="2" customWidth="1"/>
    <col min="6151" max="6151" width="5.75" style="2" customWidth="1"/>
    <col min="6152" max="6152" width="5.58203125" style="2" customWidth="1"/>
    <col min="6153" max="6158" width="5.75" style="2" customWidth="1"/>
    <col min="6159" max="6159" width="27.08203125" style="2" customWidth="1"/>
    <col min="6160" max="6166" width="5.75" style="2" customWidth="1"/>
    <col min="6167" max="6167" width="9.75" style="2" customWidth="1"/>
    <col min="6168" max="6391" width="9" style="2"/>
    <col min="6392" max="6392" width="5" style="2" customWidth="1"/>
    <col min="6393" max="6393" width="4.75" style="2" customWidth="1"/>
    <col min="6394" max="6394" width="3" style="2" customWidth="1"/>
    <col min="6395" max="6406" width="6.08203125" style="2" customWidth="1"/>
    <col min="6407" max="6407" width="5.75" style="2" customWidth="1"/>
    <col min="6408" max="6408" width="5.58203125" style="2" customWidth="1"/>
    <col min="6409" max="6414" width="5.75" style="2" customWidth="1"/>
    <col min="6415" max="6415" width="27.08203125" style="2" customWidth="1"/>
    <col min="6416" max="6422" width="5.75" style="2" customWidth="1"/>
    <col min="6423" max="6423" width="9.75" style="2" customWidth="1"/>
    <col min="6424" max="6647" width="9" style="2"/>
    <col min="6648" max="6648" width="5" style="2" customWidth="1"/>
    <col min="6649" max="6649" width="4.75" style="2" customWidth="1"/>
    <col min="6650" max="6650" width="3" style="2" customWidth="1"/>
    <col min="6651" max="6662" width="6.08203125" style="2" customWidth="1"/>
    <col min="6663" max="6663" width="5.75" style="2" customWidth="1"/>
    <col min="6664" max="6664" width="5.58203125" style="2" customWidth="1"/>
    <col min="6665" max="6670" width="5.75" style="2" customWidth="1"/>
    <col min="6671" max="6671" width="27.08203125" style="2" customWidth="1"/>
    <col min="6672" max="6678" width="5.75" style="2" customWidth="1"/>
    <col min="6679" max="6679" width="9.75" style="2" customWidth="1"/>
    <col min="6680" max="6903" width="9" style="2"/>
    <col min="6904" max="6904" width="5" style="2" customWidth="1"/>
    <col min="6905" max="6905" width="4.75" style="2" customWidth="1"/>
    <col min="6906" max="6906" width="3" style="2" customWidth="1"/>
    <col min="6907" max="6918" width="6.08203125" style="2" customWidth="1"/>
    <col min="6919" max="6919" width="5.75" style="2" customWidth="1"/>
    <col min="6920" max="6920" width="5.58203125" style="2" customWidth="1"/>
    <col min="6921" max="6926" width="5.75" style="2" customWidth="1"/>
    <col min="6927" max="6927" width="27.08203125" style="2" customWidth="1"/>
    <col min="6928" max="6934" width="5.75" style="2" customWidth="1"/>
    <col min="6935" max="6935" width="9.75" style="2" customWidth="1"/>
    <col min="6936" max="7159" width="9" style="2"/>
    <col min="7160" max="7160" width="5" style="2" customWidth="1"/>
    <col min="7161" max="7161" width="4.75" style="2" customWidth="1"/>
    <col min="7162" max="7162" width="3" style="2" customWidth="1"/>
    <col min="7163" max="7174" width="6.08203125" style="2" customWidth="1"/>
    <col min="7175" max="7175" width="5.75" style="2" customWidth="1"/>
    <col min="7176" max="7176" width="5.58203125" style="2" customWidth="1"/>
    <col min="7177" max="7182" width="5.75" style="2" customWidth="1"/>
    <col min="7183" max="7183" width="27.08203125" style="2" customWidth="1"/>
    <col min="7184" max="7190" width="5.75" style="2" customWidth="1"/>
    <col min="7191" max="7191" width="9.75" style="2" customWidth="1"/>
    <col min="7192" max="7415" width="9" style="2"/>
    <col min="7416" max="7416" width="5" style="2" customWidth="1"/>
    <col min="7417" max="7417" width="4.75" style="2" customWidth="1"/>
    <col min="7418" max="7418" width="3" style="2" customWidth="1"/>
    <col min="7419" max="7430" width="6.08203125" style="2" customWidth="1"/>
    <col min="7431" max="7431" width="5.75" style="2" customWidth="1"/>
    <col min="7432" max="7432" width="5.58203125" style="2" customWidth="1"/>
    <col min="7433" max="7438" width="5.75" style="2" customWidth="1"/>
    <col min="7439" max="7439" width="27.08203125" style="2" customWidth="1"/>
    <col min="7440" max="7446" width="5.75" style="2" customWidth="1"/>
    <col min="7447" max="7447" width="9.75" style="2" customWidth="1"/>
    <col min="7448" max="7671" width="9" style="2"/>
    <col min="7672" max="7672" width="5" style="2" customWidth="1"/>
    <col min="7673" max="7673" width="4.75" style="2" customWidth="1"/>
    <col min="7674" max="7674" width="3" style="2" customWidth="1"/>
    <col min="7675" max="7686" width="6.08203125" style="2" customWidth="1"/>
    <col min="7687" max="7687" width="5.75" style="2" customWidth="1"/>
    <col min="7688" max="7688" width="5.58203125" style="2" customWidth="1"/>
    <col min="7689" max="7694" width="5.75" style="2" customWidth="1"/>
    <col min="7695" max="7695" width="27.08203125" style="2" customWidth="1"/>
    <col min="7696" max="7702" width="5.75" style="2" customWidth="1"/>
    <col min="7703" max="7703" width="9.75" style="2" customWidth="1"/>
    <col min="7704" max="7927" width="9" style="2"/>
    <col min="7928" max="7928" width="5" style="2" customWidth="1"/>
    <col min="7929" max="7929" width="4.75" style="2" customWidth="1"/>
    <col min="7930" max="7930" width="3" style="2" customWidth="1"/>
    <col min="7931" max="7942" width="6.08203125" style="2" customWidth="1"/>
    <col min="7943" max="7943" width="5.75" style="2" customWidth="1"/>
    <col min="7944" max="7944" width="5.58203125" style="2" customWidth="1"/>
    <col min="7945" max="7950" width="5.75" style="2" customWidth="1"/>
    <col min="7951" max="7951" width="27.08203125" style="2" customWidth="1"/>
    <col min="7952" max="7958" width="5.75" style="2" customWidth="1"/>
    <col min="7959" max="7959" width="9.75" style="2" customWidth="1"/>
    <col min="7960" max="8183" width="9" style="2"/>
    <col min="8184" max="8184" width="5" style="2" customWidth="1"/>
    <col min="8185" max="8185" width="4.75" style="2" customWidth="1"/>
    <col min="8186" max="8186" width="3" style="2" customWidth="1"/>
    <col min="8187" max="8198" width="6.08203125" style="2" customWidth="1"/>
    <col min="8199" max="8199" width="5.75" style="2" customWidth="1"/>
    <col min="8200" max="8200" width="5.58203125" style="2" customWidth="1"/>
    <col min="8201" max="8206" width="5.75" style="2" customWidth="1"/>
    <col min="8207" max="8207" width="27.08203125" style="2" customWidth="1"/>
    <col min="8208" max="8214" width="5.75" style="2" customWidth="1"/>
    <col min="8215" max="8215" width="9.75" style="2" customWidth="1"/>
    <col min="8216" max="8439" width="9" style="2"/>
    <col min="8440" max="8440" width="5" style="2" customWidth="1"/>
    <col min="8441" max="8441" width="4.75" style="2" customWidth="1"/>
    <col min="8442" max="8442" width="3" style="2" customWidth="1"/>
    <col min="8443" max="8454" width="6.08203125" style="2" customWidth="1"/>
    <col min="8455" max="8455" width="5.75" style="2" customWidth="1"/>
    <col min="8456" max="8456" width="5.58203125" style="2" customWidth="1"/>
    <col min="8457" max="8462" width="5.75" style="2" customWidth="1"/>
    <col min="8463" max="8463" width="27.08203125" style="2" customWidth="1"/>
    <col min="8464" max="8470" width="5.75" style="2" customWidth="1"/>
    <col min="8471" max="8471" width="9.75" style="2" customWidth="1"/>
    <col min="8472" max="8695" width="9" style="2"/>
    <col min="8696" max="8696" width="5" style="2" customWidth="1"/>
    <col min="8697" max="8697" width="4.75" style="2" customWidth="1"/>
    <col min="8698" max="8698" width="3" style="2" customWidth="1"/>
    <col min="8699" max="8710" width="6.08203125" style="2" customWidth="1"/>
    <col min="8711" max="8711" width="5.75" style="2" customWidth="1"/>
    <col min="8712" max="8712" width="5.58203125" style="2" customWidth="1"/>
    <col min="8713" max="8718" width="5.75" style="2" customWidth="1"/>
    <col min="8719" max="8719" width="27.08203125" style="2" customWidth="1"/>
    <col min="8720" max="8726" width="5.75" style="2" customWidth="1"/>
    <col min="8727" max="8727" width="9.75" style="2" customWidth="1"/>
    <col min="8728" max="8951" width="9" style="2"/>
    <col min="8952" max="8952" width="5" style="2" customWidth="1"/>
    <col min="8953" max="8953" width="4.75" style="2" customWidth="1"/>
    <col min="8954" max="8954" width="3" style="2" customWidth="1"/>
    <col min="8955" max="8966" width="6.08203125" style="2" customWidth="1"/>
    <col min="8967" max="8967" width="5.75" style="2" customWidth="1"/>
    <col min="8968" max="8968" width="5.58203125" style="2" customWidth="1"/>
    <col min="8969" max="8974" width="5.75" style="2" customWidth="1"/>
    <col min="8975" max="8975" width="27.08203125" style="2" customWidth="1"/>
    <col min="8976" max="8982" width="5.75" style="2" customWidth="1"/>
    <col min="8983" max="8983" width="9.75" style="2" customWidth="1"/>
    <col min="8984" max="9207" width="9" style="2"/>
    <col min="9208" max="9208" width="5" style="2" customWidth="1"/>
    <col min="9209" max="9209" width="4.75" style="2" customWidth="1"/>
    <col min="9210" max="9210" width="3" style="2" customWidth="1"/>
    <col min="9211" max="9222" width="6.08203125" style="2" customWidth="1"/>
    <col min="9223" max="9223" width="5.75" style="2" customWidth="1"/>
    <col min="9224" max="9224" width="5.58203125" style="2" customWidth="1"/>
    <col min="9225" max="9230" width="5.75" style="2" customWidth="1"/>
    <col min="9231" max="9231" width="27.08203125" style="2" customWidth="1"/>
    <col min="9232" max="9238" width="5.75" style="2" customWidth="1"/>
    <col min="9239" max="9239" width="9.75" style="2" customWidth="1"/>
    <col min="9240" max="9463" width="9" style="2"/>
    <col min="9464" max="9464" width="5" style="2" customWidth="1"/>
    <col min="9465" max="9465" width="4.75" style="2" customWidth="1"/>
    <col min="9466" max="9466" width="3" style="2" customWidth="1"/>
    <col min="9467" max="9478" width="6.08203125" style="2" customWidth="1"/>
    <col min="9479" max="9479" width="5.75" style="2" customWidth="1"/>
    <col min="9480" max="9480" width="5.58203125" style="2" customWidth="1"/>
    <col min="9481" max="9486" width="5.75" style="2" customWidth="1"/>
    <col min="9487" max="9487" width="27.08203125" style="2" customWidth="1"/>
    <col min="9488" max="9494" width="5.75" style="2" customWidth="1"/>
    <col min="9495" max="9495" width="9.75" style="2" customWidth="1"/>
    <col min="9496" max="9719" width="9" style="2"/>
    <col min="9720" max="9720" width="5" style="2" customWidth="1"/>
    <col min="9721" max="9721" width="4.75" style="2" customWidth="1"/>
    <col min="9722" max="9722" width="3" style="2" customWidth="1"/>
    <col min="9723" max="9734" width="6.08203125" style="2" customWidth="1"/>
    <col min="9735" max="9735" width="5.75" style="2" customWidth="1"/>
    <col min="9736" max="9736" width="5.58203125" style="2" customWidth="1"/>
    <col min="9737" max="9742" width="5.75" style="2" customWidth="1"/>
    <col min="9743" max="9743" width="27.08203125" style="2" customWidth="1"/>
    <col min="9744" max="9750" width="5.75" style="2" customWidth="1"/>
    <col min="9751" max="9751" width="9.75" style="2" customWidth="1"/>
    <col min="9752" max="9975" width="9" style="2"/>
    <col min="9976" max="9976" width="5" style="2" customWidth="1"/>
    <col min="9977" max="9977" width="4.75" style="2" customWidth="1"/>
    <col min="9978" max="9978" width="3" style="2" customWidth="1"/>
    <col min="9979" max="9990" width="6.08203125" style="2" customWidth="1"/>
    <col min="9991" max="9991" width="5.75" style="2" customWidth="1"/>
    <col min="9992" max="9992" width="5.58203125" style="2" customWidth="1"/>
    <col min="9993" max="9998" width="5.75" style="2" customWidth="1"/>
    <col min="9999" max="9999" width="27.08203125" style="2" customWidth="1"/>
    <col min="10000" max="10006" width="5.75" style="2" customWidth="1"/>
    <col min="10007" max="10007" width="9.75" style="2" customWidth="1"/>
    <col min="10008" max="10231" width="9" style="2"/>
    <col min="10232" max="10232" width="5" style="2" customWidth="1"/>
    <col min="10233" max="10233" width="4.75" style="2" customWidth="1"/>
    <col min="10234" max="10234" width="3" style="2" customWidth="1"/>
    <col min="10235" max="10246" width="6.08203125" style="2" customWidth="1"/>
    <col min="10247" max="10247" width="5.75" style="2" customWidth="1"/>
    <col min="10248" max="10248" width="5.58203125" style="2" customWidth="1"/>
    <col min="10249" max="10254" width="5.75" style="2" customWidth="1"/>
    <col min="10255" max="10255" width="27.08203125" style="2" customWidth="1"/>
    <col min="10256" max="10262" width="5.75" style="2" customWidth="1"/>
    <col min="10263" max="10263" width="9.75" style="2" customWidth="1"/>
    <col min="10264" max="10487" width="9" style="2"/>
    <col min="10488" max="10488" width="5" style="2" customWidth="1"/>
    <col min="10489" max="10489" width="4.75" style="2" customWidth="1"/>
    <col min="10490" max="10490" width="3" style="2" customWidth="1"/>
    <col min="10491" max="10502" width="6.08203125" style="2" customWidth="1"/>
    <col min="10503" max="10503" width="5.75" style="2" customWidth="1"/>
    <col min="10504" max="10504" width="5.58203125" style="2" customWidth="1"/>
    <col min="10505" max="10510" width="5.75" style="2" customWidth="1"/>
    <col min="10511" max="10511" width="27.08203125" style="2" customWidth="1"/>
    <col min="10512" max="10518" width="5.75" style="2" customWidth="1"/>
    <col min="10519" max="10519" width="9.75" style="2" customWidth="1"/>
    <col min="10520" max="10743" width="9" style="2"/>
    <col min="10744" max="10744" width="5" style="2" customWidth="1"/>
    <col min="10745" max="10745" width="4.75" style="2" customWidth="1"/>
    <col min="10746" max="10746" width="3" style="2" customWidth="1"/>
    <col min="10747" max="10758" width="6.08203125" style="2" customWidth="1"/>
    <col min="10759" max="10759" width="5.75" style="2" customWidth="1"/>
    <col min="10760" max="10760" width="5.58203125" style="2" customWidth="1"/>
    <col min="10761" max="10766" width="5.75" style="2" customWidth="1"/>
    <col min="10767" max="10767" width="27.08203125" style="2" customWidth="1"/>
    <col min="10768" max="10774" width="5.75" style="2" customWidth="1"/>
    <col min="10775" max="10775" width="9.75" style="2" customWidth="1"/>
    <col min="10776" max="10999" width="9" style="2"/>
    <col min="11000" max="11000" width="5" style="2" customWidth="1"/>
    <col min="11001" max="11001" width="4.75" style="2" customWidth="1"/>
    <col min="11002" max="11002" width="3" style="2" customWidth="1"/>
    <col min="11003" max="11014" width="6.08203125" style="2" customWidth="1"/>
    <col min="11015" max="11015" width="5.75" style="2" customWidth="1"/>
    <col min="11016" max="11016" width="5.58203125" style="2" customWidth="1"/>
    <col min="11017" max="11022" width="5.75" style="2" customWidth="1"/>
    <col min="11023" max="11023" width="27.08203125" style="2" customWidth="1"/>
    <col min="11024" max="11030" width="5.75" style="2" customWidth="1"/>
    <col min="11031" max="11031" width="9.75" style="2" customWidth="1"/>
    <col min="11032" max="11255" width="9" style="2"/>
    <col min="11256" max="11256" width="5" style="2" customWidth="1"/>
    <col min="11257" max="11257" width="4.75" style="2" customWidth="1"/>
    <col min="11258" max="11258" width="3" style="2" customWidth="1"/>
    <col min="11259" max="11270" width="6.08203125" style="2" customWidth="1"/>
    <col min="11271" max="11271" width="5.75" style="2" customWidth="1"/>
    <col min="11272" max="11272" width="5.58203125" style="2" customWidth="1"/>
    <col min="11273" max="11278" width="5.75" style="2" customWidth="1"/>
    <col min="11279" max="11279" width="27.08203125" style="2" customWidth="1"/>
    <col min="11280" max="11286" width="5.75" style="2" customWidth="1"/>
    <col min="11287" max="11287" width="9.75" style="2" customWidth="1"/>
    <col min="11288" max="11511" width="9" style="2"/>
    <col min="11512" max="11512" width="5" style="2" customWidth="1"/>
    <col min="11513" max="11513" width="4.75" style="2" customWidth="1"/>
    <col min="11514" max="11514" width="3" style="2" customWidth="1"/>
    <col min="11515" max="11526" width="6.08203125" style="2" customWidth="1"/>
    <col min="11527" max="11527" width="5.75" style="2" customWidth="1"/>
    <col min="11528" max="11528" width="5.58203125" style="2" customWidth="1"/>
    <col min="11529" max="11534" width="5.75" style="2" customWidth="1"/>
    <col min="11535" max="11535" width="27.08203125" style="2" customWidth="1"/>
    <col min="11536" max="11542" width="5.75" style="2" customWidth="1"/>
    <col min="11543" max="11543" width="9.75" style="2" customWidth="1"/>
    <col min="11544" max="11767" width="9" style="2"/>
    <col min="11768" max="11768" width="5" style="2" customWidth="1"/>
    <col min="11769" max="11769" width="4.75" style="2" customWidth="1"/>
    <col min="11770" max="11770" width="3" style="2" customWidth="1"/>
    <col min="11771" max="11782" width="6.08203125" style="2" customWidth="1"/>
    <col min="11783" max="11783" width="5.75" style="2" customWidth="1"/>
    <col min="11784" max="11784" width="5.58203125" style="2" customWidth="1"/>
    <col min="11785" max="11790" width="5.75" style="2" customWidth="1"/>
    <col min="11791" max="11791" width="27.08203125" style="2" customWidth="1"/>
    <col min="11792" max="11798" width="5.75" style="2" customWidth="1"/>
    <col min="11799" max="11799" width="9.75" style="2" customWidth="1"/>
    <col min="11800" max="12023" width="9" style="2"/>
    <col min="12024" max="12024" width="5" style="2" customWidth="1"/>
    <col min="12025" max="12025" width="4.75" style="2" customWidth="1"/>
    <col min="12026" max="12026" width="3" style="2" customWidth="1"/>
    <col min="12027" max="12038" width="6.08203125" style="2" customWidth="1"/>
    <col min="12039" max="12039" width="5.75" style="2" customWidth="1"/>
    <col min="12040" max="12040" width="5.58203125" style="2" customWidth="1"/>
    <col min="12041" max="12046" width="5.75" style="2" customWidth="1"/>
    <col min="12047" max="12047" width="27.08203125" style="2" customWidth="1"/>
    <col min="12048" max="12054" width="5.75" style="2" customWidth="1"/>
    <col min="12055" max="12055" width="9.75" style="2" customWidth="1"/>
    <col min="12056" max="12279" width="9" style="2"/>
    <col min="12280" max="12280" width="5" style="2" customWidth="1"/>
    <col min="12281" max="12281" width="4.75" style="2" customWidth="1"/>
    <col min="12282" max="12282" width="3" style="2" customWidth="1"/>
    <col min="12283" max="12294" width="6.08203125" style="2" customWidth="1"/>
    <col min="12295" max="12295" width="5.75" style="2" customWidth="1"/>
    <col min="12296" max="12296" width="5.58203125" style="2" customWidth="1"/>
    <col min="12297" max="12302" width="5.75" style="2" customWidth="1"/>
    <col min="12303" max="12303" width="27.08203125" style="2" customWidth="1"/>
    <col min="12304" max="12310" width="5.75" style="2" customWidth="1"/>
    <col min="12311" max="12311" width="9.75" style="2" customWidth="1"/>
    <col min="12312" max="12535" width="9" style="2"/>
    <col min="12536" max="12536" width="5" style="2" customWidth="1"/>
    <col min="12537" max="12537" width="4.75" style="2" customWidth="1"/>
    <col min="12538" max="12538" width="3" style="2" customWidth="1"/>
    <col min="12539" max="12550" width="6.08203125" style="2" customWidth="1"/>
    <col min="12551" max="12551" width="5.75" style="2" customWidth="1"/>
    <col min="12552" max="12552" width="5.58203125" style="2" customWidth="1"/>
    <col min="12553" max="12558" width="5.75" style="2" customWidth="1"/>
    <col min="12559" max="12559" width="27.08203125" style="2" customWidth="1"/>
    <col min="12560" max="12566" width="5.75" style="2" customWidth="1"/>
    <col min="12567" max="12567" width="9.75" style="2" customWidth="1"/>
    <col min="12568" max="12791" width="9" style="2"/>
    <col min="12792" max="12792" width="5" style="2" customWidth="1"/>
    <col min="12793" max="12793" width="4.75" style="2" customWidth="1"/>
    <col min="12794" max="12794" width="3" style="2" customWidth="1"/>
    <col min="12795" max="12806" width="6.08203125" style="2" customWidth="1"/>
    <col min="12807" max="12807" width="5.75" style="2" customWidth="1"/>
    <col min="12808" max="12808" width="5.58203125" style="2" customWidth="1"/>
    <col min="12809" max="12814" width="5.75" style="2" customWidth="1"/>
    <col min="12815" max="12815" width="27.08203125" style="2" customWidth="1"/>
    <col min="12816" max="12822" width="5.75" style="2" customWidth="1"/>
    <col min="12823" max="12823" width="9.75" style="2" customWidth="1"/>
    <col min="12824" max="13047" width="9" style="2"/>
    <col min="13048" max="13048" width="5" style="2" customWidth="1"/>
    <col min="13049" max="13049" width="4.75" style="2" customWidth="1"/>
    <col min="13050" max="13050" width="3" style="2" customWidth="1"/>
    <col min="13051" max="13062" width="6.08203125" style="2" customWidth="1"/>
    <col min="13063" max="13063" width="5.75" style="2" customWidth="1"/>
    <col min="13064" max="13064" width="5.58203125" style="2" customWidth="1"/>
    <col min="13065" max="13070" width="5.75" style="2" customWidth="1"/>
    <col min="13071" max="13071" width="27.08203125" style="2" customWidth="1"/>
    <col min="13072" max="13078" width="5.75" style="2" customWidth="1"/>
    <col min="13079" max="13079" width="9.75" style="2" customWidth="1"/>
    <col min="13080" max="13303" width="9" style="2"/>
    <col min="13304" max="13304" width="5" style="2" customWidth="1"/>
    <col min="13305" max="13305" width="4.75" style="2" customWidth="1"/>
    <col min="13306" max="13306" width="3" style="2" customWidth="1"/>
    <col min="13307" max="13318" width="6.08203125" style="2" customWidth="1"/>
    <col min="13319" max="13319" width="5.75" style="2" customWidth="1"/>
    <col min="13320" max="13320" width="5.58203125" style="2" customWidth="1"/>
    <col min="13321" max="13326" width="5.75" style="2" customWidth="1"/>
    <col min="13327" max="13327" width="27.08203125" style="2" customWidth="1"/>
    <col min="13328" max="13334" width="5.75" style="2" customWidth="1"/>
    <col min="13335" max="13335" width="9.75" style="2" customWidth="1"/>
    <col min="13336" max="13559" width="9" style="2"/>
    <col min="13560" max="13560" width="5" style="2" customWidth="1"/>
    <col min="13561" max="13561" width="4.75" style="2" customWidth="1"/>
    <col min="13562" max="13562" width="3" style="2" customWidth="1"/>
    <col min="13563" max="13574" width="6.08203125" style="2" customWidth="1"/>
    <col min="13575" max="13575" width="5.75" style="2" customWidth="1"/>
    <col min="13576" max="13576" width="5.58203125" style="2" customWidth="1"/>
    <col min="13577" max="13582" width="5.75" style="2" customWidth="1"/>
    <col min="13583" max="13583" width="27.08203125" style="2" customWidth="1"/>
    <col min="13584" max="13590" width="5.75" style="2" customWidth="1"/>
    <col min="13591" max="13591" width="9.75" style="2" customWidth="1"/>
    <col min="13592" max="13815" width="9" style="2"/>
    <col min="13816" max="13816" width="5" style="2" customWidth="1"/>
    <col min="13817" max="13817" width="4.75" style="2" customWidth="1"/>
    <col min="13818" max="13818" width="3" style="2" customWidth="1"/>
    <col min="13819" max="13830" width="6.08203125" style="2" customWidth="1"/>
    <col min="13831" max="13831" width="5.75" style="2" customWidth="1"/>
    <col min="13832" max="13832" width="5.58203125" style="2" customWidth="1"/>
    <col min="13833" max="13838" width="5.75" style="2" customWidth="1"/>
    <col min="13839" max="13839" width="27.08203125" style="2" customWidth="1"/>
    <col min="13840" max="13846" width="5.75" style="2" customWidth="1"/>
    <col min="13847" max="13847" width="9.75" style="2" customWidth="1"/>
    <col min="13848" max="14071" width="9" style="2"/>
    <col min="14072" max="14072" width="5" style="2" customWidth="1"/>
    <col min="14073" max="14073" width="4.75" style="2" customWidth="1"/>
    <col min="14074" max="14074" width="3" style="2" customWidth="1"/>
    <col min="14075" max="14086" width="6.08203125" style="2" customWidth="1"/>
    <col min="14087" max="14087" width="5.75" style="2" customWidth="1"/>
    <col min="14088" max="14088" width="5.58203125" style="2" customWidth="1"/>
    <col min="14089" max="14094" width="5.75" style="2" customWidth="1"/>
    <col min="14095" max="14095" width="27.08203125" style="2" customWidth="1"/>
    <col min="14096" max="14102" width="5.75" style="2" customWidth="1"/>
    <col min="14103" max="14103" width="9.75" style="2" customWidth="1"/>
    <col min="14104" max="14327" width="9" style="2"/>
    <col min="14328" max="14328" width="5" style="2" customWidth="1"/>
    <col min="14329" max="14329" width="4.75" style="2" customWidth="1"/>
    <col min="14330" max="14330" width="3" style="2" customWidth="1"/>
    <col min="14331" max="14342" width="6.08203125" style="2" customWidth="1"/>
    <col min="14343" max="14343" width="5.75" style="2" customWidth="1"/>
    <col min="14344" max="14344" width="5.58203125" style="2" customWidth="1"/>
    <col min="14345" max="14350" width="5.75" style="2" customWidth="1"/>
    <col min="14351" max="14351" width="27.08203125" style="2" customWidth="1"/>
    <col min="14352" max="14358" width="5.75" style="2" customWidth="1"/>
    <col min="14359" max="14359" width="9.75" style="2" customWidth="1"/>
    <col min="14360" max="14583" width="9" style="2"/>
    <col min="14584" max="14584" width="5" style="2" customWidth="1"/>
    <col min="14585" max="14585" width="4.75" style="2" customWidth="1"/>
    <col min="14586" max="14586" width="3" style="2" customWidth="1"/>
    <col min="14587" max="14598" width="6.08203125" style="2" customWidth="1"/>
    <col min="14599" max="14599" width="5.75" style="2" customWidth="1"/>
    <col min="14600" max="14600" width="5.58203125" style="2" customWidth="1"/>
    <col min="14601" max="14606" width="5.75" style="2" customWidth="1"/>
    <col min="14607" max="14607" width="27.08203125" style="2" customWidth="1"/>
    <col min="14608" max="14614" width="5.75" style="2" customWidth="1"/>
    <col min="14615" max="14615" width="9.75" style="2" customWidth="1"/>
    <col min="14616" max="14839" width="9" style="2"/>
    <col min="14840" max="14840" width="5" style="2" customWidth="1"/>
    <col min="14841" max="14841" width="4.75" style="2" customWidth="1"/>
    <col min="14842" max="14842" width="3" style="2" customWidth="1"/>
    <col min="14843" max="14854" width="6.08203125" style="2" customWidth="1"/>
    <col min="14855" max="14855" width="5.75" style="2" customWidth="1"/>
    <col min="14856" max="14856" width="5.58203125" style="2" customWidth="1"/>
    <col min="14857" max="14862" width="5.75" style="2" customWidth="1"/>
    <col min="14863" max="14863" width="27.08203125" style="2" customWidth="1"/>
    <col min="14864" max="14870" width="5.75" style="2" customWidth="1"/>
    <col min="14871" max="14871" width="9.75" style="2" customWidth="1"/>
    <col min="14872" max="15095" width="9" style="2"/>
    <col min="15096" max="15096" width="5" style="2" customWidth="1"/>
    <col min="15097" max="15097" width="4.75" style="2" customWidth="1"/>
    <col min="15098" max="15098" width="3" style="2" customWidth="1"/>
    <col min="15099" max="15110" width="6.08203125" style="2" customWidth="1"/>
    <col min="15111" max="15111" width="5.75" style="2" customWidth="1"/>
    <col min="15112" max="15112" width="5.58203125" style="2" customWidth="1"/>
    <col min="15113" max="15118" width="5.75" style="2" customWidth="1"/>
    <col min="15119" max="15119" width="27.08203125" style="2" customWidth="1"/>
    <col min="15120" max="15126" width="5.75" style="2" customWidth="1"/>
    <col min="15127" max="15127" width="9.75" style="2" customWidth="1"/>
    <col min="15128" max="15351" width="9" style="2"/>
    <col min="15352" max="15352" width="5" style="2" customWidth="1"/>
    <col min="15353" max="15353" width="4.75" style="2" customWidth="1"/>
    <col min="15354" max="15354" width="3" style="2" customWidth="1"/>
    <col min="15355" max="15366" width="6.08203125" style="2" customWidth="1"/>
    <col min="15367" max="15367" width="5.75" style="2" customWidth="1"/>
    <col min="15368" max="15368" width="5.58203125" style="2" customWidth="1"/>
    <col min="15369" max="15374" width="5.75" style="2" customWidth="1"/>
    <col min="15375" max="15375" width="27.08203125" style="2" customWidth="1"/>
    <col min="15376" max="15382" width="5.75" style="2" customWidth="1"/>
    <col min="15383" max="15383" width="9.75" style="2" customWidth="1"/>
    <col min="15384" max="15607" width="9" style="2"/>
    <col min="15608" max="15608" width="5" style="2" customWidth="1"/>
    <col min="15609" max="15609" width="4.75" style="2" customWidth="1"/>
    <col min="15610" max="15610" width="3" style="2" customWidth="1"/>
    <col min="15611" max="15622" width="6.08203125" style="2" customWidth="1"/>
    <col min="15623" max="15623" width="5.75" style="2" customWidth="1"/>
    <col min="15624" max="15624" width="5.58203125" style="2" customWidth="1"/>
    <col min="15625" max="15630" width="5.75" style="2" customWidth="1"/>
    <col min="15631" max="15631" width="27.08203125" style="2" customWidth="1"/>
    <col min="15632" max="15638" width="5.75" style="2" customWidth="1"/>
    <col min="15639" max="15639" width="9.75" style="2" customWidth="1"/>
    <col min="15640" max="15863" width="9" style="2"/>
    <col min="15864" max="15864" width="5" style="2" customWidth="1"/>
    <col min="15865" max="15865" width="4.75" style="2" customWidth="1"/>
    <col min="15866" max="15866" width="3" style="2" customWidth="1"/>
    <col min="15867" max="15878" width="6.08203125" style="2" customWidth="1"/>
    <col min="15879" max="15879" width="5.75" style="2" customWidth="1"/>
    <col min="15880" max="15880" width="5.58203125" style="2" customWidth="1"/>
    <col min="15881" max="15886" width="5.75" style="2" customWidth="1"/>
    <col min="15887" max="15887" width="27.08203125" style="2" customWidth="1"/>
    <col min="15888" max="15894" width="5.75" style="2" customWidth="1"/>
    <col min="15895" max="15895" width="9.75" style="2" customWidth="1"/>
    <col min="15896" max="16119" width="9" style="2"/>
    <col min="16120" max="16120" width="5" style="2" customWidth="1"/>
    <col min="16121" max="16121" width="4.75" style="2" customWidth="1"/>
    <col min="16122" max="16122" width="3" style="2" customWidth="1"/>
    <col min="16123" max="16134" width="6.08203125" style="2" customWidth="1"/>
    <col min="16135" max="16135" width="5.75" style="2" customWidth="1"/>
    <col min="16136" max="16136" width="5.58203125" style="2" customWidth="1"/>
    <col min="16137" max="16142" width="5.75" style="2" customWidth="1"/>
    <col min="16143" max="16143" width="27.08203125" style="2" customWidth="1"/>
    <col min="16144" max="16150" width="5.75" style="2" customWidth="1"/>
    <col min="16151" max="16151" width="9.75" style="2" customWidth="1"/>
    <col min="16152" max="16384" width="9" style="2"/>
  </cols>
  <sheetData>
    <row r="1" spans="1:23" ht="27" customHeight="1" thickBot="1">
      <c r="A1" s="3" t="s">
        <v>0</v>
      </c>
      <c r="C1" s="4" t="s">
        <v>1</v>
      </c>
      <c r="E1" s="5"/>
      <c r="F1" s="6"/>
      <c r="G1" s="7"/>
      <c r="H1" s="8"/>
      <c r="I1" s="7"/>
      <c r="J1" s="9"/>
      <c r="K1" s="5"/>
      <c r="L1" s="9"/>
      <c r="M1" s="5"/>
      <c r="N1" s="9"/>
      <c r="O1" s="5"/>
      <c r="P1" s="9"/>
      <c r="Q1" s="5"/>
      <c r="R1" s="9"/>
      <c r="S1" s="5"/>
      <c r="T1" s="9"/>
      <c r="U1" s="5"/>
      <c r="V1" s="9"/>
      <c r="W1" s="5"/>
    </row>
    <row r="2" spans="1:23" ht="15" customHeight="1">
      <c r="A2" s="10"/>
      <c r="B2" s="11"/>
      <c r="C2" s="12"/>
      <c r="D2" s="449" t="s">
        <v>2</v>
      </c>
      <c r="E2" s="450"/>
      <c r="F2" s="450"/>
      <c r="G2" s="451"/>
      <c r="H2" s="449" t="s">
        <v>3</v>
      </c>
      <c r="I2" s="450"/>
      <c r="J2" s="450"/>
      <c r="K2" s="451"/>
      <c r="L2" s="445" t="s">
        <v>4</v>
      </c>
      <c r="M2" s="452"/>
      <c r="N2" s="452"/>
      <c r="O2" s="453"/>
      <c r="P2" s="452" t="s">
        <v>5</v>
      </c>
      <c r="Q2" s="452"/>
      <c r="R2" s="452"/>
      <c r="S2" s="453"/>
      <c r="T2" s="445" t="s">
        <v>6</v>
      </c>
      <c r="U2" s="446"/>
      <c r="V2" s="446"/>
      <c r="W2" s="446"/>
    </row>
    <row r="3" spans="1:23" ht="15" customHeight="1">
      <c r="A3" s="447" t="s">
        <v>7</v>
      </c>
      <c r="B3" s="447"/>
      <c r="C3" s="448"/>
      <c r="D3" s="13" t="s">
        <v>8</v>
      </c>
      <c r="E3" s="14" t="s">
        <v>9</v>
      </c>
      <c r="F3" s="15" t="s">
        <v>10</v>
      </c>
      <c r="G3" s="12" t="s">
        <v>10</v>
      </c>
      <c r="H3" s="13" t="s">
        <v>8</v>
      </c>
      <c r="I3" s="16" t="s">
        <v>9</v>
      </c>
      <c r="J3" s="17" t="s">
        <v>10</v>
      </c>
      <c r="K3" s="14" t="s">
        <v>10</v>
      </c>
      <c r="L3" s="18" t="s">
        <v>8</v>
      </c>
      <c r="M3" s="16" t="s">
        <v>9</v>
      </c>
      <c r="N3" s="19" t="s">
        <v>10</v>
      </c>
      <c r="O3" s="20" t="s">
        <v>10</v>
      </c>
      <c r="P3" s="19" t="s">
        <v>8</v>
      </c>
      <c r="Q3" s="16" t="s">
        <v>9</v>
      </c>
      <c r="R3" s="19" t="s">
        <v>10</v>
      </c>
      <c r="S3" s="20" t="s">
        <v>10</v>
      </c>
      <c r="T3" s="18" t="s">
        <v>8</v>
      </c>
      <c r="U3" s="16" t="s">
        <v>9</v>
      </c>
      <c r="V3" s="17" t="s">
        <v>10</v>
      </c>
      <c r="W3" s="14" t="s">
        <v>10</v>
      </c>
    </row>
    <row r="4" spans="1:23" ht="15" customHeight="1">
      <c r="A4" s="447"/>
      <c r="B4" s="447"/>
      <c r="C4" s="448"/>
      <c r="D4" s="13" t="s">
        <v>11</v>
      </c>
      <c r="E4" s="14" t="s">
        <v>8</v>
      </c>
      <c r="F4" s="21" t="s">
        <v>12</v>
      </c>
      <c r="G4" s="12" t="s">
        <v>12</v>
      </c>
      <c r="H4" s="13" t="s">
        <v>11</v>
      </c>
      <c r="I4" s="20" t="s">
        <v>8</v>
      </c>
      <c r="J4" s="17" t="s">
        <v>12</v>
      </c>
      <c r="K4" s="14" t="s">
        <v>12</v>
      </c>
      <c r="L4" s="18" t="s">
        <v>11</v>
      </c>
      <c r="M4" s="20" t="s">
        <v>8</v>
      </c>
      <c r="N4" s="19" t="s">
        <v>12</v>
      </c>
      <c r="O4" s="20" t="s">
        <v>12</v>
      </c>
      <c r="P4" s="19" t="s">
        <v>11</v>
      </c>
      <c r="Q4" s="20" t="s">
        <v>8</v>
      </c>
      <c r="R4" s="19" t="s">
        <v>12</v>
      </c>
      <c r="S4" s="20" t="s">
        <v>12</v>
      </c>
      <c r="T4" s="18" t="s">
        <v>11</v>
      </c>
      <c r="U4" s="20" t="s">
        <v>8</v>
      </c>
      <c r="V4" s="17" t="s">
        <v>12</v>
      </c>
      <c r="W4" s="14" t="s">
        <v>12</v>
      </c>
    </row>
    <row r="5" spans="1:23" ht="15" customHeight="1">
      <c r="A5" s="22"/>
      <c r="B5" s="23"/>
      <c r="C5" s="23"/>
      <c r="D5" s="24" t="s">
        <v>13</v>
      </c>
      <c r="E5" s="25" t="s">
        <v>14</v>
      </c>
      <c r="F5" s="26" t="s">
        <v>13</v>
      </c>
      <c r="G5" s="23" t="s">
        <v>14</v>
      </c>
      <c r="H5" s="24" t="s">
        <v>13</v>
      </c>
      <c r="I5" s="27" t="s">
        <v>14</v>
      </c>
      <c r="J5" s="28" t="s">
        <v>13</v>
      </c>
      <c r="K5" s="25" t="s">
        <v>14</v>
      </c>
      <c r="L5" s="29" t="s">
        <v>13</v>
      </c>
      <c r="M5" s="27" t="s">
        <v>14</v>
      </c>
      <c r="N5" s="28" t="s">
        <v>13</v>
      </c>
      <c r="O5" s="27" t="s">
        <v>14</v>
      </c>
      <c r="P5" s="28" t="s">
        <v>13</v>
      </c>
      <c r="Q5" s="27" t="s">
        <v>14</v>
      </c>
      <c r="R5" s="28" t="s">
        <v>13</v>
      </c>
      <c r="S5" s="27" t="s">
        <v>14</v>
      </c>
      <c r="T5" s="29" t="s">
        <v>13</v>
      </c>
      <c r="U5" s="27" t="s">
        <v>14</v>
      </c>
      <c r="V5" s="28" t="s">
        <v>13</v>
      </c>
      <c r="W5" s="25" t="s">
        <v>14</v>
      </c>
    </row>
    <row r="6" spans="1:23" s="35" customFormat="1" ht="16.5" customHeight="1">
      <c r="A6" s="251" t="s">
        <v>15</v>
      </c>
      <c r="B6" s="30" t="s">
        <v>17</v>
      </c>
      <c r="C6" s="395" t="s">
        <v>407</v>
      </c>
      <c r="D6" s="31">
        <v>1</v>
      </c>
      <c r="E6" s="32">
        <v>4.3560875016008617E-2</v>
      </c>
      <c r="F6" s="33">
        <v>0</v>
      </c>
      <c r="G6" s="32">
        <v>0</v>
      </c>
      <c r="H6" s="33">
        <v>6</v>
      </c>
      <c r="I6" s="32">
        <v>0.26136525009605172</v>
      </c>
      <c r="J6" s="33">
        <v>0</v>
      </c>
      <c r="K6" s="32">
        <v>0</v>
      </c>
      <c r="L6" s="34">
        <v>2</v>
      </c>
      <c r="M6" s="32">
        <v>8.7121750032017234E-2</v>
      </c>
      <c r="N6" s="33">
        <v>0</v>
      </c>
      <c r="O6" s="32">
        <v>0</v>
      </c>
      <c r="P6" s="33">
        <v>0</v>
      </c>
      <c r="Q6" s="32">
        <v>0</v>
      </c>
      <c r="R6" s="33">
        <v>0</v>
      </c>
      <c r="S6" s="32">
        <v>0</v>
      </c>
      <c r="T6" s="33">
        <v>37</v>
      </c>
      <c r="U6" s="32">
        <v>1.6117523755923189</v>
      </c>
      <c r="V6" s="33">
        <v>0</v>
      </c>
      <c r="W6" s="32">
        <v>0</v>
      </c>
    </row>
    <row r="7" spans="1:23" s="35" customFormat="1" ht="16.5" customHeight="1">
      <c r="A7" s="250"/>
      <c r="B7" s="30" t="s">
        <v>18</v>
      </c>
      <c r="C7" s="36"/>
      <c r="D7" s="31">
        <v>0</v>
      </c>
      <c r="E7" s="32">
        <v>0</v>
      </c>
      <c r="F7" s="33">
        <v>0</v>
      </c>
      <c r="G7" s="32">
        <v>0</v>
      </c>
      <c r="H7" s="33">
        <v>6</v>
      </c>
      <c r="I7" s="32">
        <v>0.25927726462485823</v>
      </c>
      <c r="J7" s="33">
        <v>0</v>
      </c>
      <c r="K7" s="32">
        <v>0</v>
      </c>
      <c r="L7" s="34">
        <v>0</v>
      </c>
      <c r="M7" s="32">
        <v>0</v>
      </c>
      <c r="N7" s="33">
        <v>0</v>
      </c>
      <c r="O7" s="32">
        <v>0</v>
      </c>
      <c r="P7" s="33">
        <v>0</v>
      </c>
      <c r="Q7" s="32">
        <v>0</v>
      </c>
      <c r="R7" s="33">
        <v>0</v>
      </c>
      <c r="S7" s="32">
        <v>0</v>
      </c>
      <c r="T7" s="33">
        <v>58</v>
      </c>
      <c r="U7" s="32">
        <v>2.5063468913736293</v>
      </c>
      <c r="V7" s="33">
        <v>0</v>
      </c>
      <c r="W7" s="32">
        <v>0</v>
      </c>
    </row>
    <row r="8" spans="1:23" s="35" customFormat="1" ht="16.5" customHeight="1">
      <c r="A8" s="250"/>
      <c r="B8" s="30" t="s">
        <v>19</v>
      </c>
      <c r="C8" s="36"/>
      <c r="D8" s="31">
        <v>0</v>
      </c>
      <c r="E8" s="32">
        <v>0</v>
      </c>
      <c r="F8" s="33">
        <v>0</v>
      </c>
      <c r="G8" s="32">
        <v>0</v>
      </c>
      <c r="H8" s="33">
        <v>2</v>
      </c>
      <c r="I8" s="32">
        <v>8.619348454830951E-2</v>
      </c>
      <c r="J8" s="33">
        <v>0</v>
      </c>
      <c r="K8" s="32">
        <v>0</v>
      </c>
      <c r="L8" s="34">
        <v>0</v>
      </c>
      <c r="M8" s="32">
        <v>0</v>
      </c>
      <c r="N8" s="33">
        <v>0</v>
      </c>
      <c r="O8" s="32">
        <v>0</v>
      </c>
      <c r="P8" s="33">
        <v>1</v>
      </c>
      <c r="Q8" s="32">
        <v>4.3096742274154755E-2</v>
      </c>
      <c r="R8" s="33">
        <v>0</v>
      </c>
      <c r="S8" s="32">
        <v>0</v>
      </c>
      <c r="T8" s="33">
        <v>53</v>
      </c>
      <c r="U8" s="32">
        <v>2.2841273405302021</v>
      </c>
      <c r="V8" s="33">
        <v>0</v>
      </c>
      <c r="W8" s="32">
        <v>0</v>
      </c>
    </row>
    <row r="9" spans="1:23" s="35" customFormat="1" ht="16.5" customHeight="1">
      <c r="A9" s="396" t="s">
        <v>408</v>
      </c>
      <c r="B9" s="397" t="s">
        <v>20</v>
      </c>
      <c r="C9" s="398" t="s">
        <v>16</v>
      </c>
      <c r="D9" s="31">
        <v>0</v>
      </c>
      <c r="E9" s="32">
        <v>0</v>
      </c>
      <c r="F9" s="33">
        <v>0</v>
      </c>
      <c r="G9" s="32">
        <v>0</v>
      </c>
      <c r="H9" s="33">
        <v>4</v>
      </c>
      <c r="I9" s="32">
        <v>0.17185400830140787</v>
      </c>
      <c r="J9" s="33">
        <v>0</v>
      </c>
      <c r="K9" s="32">
        <v>0</v>
      </c>
      <c r="L9" s="34">
        <v>1</v>
      </c>
      <c r="M9" s="32">
        <v>4.2963502075351968E-2</v>
      </c>
      <c r="N9" s="33">
        <v>0</v>
      </c>
      <c r="O9" s="32">
        <v>0</v>
      </c>
      <c r="P9" s="33">
        <v>1</v>
      </c>
      <c r="Q9" s="32">
        <v>4.2963502075351968E-2</v>
      </c>
      <c r="R9" s="33">
        <v>0</v>
      </c>
      <c r="S9" s="32">
        <v>0</v>
      </c>
      <c r="T9" s="33">
        <v>45</v>
      </c>
      <c r="U9" s="32">
        <v>1.9333575933908387</v>
      </c>
      <c r="V9" s="33">
        <v>0</v>
      </c>
      <c r="W9" s="32">
        <v>0</v>
      </c>
    </row>
    <row r="10" spans="1:23" s="35" customFormat="1" ht="16.5" customHeight="1">
      <c r="A10" s="396"/>
      <c r="B10" s="399" t="s">
        <v>417</v>
      </c>
      <c r="C10" s="398"/>
      <c r="D10" s="31">
        <v>0</v>
      </c>
      <c r="E10" s="32">
        <v>0</v>
      </c>
      <c r="F10" s="33">
        <v>0</v>
      </c>
      <c r="G10" s="32">
        <v>0</v>
      </c>
      <c r="H10" s="33">
        <v>0</v>
      </c>
      <c r="I10" s="32">
        <v>0</v>
      </c>
      <c r="J10" s="33">
        <v>0</v>
      </c>
      <c r="K10" s="32">
        <v>0</v>
      </c>
      <c r="L10" s="34">
        <v>0</v>
      </c>
      <c r="M10" s="32">
        <v>0</v>
      </c>
      <c r="N10" s="33">
        <v>0</v>
      </c>
      <c r="O10" s="32">
        <v>0</v>
      </c>
      <c r="P10" s="33">
        <v>0</v>
      </c>
      <c r="Q10" s="32">
        <v>0</v>
      </c>
      <c r="R10" s="33">
        <v>0</v>
      </c>
      <c r="S10" s="32">
        <v>0</v>
      </c>
      <c r="T10" s="33">
        <v>42</v>
      </c>
      <c r="U10" s="32">
        <v>1.8044670871647828</v>
      </c>
      <c r="V10" s="33">
        <v>0</v>
      </c>
      <c r="W10" s="32">
        <v>0</v>
      </c>
    </row>
    <row r="11" spans="1:23" s="401" customFormat="1" ht="16.5" customHeight="1">
      <c r="A11" s="396"/>
      <c r="B11" s="399" t="s">
        <v>418</v>
      </c>
      <c r="C11" s="398"/>
      <c r="D11" s="31">
        <v>0</v>
      </c>
      <c r="E11" s="32">
        <v>0</v>
      </c>
      <c r="F11" s="33">
        <v>0</v>
      </c>
      <c r="G11" s="32">
        <v>0</v>
      </c>
      <c r="H11" s="33">
        <v>1</v>
      </c>
      <c r="I11" s="32">
        <v>4.2993814050034482E-2</v>
      </c>
      <c r="J11" s="33">
        <v>0</v>
      </c>
      <c r="K11" s="32">
        <v>0</v>
      </c>
      <c r="L11" s="34">
        <v>1</v>
      </c>
      <c r="M11" s="32">
        <v>4.2993814050034482E-2</v>
      </c>
      <c r="N11" s="33">
        <v>0</v>
      </c>
      <c r="O11" s="32">
        <v>0</v>
      </c>
      <c r="P11" s="33">
        <v>0</v>
      </c>
      <c r="Q11" s="32">
        <v>0</v>
      </c>
      <c r="R11" s="33">
        <v>0</v>
      </c>
      <c r="S11" s="32">
        <v>0</v>
      </c>
      <c r="T11" s="33">
        <v>34</v>
      </c>
      <c r="U11" s="32">
        <v>1.4617896777011723</v>
      </c>
      <c r="V11" s="33">
        <v>0</v>
      </c>
      <c r="W11" s="32">
        <v>0</v>
      </c>
    </row>
    <row r="12" spans="1:23" s="35" customFormat="1" ht="16.5" customHeight="1">
      <c r="A12" s="250"/>
      <c r="B12" s="400" t="s">
        <v>421</v>
      </c>
      <c r="C12" s="36"/>
      <c r="D12" s="37">
        <v>0</v>
      </c>
      <c r="E12" s="38">
        <v>0</v>
      </c>
      <c r="F12" s="39">
        <v>0</v>
      </c>
      <c r="G12" s="38">
        <v>0</v>
      </c>
      <c r="H12" s="39">
        <v>0</v>
      </c>
      <c r="I12" s="38">
        <v>0</v>
      </c>
      <c r="J12" s="39">
        <v>0</v>
      </c>
      <c r="K12" s="38">
        <v>0</v>
      </c>
      <c r="L12" s="40">
        <v>0</v>
      </c>
      <c r="M12" s="38">
        <v>0</v>
      </c>
      <c r="N12" s="39">
        <v>0</v>
      </c>
      <c r="O12" s="38">
        <v>0</v>
      </c>
      <c r="P12" s="39">
        <v>0</v>
      </c>
      <c r="Q12" s="38">
        <v>0</v>
      </c>
      <c r="R12" s="39">
        <v>0</v>
      </c>
      <c r="S12" s="38">
        <v>0</v>
      </c>
      <c r="T12" s="39">
        <v>30</v>
      </c>
      <c r="U12" s="38">
        <v>1.2893892292160127</v>
      </c>
      <c r="V12" s="39">
        <v>0</v>
      </c>
      <c r="W12" s="38">
        <v>0</v>
      </c>
    </row>
    <row r="13" spans="1:23" s="46" customFormat="1" ht="4.5" customHeight="1" thickBot="1">
      <c r="A13" s="41"/>
      <c r="B13" s="42"/>
      <c r="C13" s="43"/>
      <c r="D13" s="44"/>
      <c r="E13" s="45"/>
      <c r="F13" s="44"/>
      <c r="G13" s="45"/>
      <c r="H13" s="44"/>
      <c r="I13" s="45"/>
      <c r="J13" s="44"/>
      <c r="K13" s="45"/>
      <c r="L13" s="44"/>
      <c r="M13" s="45"/>
      <c r="N13" s="44"/>
      <c r="O13" s="45"/>
      <c r="P13" s="44"/>
      <c r="Q13" s="45"/>
      <c r="R13" s="44"/>
      <c r="S13" s="45"/>
      <c r="T13" s="44"/>
      <c r="U13" s="45"/>
      <c r="V13" s="44"/>
      <c r="W13" s="45"/>
    </row>
    <row r="14" spans="1:23" ht="16.5" customHeight="1">
      <c r="A14" s="47" t="s">
        <v>21</v>
      </c>
      <c r="C14" s="47"/>
      <c r="D14" s="48"/>
      <c r="E14" s="49"/>
      <c r="F14" s="50"/>
      <c r="G14" s="49"/>
      <c r="H14" s="48"/>
      <c r="I14" s="49"/>
      <c r="J14" s="50"/>
      <c r="K14" s="49"/>
      <c r="L14" s="50"/>
      <c r="M14" s="49"/>
      <c r="N14" s="50"/>
      <c r="O14" s="49"/>
      <c r="P14" s="50"/>
      <c r="Q14" s="49"/>
      <c r="R14" s="50"/>
      <c r="S14" s="49"/>
      <c r="T14" s="1"/>
      <c r="U14" s="1"/>
      <c r="V14" s="1"/>
      <c r="W14" s="1"/>
    </row>
    <row r="15" spans="1:23" ht="14.25" customHeight="1">
      <c r="A15" s="47" t="s">
        <v>22</v>
      </c>
      <c r="C15" s="47"/>
      <c r="D15" s="48"/>
      <c r="E15" s="49"/>
      <c r="F15" s="50"/>
      <c r="G15" s="49"/>
      <c r="H15" s="48"/>
      <c r="I15" s="49"/>
      <c r="J15" s="50"/>
      <c r="K15" s="49"/>
      <c r="L15" s="50"/>
      <c r="M15" s="49"/>
      <c r="N15" s="50"/>
      <c r="O15" s="49"/>
      <c r="P15" s="50"/>
      <c r="Q15" s="49"/>
      <c r="R15" s="50"/>
      <c r="S15" s="49"/>
      <c r="T15" s="50"/>
      <c r="U15" s="49"/>
      <c r="V15" s="50"/>
      <c r="W15" s="49"/>
    </row>
    <row r="16" spans="1:23" ht="14.25" customHeight="1">
      <c r="A16" s="47" t="s">
        <v>23</v>
      </c>
      <c r="M16" s="49"/>
      <c r="N16" s="50"/>
      <c r="O16" s="49"/>
      <c r="P16" s="50"/>
      <c r="Q16" s="49"/>
      <c r="R16" s="50"/>
      <c r="S16" s="49"/>
      <c r="T16" s="50"/>
      <c r="U16" s="49"/>
      <c r="V16" s="50"/>
      <c r="W16" s="49"/>
    </row>
    <row r="17" spans="1:23" ht="14.25" customHeight="1">
      <c r="A17" s="47" t="s">
        <v>24</v>
      </c>
      <c r="C17" s="47"/>
      <c r="D17" s="48"/>
      <c r="E17" s="49"/>
      <c r="F17" s="50"/>
      <c r="G17" s="49"/>
      <c r="H17" s="48"/>
      <c r="I17" s="49"/>
      <c r="J17" s="50"/>
      <c r="K17" s="49"/>
      <c r="L17" s="50"/>
      <c r="M17" s="49"/>
      <c r="N17" s="50"/>
      <c r="O17" s="49"/>
      <c r="P17" s="50"/>
      <c r="Q17" s="49"/>
      <c r="R17" s="50"/>
      <c r="S17" s="49"/>
      <c r="T17" s="50"/>
      <c r="U17" s="49"/>
      <c r="V17" s="50"/>
      <c r="W17" s="49"/>
    </row>
    <row r="18" spans="1:23" ht="14.25" customHeight="1">
      <c r="A18" s="47" t="s">
        <v>25</v>
      </c>
      <c r="C18" s="47"/>
      <c r="D18" s="48"/>
      <c r="E18" s="49"/>
      <c r="F18" s="50"/>
      <c r="G18" s="49"/>
      <c r="H18" s="48"/>
      <c r="I18" s="49"/>
      <c r="J18" s="50"/>
      <c r="K18" s="49"/>
      <c r="L18" s="50"/>
      <c r="M18" s="49"/>
      <c r="N18" s="50"/>
      <c r="O18" s="49"/>
      <c r="P18" s="50"/>
      <c r="Q18" s="49"/>
      <c r="R18" s="50"/>
      <c r="S18" s="49"/>
      <c r="T18" s="50"/>
      <c r="U18" s="49"/>
      <c r="V18" s="50"/>
      <c r="W18" s="49"/>
    </row>
    <row r="19" spans="1:23" ht="14.25" customHeight="1">
      <c r="A19" s="47" t="s">
        <v>26</v>
      </c>
      <c r="C19" s="47"/>
      <c r="D19" s="48"/>
      <c r="E19" s="49"/>
      <c r="F19" s="50"/>
      <c r="G19" s="49"/>
      <c r="H19" s="49"/>
      <c r="I19" s="49"/>
      <c r="J19" s="50"/>
      <c r="K19" s="49"/>
      <c r="L19" s="49"/>
      <c r="M19" s="49"/>
      <c r="N19" s="50"/>
      <c r="O19" s="49"/>
      <c r="P19" s="50"/>
      <c r="Q19" s="49"/>
      <c r="R19" s="50"/>
      <c r="S19" s="49"/>
      <c r="T19" s="50"/>
      <c r="U19" s="49"/>
      <c r="V19" s="50"/>
      <c r="W19" s="49"/>
    </row>
    <row r="20" spans="1:23" ht="14.25" customHeight="1">
      <c r="B20" s="47"/>
      <c r="C20" s="47"/>
      <c r="D20" s="48"/>
      <c r="E20" s="49"/>
      <c r="F20" s="50"/>
      <c r="G20" s="49"/>
      <c r="H20" s="48"/>
      <c r="I20" s="49"/>
      <c r="J20" s="50"/>
      <c r="K20" s="49"/>
      <c r="L20" s="50"/>
      <c r="M20" s="51"/>
      <c r="N20" s="50"/>
      <c r="O20" s="51"/>
      <c r="P20" s="50"/>
      <c r="Q20" s="51"/>
      <c r="R20" s="50"/>
      <c r="S20" s="51"/>
      <c r="T20" s="50"/>
      <c r="U20" s="51"/>
      <c r="V20" s="50"/>
      <c r="W20" s="51"/>
    </row>
  </sheetData>
  <mergeCells count="6">
    <mergeCell ref="T2:W2"/>
    <mergeCell ref="A3:C4"/>
    <mergeCell ref="D2:G2"/>
    <mergeCell ref="H2:K2"/>
    <mergeCell ref="L2:O2"/>
    <mergeCell ref="P2:S2"/>
  </mergeCells>
  <phoneticPr fontId="2"/>
  <pageMargins left="0.59055118110236227" right="0.59055118110236227" top="0.78740157480314965" bottom="0.98425196850393704" header="0.51181102362204722" footer="0.51181102362204722"/>
  <pageSetup paperSize="9" scale="93" fitToWidth="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view="pageBreakPreview" topLeftCell="A22" zoomScaleNormal="100" zoomScaleSheetLayoutView="100" workbookViewId="0">
      <selection activeCell="C9" sqref="C9"/>
    </sheetView>
  </sheetViews>
  <sheetFormatPr defaultRowHeight="14"/>
  <cols>
    <col min="1" max="1" width="6.25" style="83" customWidth="1"/>
    <col min="2" max="11" width="6.5" style="83" customWidth="1"/>
    <col min="12" max="13" width="7.08203125" style="83" customWidth="1"/>
    <col min="14" max="218" width="9" style="54"/>
    <col min="219" max="219" width="6.25" style="54" customWidth="1"/>
    <col min="220" max="229" width="6.5" style="54" customWidth="1"/>
    <col min="230" max="231" width="7.08203125" style="54" customWidth="1"/>
    <col min="232" max="232" width="11.75" style="54" bestFit="1" customWidth="1"/>
    <col min="233" max="474" width="9" style="54"/>
    <col min="475" max="475" width="6.25" style="54" customWidth="1"/>
    <col min="476" max="485" width="6.5" style="54" customWidth="1"/>
    <col min="486" max="487" width="7.08203125" style="54" customWidth="1"/>
    <col min="488" max="488" width="11.75" style="54" bestFit="1" customWidth="1"/>
    <col min="489" max="730" width="9" style="54"/>
    <col min="731" max="731" width="6.25" style="54" customWidth="1"/>
    <col min="732" max="741" width="6.5" style="54" customWidth="1"/>
    <col min="742" max="743" width="7.08203125" style="54" customWidth="1"/>
    <col min="744" max="744" width="11.75" style="54" bestFit="1" customWidth="1"/>
    <col min="745" max="986" width="9" style="54"/>
    <col min="987" max="987" width="6.25" style="54" customWidth="1"/>
    <col min="988" max="997" width="6.5" style="54" customWidth="1"/>
    <col min="998" max="999" width="7.08203125" style="54" customWidth="1"/>
    <col min="1000" max="1000" width="11.75" style="54" bestFit="1" customWidth="1"/>
    <col min="1001" max="1242" width="9" style="54"/>
    <col min="1243" max="1243" width="6.25" style="54" customWidth="1"/>
    <col min="1244" max="1253" width="6.5" style="54" customWidth="1"/>
    <col min="1254" max="1255" width="7.08203125" style="54" customWidth="1"/>
    <col min="1256" max="1256" width="11.75" style="54" bestFit="1" customWidth="1"/>
    <col min="1257" max="1498" width="9" style="54"/>
    <col min="1499" max="1499" width="6.25" style="54" customWidth="1"/>
    <col min="1500" max="1509" width="6.5" style="54" customWidth="1"/>
    <col min="1510" max="1511" width="7.08203125" style="54" customWidth="1"/>
    <col min="1512" max="1512" width="11.75" style="54" bestFit="1" customWidth="1"/>
    <col min="1513" max="1754" width="9" style="54"/>
    <col min="1755" max="1755" width="6.25" style="54" customWidth="1"/>
    <col min="1756" max="1765" width="6.5" style="54" customWidth="1"/>
    <col min="1766" max="1767" width="7.08203125" style="54" customWidth="1"/>
    <col min="1768" max="1768" width="11.75" style="54" bestFit="1" customWidth="1"/>
    <col min="1769" max="2010" width="9" style="54"/>
    <col min="2011" max="2011" width="6.25" style="54" customWidth="1"/>
    <col min="2012" max="2021" width="6.5" style="54" customWidth="1"/>
    <col min="2022" max="2023" width="7.08203125" style="54" customWidth="1"/>
    <col min="2024" max="2024" width="11.75" style="54" bestFit="1" customWidth="1"/>
    <col min="2025" max="2266" width="9" style="54"/>
    <col min="2267" max="2267" width="6.25" style="54" customWidth="1"/>
    <col min="2268" max="2277" width="6.5" style="54" customWidth="1"/>
    <col min="2278" max="2279" width="7.08203125" style="54" customWidth="1"/>
    <col min="2280" max="2280" width="11.75" style="54" bestFit="1" customWidth="1"/>
    <col min="2281" max="2522" width="9" style="54"/>
    <col min="2523" max="2523" width="6.25" style="54" customWidth="1"/>
    <col min="2524" max="2533" width="6.5" style="54" customWidth="1"/>
    <col min="2534" max="2535" width="7.08203125" style="54" customWidth="1"/>
    <col min="2536" max="2536" width="11.75" style="54" bestFit="1" customWidth="1"/>
    <col min="2537" max="2778" width="9" style="54"/>
    <col min="2779" max="2779" width="6.25" style="54" customWidth="1"/>
    <col min="2780" max="2789" width="6.5" style="54" customWidth="1"/>
    <col min="2790" max="2791" width="7.08203125" style="54" customWidth="1"/>
    <col min="2792" max="2792" width="11.75" style="54" bestFit="1" customWidth="1"/>
    <col min="2793" max="3034" width="9" style="54"/>
    <col min="3035" max="3035" width="6.25" style="54" customWidth="1"/>
    <col min="3036" max="3045" width="6.5" style="54" customWidth="1"/>
    <col min="3046" max="3047" width="7.08203125" style="54" customWidth="1"/>
    <col min="3048" max="3048" width="11.75" style="54" bestFit="1" customWidth="1"/>
    <col min="3049" max="3290" width="9" style="54"/>
    <col min="3291" max="3291" width="6.25" style="54" customWidth="1"/>
    <col min="3292" max="3301" width="6.5" style="54" customWidth="1"/>
    <col min="3302" max="3303" width="7.08203125" style="54" customWidth="1"/>
    <col min="3304" max="3304" width="11.75" style="54" bestFit="1" customWidth="1"/>
    <col min="3305" max="3546" width="9" style="54"/>
    <col min="3547" max="3547" width="6.25" style="54" customWidth="1"/>
    <col min="3548" max="3557" width="6.5" style="54" customWidth="1"/>
    <col min="3558" max="3559" width="7.08203125" style="54" customWidth="1"/>
    <col min="3560" max="3560" width="11.75" style="54" bestFit="1" customWidth="1"/>
    <col min="3561" max="3802" width="9" style="54"/>
    <col min="3803" max="3803" width="6.25" style="54" customWidth="1"/>
    <col min="3804" max="3813" width="6.5" style="54" customWidth="1"/>
    <col min="3814" max="3815" width="7.08203125" style="54" customWidth="1"/>
    <col min="3816" max="3816" width="11.75" style="54" bestFit="1" customWidth="1"/>
    <col min="3817" max="4058" width="9" style="54"/>
    <col min="4059" max="4059" width="6.25" style="54" customWidth="1"/>
    <col min="4060" max="4069" width="6.5" style="54" customWidth="1"/>
    <col min="4070" max="4071" width="7.08203125" style="54" customWidth="1"/>
    <col min="4072" max="4072" width="11.75" style="54" bestFit="1" customWidth="1"/>
    <col min="4073" max="4314" width="9" style="54"/>
    <col min="4315" max="4315" width="6.25" style="54" customWidth="1"/>
    <col min="4316" max="4325" width="6.5" style="54" customWidth="1"/>
    <col min="4326" max="4327" width="7.08203125" style="54" customWidth="1"/>
    <col min="4328" max="4328" width="11.75" style="54" bestFit="1" customWidth="1"/>
    <col min="4329" max="4570" width="9" style="54"/>
    <col min="4571" max="4571" width="6.25" style="54" customWidth="1"/>
    <col min="4572" max="4581" width="6.5" style="54" customWidth="1"/>
    <col min="4582" max="4583" width="7.08203125" style="54" customWidth="1"/>
    <col min="4584" max="4584" width="11.75" style="54" bestFit="1" customWidth="1"/>
    <col min="4585" max="4826" width="9" style="54"/>
    <col min="4827" max="4827" width="6.25" style="54" customWidth="1"/>
    <col min="4828" max="4837" width="6.5" style="54" customWidth="1"/>
    <col min="4838" max="4839" width="7.08203125" style="54" customWidth="1"/>
    <col min="4840" max="4840" width="11.75" style="54" bestFit="1" customWidth="1"/>
    <col min="4841" max="5082" width="9" style="54"/>
    <col min="5083" max="5083" width="6.25" style="54" customWidth="1"/>
    <col min="5084" max="5093" width="6.5" style="54" customWidth="1"/>
    <col min="5094" max="5095" width="7.08203125" style="54" customWidth="1"/>
    <col min="5096" max="5096" width="11.75" style="54" bestFit="1" customWidth="1"/>
    <col min="5097" max="5338" width="9" style="54"/>
    <col min="5339" max="5339" width="6.25" style="54" customWidth="1"/>
    <col min="5340" max="5349" width="6.5" style="54" customWidth="1"/>
    <col min="5350" max="5351" width="7.08203125" style="54" customWidth="1"/>
    <col min="5352" max="5352" width="11.75" style="54" bestFit="1" customWidth="1"/>
    <col min="5353" max="5594" width="9" style="54"/>
    <col min="5595" max="5595" width="6.25" style="54" customWidth="1"/>
    <col min="5596" max="5605" width="6.5" style="54" customWidth="1"/>
    <col min="5606" max="5607" width="7.08203125" style="54" customWidth="1"/>
    <col min="5608" max="5608" width="11.75" style="54" bestFit="1" customWidth="1"/>
    <col min="5609" max="5850" width="9" style="54"/>
    <col min="5851" max="5851" width="6.25" style="54" customWidth="1"/>
    <col min="5852" max="5861" width="6.5" style="54" customWidth="1"/>
    <col min="5862" max="5863" width="7.08203125" style="54" customWidth="1"/>
    <col min="5864" max="5864" width="11.75" style="54" bestFit="1" customWidth="1"/>
    <col min="5865" max="6106" width="9" style="54"/>
    <col min="6107" max="6107" width="6.25" style="54" customWidth="1"/>
    <col min="6108" max="6117" width="6.5" style="54" customWidth="1"/>
    <col min="6118" max="6119" width="7.08203125" style="54" customWidth="1"/>
    <col min="6120" max="6120" width="11.75" style="54" bestFit="1" customWidth="1"/>
    <col min="6121" max="6362" width="9" style="54"/>
    <col min="6363" max="6363" width="6.25" style="54" customWidth="1"/>
    <col min="6364" max="6373" width="6.5" style="54" customWidth="1"/>
    <col min="6374" max="6375" width="7.08203125" style="54" customWidth="1"/>
    <col min="6376" max="6376" width="11.75" style="54" bestFit="1" customWidth="1"/>
    <col min="6377" max="6618" width="9" style="54"/>
    <col min="6619" max="6619" width="6.25" style="54" customWidth="1"/>
    <col min="6620" max="6629" width="6.5" style="54" customWidth="1"/>
    <col min="6630" max="6631" width="7.08203125" style="54" customWidth="1"/>
    <col min="6632" max="6632" width="11.75" style="54" bestFit="1" customWidth="1"/>
    <col min="6633" max="6874" width="9" style="54"/>
    <col min="6875" max="6875" width="6.25" style="54" customWidth="1"/>
    <col min="6876" max="6885" width="6.5" style="54" customWidth="1"/>
    <col min="6886" max="6887" width="7.08203125" style="54" customWidth="1"/>
    <col min="6888" max="6888" width="11.75" style="54" bestFit="1" customWidth="1"/>
    <col min="6889" max="7130" width="9" style="54"/>
    <col min="7131" max="7131" width="6.25" style="54" customWidth="1"/>
    <col min="7132" max="7141" width="6.5" style="54" customWidth="1"/>
    <col min="7142" max="7143" width="7.08203125" style="54" customWidth="1"/>
    <col min="7144" max="7144" width="11.75" style="54" bestFit="1" customWidth="1"/>
    <col min="7145" max="7386" width="9" style="54"/>
    <col min="7387" max="7387" width="6.25" style="54" customWidth="1"/>
    <col min="7388" max="7397" width="6.5" style="54" customWidth="1"/>
    <col min="7398" max="7399" width="7.08203125" style="54" customWidth="1"/>
    <col min="7400" max="7400" width="11.75" style="54" bestFit="1" customWidth="1"/>
    <col min="7401" max="7642" width="9" style="54"/>
    <col min="7643" max="7643" width="6.25" style="54" customWidth="1"/>
    <col min="7644" max="7653" width="6.5" style="54" customWidth="1"/>
    <col min="7654" max="7655" width="7.08203125" style="54" customWidth="1"/>
    <col min="7656" max="7656" width="11.75" style="54" bestFit="1" customWidth="1"/>
    <col min="7657" max="7898" width="9" style="54"/>
    <col min="7899" max="7899" width="6.25" style="54" customWidth="1"/>
    <col min="7900" max="7909" width="6.5" style="54" customWidth="1"/>
    <col min="7910" max="7911" width="7.08203125" style="54" customWidth="1"/>
    <col min="7912" max="7912" width="11.75" style="54" bestFit="1" customWidth="1"/>
    <col min="7913" max="8154" width="9" style="54"/>
    <col min="8155" max="8155" width="6.25" style="54" customWidth="1"/>
    <col min="8156" max="8165" width="6.5" style="54" customWidth="1"/>
    <col min="8166" max="8167" width="7.08203125" style="54" customWidth="1"/>
    <col min="8168" max="8168" width="11.75" style="54" bestFit="1" customWidth="1"/>
    <col min="8169" max="8410" width="9" style="54"/>
    <col min="8411" max="8411" width="6.25" style="54" customWidth="1"/>
    <col min="8412" max="8421" width="6.5" style="54" customWidth="1"/>
    <col min="8422" max="8423" width="7.08203125" style="54" customWidth="1"/>
    <col min="8424" max="8424" width="11.75" style="54" bestFit="1" customWidth="1"/>
    <col min="8425" max="8666" width="9" style="54"/>
    <col min="8667" max="8667" width="6.25" style="54" customWidth="1"/>
    <col min="8668" max="8677" width="6.5" style="54" customWidth="1"/>
    <col min="8678" max="8679" width="7.08203125" style="54" customWidth="1"/>
    <col min="8680" max="8680" width="11.75" style="54" bestFit="1" customWidth="1"/>
    <col min="8681" max="8922" width="9" style="54"/>
    <col min="8923" max="8923" width="6.25" style="54" customWidth="1"/>
    <col min="8924" max="8933" width="6.5" style="54" customWidth="1"/>
    <col min="8934" max="8935" width="7.08203125" style="54" customWidth="1"/>
    <col min="8936" max="8936" width="11.75" style="54" bestFit="1" customWidth="1"/>
    <col min="8937" max="9178" width="9" style="54"/>
    <col min="9179" max="9179" width="6.25" style="54" customWidth="1"/>
    <col min="9180" max="9189" width="6.5" style="54" customWidth="1"/>
    <col min="9190" max="9191" width="7.08203125" style="54" customWidth="1"/>
    <col min="9192" max="9192" width="11.75" style="54" bestFit="1" customWidth="1"/>
    <col min="9193" max="9434" width="9" style="54"/>
    <col min="9435" max="9435" width="6.25" style="54" customWidth="1"/>
    <col min="9436" max="9445" width="6.5" style="54" customWidth="1"/>
    <col min="9446" max="9447" width="7.08203125" style="54" customWidth="1"/>
    <col min="9448" max="9448" width="11.75" style="54" bestFit="1" customWidth="1"/>
    <col min="9449" max="9690" width="9" style="54"/>
    <col min="9691" max="9691" width="6.25" style="54" customWidth="1"/>
    <col min="9692" max="9701" width="6.5" style="54" customWidth="1"/>
    <col min="9702" max="9703" width="7.08203125" style="54" customWidth="1"/>
    <col min="9704" max="9704" width="11.75" style="54" bestFit="1" customWidth="1"/>
    <col min="9705" max="9946" width="9" style="54"/>
    <col min="9947" max="9947" width="6.25" style="54" customWidth="1"/>
    <col min="9948" max="9957" width="6.5" style="54" customWidth="1"/>
    <col min="9958" max="9959" width="7.08203125" style="54" customWidth="1"/>
    <col min="9960" max="9960" width="11.75" style="54" bestFit="1" customWidth="1"/>
    <col min="9961" max="10202" width="9" style="54"/>
    <col min="10203" max="10203" width="6.25" style="54" customWidth="1"/>
    <col min="10204" max="10213" width="6.5" style="54" customWidth="1"/>
    <col min="10214" max="10215" width="7.08203125" style="54" customWidth="1"/>
    <col min="10216" max="10216" width="11.75" style="54" bestFit="1" customWidth="1"/>
    <col min="10217" max="10458" width="9" style="54"/>
    <col min="10459" max="10459" width="6.25" style="54" customWidth="1"/>
    <col min="10460" max="10469" width="6.5" style="54" customWidth="1"/>
    <col min="10470" max="10471" width="7.08203125" style="54" customWidth="1"/>
    <col min="10472" max="10472" width="11.75" style="54" bestFit="1" customWidth="1"/>
    <col min="10473" max="10714" width="9" style="54"/>
    <col min="10715" max="10715" width="6.25" style="54" customWidth="1"/>
    <col min="10716" max="10725" width="6.5" style="54" customWidth="1"/>
    <col min="10726" max="10727" width="7.08203125" style="54" customWidth="1"/>
    <col min="10728" max="10728" width="11.75" style="54" bestFit="1" customWidth="1"/>
    <col min="10729" max="10970" width="9" style="54"/>
    <col min="10971" max="10971" width="6.25" style="54" customWidth="1"/>
    <col min="10972" max="10981" width="6.5" style="54" customWidth="1"/>
    <col min="10982" max="10983" width="7.08203125" style="54" customWidth="1"/>
    <col min="10984" max="10984" width="11.75" style="54" bestFit="1" customWidth="1"/>
    <col min="10985" max="11226" width="9" style="54"/>
    <col min="11227" max="11227" width="6.25" style="54" customWidth="1"/>
    <col min="11228" max="11237" width="6.5" style="54" customWidth="1"/>
    <col min="11238" max="11239" width="7.08203125" style="54" customWidth="1"/>
    <col min="11240" max="11240" width="11.75" style="54" bestFit="1" customWidth="1"/>
    <col min="11241" max="11482" width="9" style="54"/>
    <col min="11483" max="11483" width="6.25" style="54" customWidth="1"/>
    <col min="11484" max="11493" width="6.5" style="54" customWidth="1"/>
    <col min="11494" max="11495" width="7.08203125" style="54" customWidth="1"/>
    <col min="11496" max="11496" width="11.75" style="54" bestFit="1" customWidth="1"/>
    <col min="11497" max="11738" width="9" style="54"/>
    <col min="11739" max="11739" width="6.25" style="54" customWidth="1"/>
    <col min="11740" max="11749" width="6.5" style="54" customWidth="1"/>
    <col min="11750" max="11751" width="7.08203125" style="54" customWidth="1"/>
    <col min="11752" max="11752" width="11.75" style="54" bestFit="1" customWidth="1"/>
    <col min="11753" max="11994" width="9" style="54"/>
    <col min="11995" max="11995" width="6.25" style="54" customWidth="1"/>
    <col min="11996" max="12005" width="6.5" style="54" customWidth="1"/>
    <col min="12006" max="12007" width="7.08203125" style="54" customWidth="1"/>
    <col min="12008" max="12008" width="11.75" style="54" bestFit="1" customWidth="1"/>
    <col min="12009" max="12250" width="9" style="54"/>
    <col min="12251" max="12251" width="6.25" style="54" customWidth="1"/>
    <col min="12252" max="12261" width="6.5" style="54" customWidth="1"/>
    <col min="12262" max="12263" width="7.08203125" style="54" customWidth="1"/>
    <col min="12264" max="12264" width="11.75" style="54" bestFit="1" customWidth="1"/>
    <col min="12265" max="12506" width="9" style="54"/>
    <col min="12507" max="12507" width="6.25" style="54" customWidth="1"/>
    <col min="12508" max="12517" width="6.5" style="54" customWidth="1"/>
    <col min="12518" max="12519" width="7.08203125" style="54" customWidth="1"/>
    <col min="12520" max="12520" width="11.75" style="54" bestFit="1" customWidth="1"/>
    <col min="12521" max="12762" width="9" style="54"/>
    <col min="12763" max="12763" width="6.25" style="54" customWidth="1"/>
    <col min="12764" max="12773" width="6.5" style="54" customWidth="1"/>
    <col min="12774" max="12775" width="7.08203125" style="54" customWidth="1"/>
    <col min="12776" max="12776" width="11.75" style="54" bestFit="1" customWidth="1"/>
    <col min="12777" max="13018" width="9" style="54"/>
    <col min="13019" max="13019" width="6.25" style="54" customWidth="1"/>
    <col min="13020" max="13029" width="6.5" style="54" customWidth="1"/>
    <col min="13030" max="13031" width="7.08203125" style="54" customWidth="1"/>
    <col min="13032" max="13032" width="11.75" style="54" bestFit="1" customWidth="1"/>
    <col min="13033" max="13274" width="9" style="54"/>
    <col min="13275" max="13275" width="6.25" style="54" customWidth="1"/>
    <col min="13276" max="13285" width="6.5" style="54" customWidth="1"/>
    <col min="13286" max="13287" width="7.08203125" style="54" customWidth="1"/>
    <col min="13288" max="13288" width="11.75" style="54" bestFit="1" customWidth="1"/>
    <col min="13289" max="13530" width="9" style="54"/>
    <col min="13531" max="13531" width="6.25" style="54" customWidth="1"/>
    <col min="13532" max="13541" width="6.5" style="54" customWidth="1"/>
    <col min="13542" max="13543" width="7.08203125" style="54" customWidth="1"/>
    <col min="13544" max="13544" width="11.75" style="54" bestFit="1" customWidth="1"/>
    <col min="13545" max="13786" width="9" style="54"/>
    <col min="13787" max="13787" width="6.25" style="54" customWidth="1"/>
    <col min="13788" max="13797" width="6.5" style="54" customWidth="1"/>
    <col min="13798" max="13799" width="7.08203125" style="54" customWidth="1"/>
    <col min="13800" max="13800" width="11.75" style="54" bestFit="1" customWidth="1"/>
    <col min="13801" max="14042" width="9" style="54"/>
    <col min="14043" max="14043" width="6.25" style="54" customWidth="1"/>
    <col min="14044" max="14053" width="6.5" style="54" customWidth="1"/>
    <col min="14054" max="14055" width="7.08203125" style="54" customWidth="1"/>
    <col min="14056" max="14056" width="11.75" style="54" bestFit="1" customWidth="1"/>
    <col min="14057" max="14298" width="9" style="54"/>
    <col min="14299" max="14299" width="6.25" style="54" customWidth="1"/>
    <col min="14300" max="14309" width="6.5" style="54" customWidth="1"/>
    <col min="14310" max="14311" width="7.08203125" style="54" customWidth="1"/>
    <col min="14312" max="14312" width="11.75" style="54" bestFit="1" customWidth="1"/>
    <col min="14313" max="14554" width="9" style="54"/>
    <col min="14555" max="14555" width="6.25" style="54" customWidth="1"/>
    <col min="14556" max="14565" width="6.5" style="54" customWidth="1"/>
    <col min="14566" max="14567" width="7.08203125" style="54" customWidth="1"/>
    <col min="14568" max="14568" width="11.75" style="54" bestFit="1" customWidth="1"/>
    <col min="14569" max="14810" width="9" style="54"/>
    <col min="14811" max="14811" width="6.25" style="54" customWidth="1"/>
    <col min="14812" max="14821" width="6.5" style="54" customWidth="1"/>
    <col min="14822" max="14823" width="7.08203125" style="54" customWidth="1"/>
    <col min="14824" max="14824" width="11.75" style="54" bestFit="1" customWidth="1"/>
    <col min="14825" max="15066" width="9" style="54"/>
    <col min="15067" max="15067" width="6.25" style="54" customWidth="1"/>
    <col min="15068" max="15077" width="6.5" style="54" customWidth="1"/>
    <col min="15078" max="15079" width="7.08203125" style="54" customWidth="1"/>
    <col min="15080" max="15080" width="11.75" style="54" bestFit="1" customWidth="1"/>
    <col min="15081" max="15322" width="9" style="54"/>
    <col min="15323" max="15323" width="6.25" style="54" customWidth="1"/>
    <col min="15324" max="15333" width="6.5" style="54" customWidth="1"/>
    <col min="15334" max="15335" width="7.08203125" style="54" customWidth="1"/>
    <col min="15336" max="15336" width="11.75" style="54" bestFit="1" customWidth="1"/>
    <col min="15337" max="15578" width="9" style="54"/>
    <col min="15579" max="15579" width="6.25" style="54" customWidth="1"/>
    <col min="15580" max="15589" width="6.5" style="54" customWidth="1"/>
    <col min="15590" max="15591" width="7.08203125" style="54" customWidth="1"/>
    <col min="15592" max="15592" width="11.75" style="54" bestFit="1" customWidth="1"/>
    <col min="15593" max="15834" width="9" style="54"/>
    <col min="15835" max="15835" width="6.25" style="54" customWidth="1"/>
    <col min="15836" max="15845" width="6.5" style="54" customWidth="1"/>
    <col min="15846" max="15847" width="7.08203125" style="54" customWidth="1"/>
    <col min="15848" max="15848" width="11.75" style="54" bestFit="1" customWidth="1"/>
    <col min="15849" max="16090" width="9" style="54"/>
    <col min="16091" max="16091" width="6.25" style="54" customWidth="1"/>
    <col min="16092" max="16101" width="6.5" style="54" customWidth="1"/>
    <col min="16102" max="16103" width="7.08203125" style="54" customWidth="1"/>
    <col min="16104" max="16104" width="11.75" style="54" bestFit="1" customWidth="1"/>
    <col min="16105" max="16384" width="9" style="54"/>
  </cols>
  <sheetData>
    <row r="1" spans="1:16" ht="16.5" customHeight="1">
      <c r="A1" s="52" t="s">
        <v>27</v>
      </c>
      <c r="B1" s="52"/>
      <c r="C1" s="53"/>
      <c r="D1" s="53"/>
      <c r="E1" s="53"/>
      <c r="F1" s="53"/>
      <c r="G1" s="53"/>
      <c r="H1" s="53"/>
      <c r="I1" s="53"/>
      <c r="J1" s="53"/>
      <c r="K1" s="53"/>
      <c r="L1" s="53"/>
      <c r="M1" s="53"/>
    </row>
    <row r="2" spans="1:16" ht="16.5" customHeight="1" thickBot="1">
      <c r="A2" s="55" t="s">
        <v>28</v>
      </c>
      <c r="B2" s="55" t="s">
        <v>28</v>
      </c>
      <c r="C2" s="55" t="s">
        <v>28</v>
      </c>
      <c r="D2" s="55"/>
      <c r="E2" s="55"/>
      <c r="F2" s="55"/>
      <c r="G2" s="55"/>
      <c r="H2" s="55"/>
      <c r="I2" s="55"/>
      <c r="J2" s="55"/>
      <c r="K2" s="55"/>
      <c r="L2" s="56"/>
      <c r="M2" s="57" t="s">
        <v>422</v>
      </c>
    </row>
    <row r="3" spans="1:16" ht="25.5" customHeight="1">
      <c r="A3" s="58" t="s">
        <v>29</v>
      </c>
      <c r="B3" s="456" t="s">
        <v>30</v>
      </c>
      <c r="C3" s="457"/>
      <c r="D3" s="456" t="s">
        <v>31</v>
      </c>
      <c r="E3" s="457"/>
      <c r="F3" s="456" t="s">
        <v>32</v>
      </c>
      <c r="G3" s="458"/>
      <c r="H3" s="459" t="s">
        <v>33</v>
      </c>
      <c r="I3" s="458"/>
      <c r="J3" s="459" t="s">
        <v>34</v>
      </c>
      <c r="K3" s="458"/>
      <c r="L3" s="460" t="s">
        <v>35</v>
      </c>
      <c r="M3" s="455"/>
    </row>
    <row r="4" spans="1:16" ht="20.25" customHeight="1">
      <c r="A4" s="59" t="s">
        <v>36</v>
      </c>
      <c r="B4" s="60" t="s">
        <v>37</v>
      </c>
      <c r="C4" s="61" t="s">
        <v>38</v>
      </c>
      <c r="D4" s="61" t="s">
        <v>37</v>
      </c>
      <c r="E4" s="61" t="s">
        <v>38</v>
      </c>
      <c r="F4" s="61" t="s">
        <v>37</v>
      </c>
      <c r="G4" s="62" t="s">
        <v>38</v>
      </c>
      <c r="H4" s="61" t="s">
        <v>37</v>
      </c>
      <c r="I4" s="62" t="s">
        <v>38</v>
      </c>
      <c r="J4" s="61" t="s">
        <v>37</v>
      </c>
      <c r="K4" s="62" t="s">
        <v>38</v>
      </c>
      <c r="L4" s="60" t="s">
        <v>37</v>
      </c>
      <c r="M4" s="63" t="s">
        <v>38</v>
      </c>
    </row>
    <row r="5" spans="1:16" ht="24.75" customHeight="1">
      <c r="A5" s="64" t="s">
        <v>39</v>
      </c>
      <c r="B5" s="405">
        <f>SUM(B6:B17)</f>
        <v>30</v>
      </c>
      <c r="C5" s="406">
        <f>B5/$N5*100000</f>
        <v>1.2898909526188655</v>
      </c>
      <c r="D5" s="405">
        <f>SUM(D6:D17)</f>
        <v>0</v>
      </c>
      <c r="E5" s="406">
        <f>D5/$N5*100000</f>
        <v>0</v>
      </c>
      <c r="F5" s="405">
        <f>SUM(F6:F17)</f>
        <v>0</v>
      </c>
      <c r="G5" s="406">
        <f>F5/$N5*100000</f>
        <v>0</v>
      </c>
      <c r="H5" s="405">
        <f>SUM(H6:H17)</f>
        <v>0</v>
      </c>
      <c r="I5" s="406">
        <f>H5/$N5*100000</f>
        <v>0</v>
      </c>
      <c r="J5" s="405">
        <v>0</v>
      </c>
      <c r="K5" s="406">
        <f>J5/$N5*100000</f>
        <v>0</v>
      </c>
      <c r="L5" s="405">
        <f>SUM(L6:L17)</f>
        <v>30</v>
      </c>
      <c r="M5" s="406">
        <f>L5/$N5*100000</f>
        <v>1.2898909526188655</v>
      </c>
      <c r="N5" s="54">
        <v>2325778</v>
      </c>
      <c r="P5" s="54">
        <v>365</v>
      </c>
    </row>
    <row r="6" spans="1:16" ht="24.75" customHeight="1">
      <c r="A6" s="65" t="s">
        <v>40</v>
      </c>
      <c r="B6" s="407">
        <f t="shared" ref="B6:B17" si="0">D6+F6+H6+J6+L6</f>
        <v>1</v>
      </c>
      <c r="C6" s="406">
        <f t="shared" ref="C6:C17" si="1">(B6*($P$5/P6)*100000)/N6</f>
        <v>0.50663614227864162</v>
      </c>
      <c r="D6" s="66">
        <v>0</v>
      </c>
      <c r="E6" s="67">
        <f t="shared" ref="E6:E17" si="2">(D6*($P$5/$P6)*100000)/$N6</f>
        <v>0</v>
      </c>
      <c r="F6" s="66">
        <v>0</v>
      </c>
      <c r="G6" s="67">
        <f t="shared" ref="G6:G17" si="3">(F6*($P$5/$P6)*100000)/$N6</f>
        <v>0</v>
      </c>
      <c r="H6" s="66">
        <v>0</v>
      </c>
      <c r="I6" s="67">
        <f t="shared" ref="I6:I17" si="4">(H6*($P$5/$P6)*100000)/$N6</f>
        <v>0</v>
      </c>
      <c r="J6" s="66">
        <v>0</v>
      </c>
      <c r="K6" s="67">
        <f t="shared" ref="K6:K17" si="5">(J6*($P$5/$P6)*100000)/$N6</f>
        <v>0</v>
      </c>
      <c r="L6" s="66">
        <v>1</v>
      </c>
      <c r="M6" s="408">
        <f t="shared" ref="M6:M17" si="6">(L6*($P$5/$P6)*100000)/$N6</f>
        <v>0.50663614227864162</v>
      </c>
      <c r="N6" s="54">
        <v>2323994</v>
      </c>
      <c r="P6" s="54">
        <v>31</v>
      </c>
    </row>
    <row r="7" spans="1:16" ht="24.75" customHeight="1">
      <c r="A7" s="65" t="s">
        <v>41</v>
      </c>
      <c r="B7" s="407">
        <f t="shared" si="0"/>
        <v>0</v>
      </c>
      <c r="C7" s="406">
        <f t="shared" si="1"/>
        <v>0</v>
      </c>
      <c r="D7" s="66">
        <v>0</v>
      </c>
      <c r="E7" s="67">
        <f t="shared" si="2"/>
        <v>0</v>
      </c>
      <c r="F7" s="66">
        <v>0</v>
      </c>
      <c r="G7" s="67">
        <f t="shared" si="3"/>
        <v>0</v>
      </c>
      <c r="H7" s="66">
        <v>0</v>
      </c>
      <c r="I7" s="67">
        <f t="shared" si="4"/>
        <v>0</v>
      </c>
      <c r="J7" s="66">
        <v>0</v>
      </c>
      <c r="K7" s="67">
        <f t="shared" si="5"/>
        <v>0</v>
      </c>
      <c r="L7" s="66">
        <v>0</v>
      </c>
      <c r="M7" s="408">
        <f t="shared" si="6"/>
        <v>0</v>
      </c>
      <c r="N7" s="54">
        <v>2322709</v>
      </c>
      <c r="P7" s="54">
        <v>28</v>
      </c>
    </row>
    <row r="8" spans="1:16" ht="24.75" customHeight="1">
      <c r="A8" s="65" t="s">
        <v>42</v>
      </c>
      <c r="B8" s="407">
        <f t="shared" si="0"/>
        <v>0</v>
      </c>
      <c r="C8" s="406">
        <f t="shared" si="1"/>
        <v>0</v>
      </c>
      <c r="D8" s="66">
        <v>0</v>
      </c>
      <c r="E8" s="67">
        <f t="shared" si="2"/>
        <v>0</v>
      </c>
      <c r="F8" s="66">
        <v>0</v>
      </c>
      <c r="G8" s="67">
        <f t="shared" si="3"/>
        <v>0</v>
      </c>
      <c r="H8" s="66">
        <v>0</v>
      </c>
      <c r="I8" s="67">
        <f t="shared" si="4"/>
        <v>0</v>
      </c>
      <c r="J8" s="66">
        <v>0</v>
      </c>
      <c r="K8" s="67">
        <f t="shared" si="5"/>
        <v>0</v>
      </c>
      <c r="L8" s="66">
        <v>0</v>
      </c>
      <c r="M8" s="408">
        <f t="shared" si="6"/>
        <v>0</v>
      </c>
      <c r="N8" s="54">
        <v>2320861</v>
      </c>
      <c r="P8" s="54">
        <v>31</v>
      </c>
    </row>
    <row r="9" spans="1:16" ht="24.75" customHeight="1">
      <c r="A9" s="65" t="s">
        <v>43</v>
      </c>
      <c r="B9" s="407">
        <f t="shared" si="0"/>
        <v>2</v>
      </c>
      <c r="C9" s="406">
        <f t="shared" si="1"/>
        <v>1.0497623294945106</v>
      </c>
      <c r="D9" s="66">
        <v>0</v>
      </c>
      <c r="E9" s="67">
        <f t="shared" si="2"/>
        <v>0</v>
      </c>
      <c r="F9" s="66">
        <v>0</v>
      </c>
      <c r="G9" s="67">
        <f t="shared" si="3"/>
        <v>0</v>
      </c>
      <c r="H9" s="66">
        <v>0</v>
      </c>
      <c r="I9" s="67">
        <f t="shared" si="4"/>
        <v>0</v>
      </c>
      <c r="J9" s="66">
        <v>0</v>
      </c>
      <c r="K9" s="67">
        <f t="shared" si="5"/>
        <v>0</v>
      </c>
      <c r="L9" s="66">
        <v>2</v>
      </c>
      <c r="M9" s="408">
        <f t="shared" si="6"/>
        <v>1.0497623294945106</v>
      </c>
      <c r="N9" s="54">
        <v>2317985</v>
      </c>
      <c r="P9" s="54">
        <v>30</v>
      </c>
    </row>
    <row r="10" spans="1:16" ht="24.75" customHeight="1">
      <c r="A10" s="65" t="s">
        <v>44</v>
      </c>
      <c r="B10" s="407">
        <f t="shared" si="0"/>
        <v>3</v>
      </c>
      <c r="C10" s="406">
        <f t="shared" si="1"/>
        <v>1.520597408421535</v>
      </c>
      <c r="D10" s="66">
        <v>0</v>
      </c>
      <c r="E10" s="67">
        <f t="shared" si="2"/>
        <v>0</v>
      </c>
      <c r="F10" s="66">
        <v>0</v>
      </c>
      <c r="G10" s="67">
        <f t="shared" si="3"/>
        <v>0</v>
      </c>
      <c r="H10" s="66">
        <v>0</v>
      </c>
      <c r="I10" s="67">
        <f t="shared" si="4"/>
        <v>0</v>
      </c>
      <c r="J10" s="66">
        <v>0</v>
      </c>
      <c r="K10" s="67">
        <f t="shared" si="5"/>
        <v>0</v>
      </c>
      <c r="L10" s="66">
        <v>3</v>
      </c>
      <c r="M10" s="408">
        <f t="shared" si="6"/>
        <v>1.520597408421535</v>
      </c>
      <c r="N10" s="54">
        <v>2322941</v>
      </c>
      <c r="P10" s="54">
        <v>31</v>
      </c>
    </row>
    <row r="11" spans="1:16" ht="24.75" customHeight="1">
      <c r="A11" s="65" t="s">
        <v>45</v>
      </c>
      <c r="B11" s="407">
        <f t="shared" si="0"/>
        <v>2</v>
      </c>
      <c r="C11" s="406">
        <f t="shared" si="1"/>
        <v>1.0460375452966497</v>
      </c>
      <c r="D11" s="66">
        <v>0</v>
      </c>
      <c r="E11" s="67">
        <f t="shared" si="2"/>
        <v>0</v>
      </c>
      <c r="F11" s="66">
        <v>0</v>
      </c>
      <c r="G11" s="67">
        <f t="shared" si="3"/>
        <v>0</v>
      </c>
      <c r="H11" s="66">
        <v>0</v>
      </c>
      <c r="I11" s="67">
        <f t="shared" si="4"/>
        <v>0</v>
      </c>
      <c r="J11" s="66">
        <v>0</v>
      </c>
      <c r="K11" s="67">
        <f t="shared" si="5"/>
        <v>0</v>
      </c>
      <c r="L11" s="66">
        <v>2</v>
      </c>
      <c r="M11" s="408">
        <f t="shared" si="6"/>
        <v>1.0460375452966497</v>
      </c>
      <c r="N11" s="54">
        <v>2326239</v>
      </c>
      <c r="P11" s="54">
        <v>30</v>
      </c>
    </row>
    <row r="12" spans="1:16" ht="24.75" customHeight="1">
      <c r="A12" s="65" t="s">
        <v>46</v>
      </c>
      <c r="B12" s="407">
        <f t="shared" si="0"/>
        <v>4</v>
      </c>
      <c r="C12" s="406">
        <f t="shared" si="1"/>
        <v>2.0244034346527839</v>
      </c>
      <c r="D12" s="66">
        <v>0</v>
      </c>
      <c r="E12" s="67">
        <f t="shared" si="2"/>
        <v>0</v>
      </c>
      <c r="F12" s="66">
        <v>0</v>
      </c>
      <c r="G12" s="67">
        <f t="shared" si="3"/>
        <v>0</v>
      </c>
      <c r="H12" s="66">
        <v>0</v>
      </c>
      <c r="I12" s="67">
        <f t="shared" si="4"/>
        <v>0</v>
      </c>
      <c r="J12" s="66">
        <v>0</v>
      </c>
      <c r="K12" s="67">
        <f t="shared" si="5"/>
        <v>0</v>
      </c>
      <c r="L12" s="66">
        <v>4</v>
      </c>
      <c r="M12" s="408">
        <f t="shared" si="6"/>
        <v>2.0244034346527839</v>
      </c>
      <c r="N12" s="54">
        <v>2326452</v>
      </c>
      <c r="P12" s="54">
        <v>31</v>
      </c>
    </row>
    <row r="13" spans="1:16" ht="24.75" customHeight="1">
      <c r="A13" s="65" t="s">
        <v>47</v>
      </c>
      <c r="B13" s="407">
        <f t="shared" si="0"/>
        <v>9</v>
      </c>
      <c r="C13" s="406">
        <f t="shared" si="1"/>
        <v>4.554931222618416</v>
      </c>
      <c r="D13" s="66">
        <v>0</v>
      </c>
      <c r="E13" s="67">
        <f t="shared" si="2"/>
        <v>0</v>
      </c>
      <c r="F13" s="66">
        <v>0</v>
      </c>
      <c r="G13" s="67">
        <f t="shared" si="3"/>
        <v>0</v>
      </c>
      <c r="H13" s="66">
        <v>0</v>
      </c>
      <c r="I13" s="67">
        <f t="shared" si="4"/>
        <v>0</v>
      </c>
      <c r="J13" s="66">
        <v>0</v>
      </c>
      <c r="K13" s="67">
        <f t="shared" si="5"/>
        <v>0</v>
      </c>
      <c r="L13" s="66">
        <v>9</v>
      </c>
      <c r="M13" s="408">
        <f t="shared" si="6"/>
        <v>4.554931222618416</v>
      </c>
      <c r="N13" s="54">
        <v>2326440</v>
      </c>
      <c r="P13" s="54">
        <v>31</v>
      </c>
    </row>
    <row r="14" spans="1:16" ht="24.75" customHeight="1">
      <c r="A14" s="65" t="s">
        <v>48</v>
      </c>
      <c r="B14" s="407">
        <f t="shared" si="0"/>
        <v>5</v>
      </c>
      <c r="C14" s="406">
        <f t="shared" si="1"/>
        <v>2.6151748061653928</v>
      </c>
      <c r="D14" s="66">
        <v>0</v>
      </c>
      <c r="E14" s="67">
        <f t="shared" si="2"/>
        <v>0</v>
      </c>
      <c r="F14" s="66">
        <v>0</v>
      </c>
      <c r="G14" s="67">
        <f t="shared" si="3"/>
        <v>0</v>
      </c>
      <c r="H14" s="66">
        <v>0</v>
      </c>
      <c r="I14" s="67">
        <f t="shared" si="4"/>
        <v>0</v>
      </c>
      <c r="J14" s="66">
        <v>0</v>
      </c>
      <c r="K14" s="67">
        <f t="shared" si="5"/>
        <v>0</v>
      </c>
      <c r="L14" s="66">
        <v>5</v>
      </c>
      <c r="M14" s="408">
        <f t="shared" si="6"/>
        <v>2.6151748061653928</v>
      </c>
      <c r="N14" s="54">
        <v>2326167</v>
      </c>
      <c r="P14" s="54">
        <v>30</v>
      </c>
    </row>
    <row r="15" spans="1:16" ht="24.75" customHeight="1">
      <c r="A15" s="65" t="s">
        <v>49</v>
      </c>
      <c r="B15" s="407">
        <f t="shared" si="0"/>
        <v>0</v>
      </c>
      <c r="C15" s="406">
        <f t="shared" si="1"/>
        <v>0</v>
      </c>
      <c r="D15" s="66">
        <v>0</v>
      </c>
      <c r="E15" s="67">
        <f t="shared" si="2"/>
        <v>0</v>
      </c>
      <c r="F15" s="66">
        <v>0</v>
      </c>
      <c r="G15" s="67">
        <f t="shared" si="3"/>
        <v>0</v>
      </c>
      <c r="H15" s="66">
        <v>0</v>
      </c>
      <c r="I15" s="67">
        <f t="shared" si="4"/>
        <v>0</v>
      </c>
      <c r="J15" s="66">
        <v>0</v>
      </c>
      <c r="K15" s="67">
        <f t="shared" si="5"/>
        <v>0</v>
      </c>
      <c r="L15" s="66">
        <v>0</v>
      </c>
      <c r="M15" s="408">
        <f t="shared" si="6"/>
        <v>0</v>
      </c>
      <c r="N15" s="54">
        <v>2325778</v>
      </c>
      <c r="P15" s="54">
        <v>31</v>
      </c>
    </row>
    <row r="16" spans="1:16" ht="24.75" customHeight="1">
      <c r="A16" s="65" t="s">
        <v>50</v>
      </c>
      <c r="B16" s="407">
        <f t="shared" si="0"/>
        <v>2</v>
      </c>
      <c r="C16" s="406">
        <f t="shared" si="1"/>
        <v>1.0459377283063558</v>
      </c>
      <c r="D16" s="66">
        <v>0</v>
      </c>
      <c r="E16" s="67">
        <f t="shared" si="2"/>
        <v>0</v>
      </c>
      <c r="F16" s="66">
        <v>0</v>
      </c>
      <c r="G16" s="67">
        <f t="shared" si="3"/>
        <v>0</v>
      </c>
      <c r="H16" s="66">
        <v>0</v>
      </c>
      <c r="I16" s="67">
        <f t="shared" si="4"/>
        <v>0</v>
      </c>
      <c r="J16" s="66">
        <v>0</v>
      </c>
      <c r="K16" s="67">
        <f t="shared" si="5"/>
        <v>0</v>
      </c>
      <c r="L16" s="66">
        <v>2</v>
      </c>
      <c r="M16" s="408">
        <f t="shared" si="6"/>
        <v>1.0459377283063558</v>
      </c>
      <c r="N16" s="54">
        <v>2326461</v>
      </c>
      <c r="P16" s="54">
        <v>30</v>
      </c>
    </row>
    <row r="17" spans="1:16" ht="24.75" customHeight="1">
      <c r="A17" s="65" t="s">
        <v>51</v>
      </c>
      <c r="B17" s="407">
        <f t="shared" si="0"/>
        <v>2</v>
      </c>
      <c r="C17" s="406">
        <f t="shared" si="1"/>
        <v>1.0124219176530407</v>
      </c>
      <c r="D17" s="66">
        <v>0</v>
      </c>
      <c r="E17" s="67">
        <f t="shared" si="2"/>
        <v>0</v>
      </c>
      <c r="F17" s="66">
        <v>0</v>
      </c>
      <c r="G17" s="67">
        <f t="shared" si="3"/>
        <v>0</v>
      </c>
      <c r="H17" s="66">
        <v>0</v>
      </c>
      <c r="I17" s="67">
        <f t="shared" si="4"/>
        <v>0</v>
      </c>
      <c r="J17" s="66">
        <v>0</v>
      </c>
      <c r="K17" s="67">
        <f t="shared" si="5"/>
        <v>0</v>
      </c>
      <c r="L17" s="66">
        <v>2</v>
      </c>
      <c r="M17" s="408">
        <f t="shared" si="6"/>
        <v>1.0124219176530407</v>
      </c>
      <c r="N17" s="54">
        <v>2325946</v>
      </c>
      <c r="P17" s="54">
        <v>31</v>
      </c>
    </row>
    <row r="18" spans="1:16" ht="7.5" customHeight="1" thickBot="1">
      <c r="A18" s="68"/>
      <c r="B18" s="69"/>
      <c r="C18" s="70"/>
      <c r="D18" s="69"/>
      <c r="E18" s="70"/>
      <c r="F18" s="69"/>
      <c r="G18" s="69"/>
      <c r="H18" s="69"/>
      <c r="I18" s="69"/>
      <c r="J18" s="69"/>
      <c r="K18" s="69"/>
      <c r="L18" s="69"/>
      <c r="M18" s="69"/>
    </row>
    <row r="19" spans="1:16" ht="13">
      <c r="A19" s="71"/>
      <c r="B19" s="72"/>
      <c r="C19" s="73"/>
      <c r="D19" s="73"/>
      <c r="E19" s="73"/>
      <c r="F19" s="73"/>
      <c r="G19" s="73"/>
      <c r="H19" s="73"/>
      <c r="I19" s="73"/>
      <c r="J19" s="73"/>
      <c r="K19" s="73"/>
      <c r="L19" s="73"/>
      <c r="M19" s="73"/>
    </row>
    <row r="20" spans="1:16" ht="16.5" customHeight="1">
      <c r="A20" s="52" t="s">
        <v>52</v>
      </c>
      <c r="B20" s="52"/>
      <c r="C20" s="74"/>
      <c r="D20" s="53"/>
      <c r="E20" s="74"/>
      <c r="F20" s="53"/>
      <c r="G20" s="74"/>
      <c r="H20" s="53"/>
      <c r="I20" s="74"/>
      <c r="J20" s="53"/>
      <c r="K20" s="74"/>
      <c r="L20" s="53"/>
      <c r="M20" s="53"/>
    </row>
    <row r="21" spans="1:16" ht="16.5" customHeight="1" thickBot="1">
      <c r="A21" s="55" t="s">
        <v>28</v>
      </c>
      <c r="B21" s="55" t="s">
        <v>28</v>
      </c>
      <c r="C21" s="55" t="s">
        <v>28</v>
      </c>
      <c r="D21" s="55"/>
      <c r="E21" s="55"/>
      <c r="F21" s="55"/>
      <c r="G21" s="55"/>
      <c r="H21" s="55"/>
      <c r="I21" s="55"/>
      <c r="J21" s="55"/>
      <c r="K21" s="55"/>
      <c r="L21" s="56"/>
      <c r="M21" s="57" t="s">
        <v>422</v>
      </c>
    </row>
    <row r="22" spans="1:16" ht="26.25" customHeight="1">
      <c r="A22" s="58" t="s">
        <v>29</v>
      </c>
      <c r="B22" s="456" t="s">
        <v>30</v>
      </c>
      <c r="C22" s="457"/>
      <c r="D22" s="456" t="s">
        <v>31</v>
      </c>
      <c r="E22" s="457"/>
      <c r="F22" s="456" t="s">
        <v>32</v>
      </c>
      <c r="G22" s="458"/>
      <c r="H22" s="459" t="s">
        <v>33</v>
      </c>
      <c r="I22" s="458"/>
      <c r="J22" s="459" t="s">
        <v>34</v>
      </c>
      <c r="K22" s="457"/>
      <c r="L22" s="454" t="s">
        <v>35</v>
      </c>
      <c r="M22" s="455"/>
    </row>
    <row r="23" spans="1:16" ht="17.25" customHeight="1">
      <c r="A23" s="75" t="s">
        <v>53</v>
      </c>
      <c r="B23" s="60" t="s">
        <v>37</v>
      </c>
      <c r="C23" s="61" t="s">
        <v>38</v>
      </c>
      <c r="D23" s="61" t="s">
        <v>37</v>
      </c>
      <c r="E23" s="61" t="s">
        <v>38</v>
      </c>
      <c r="F23" s="61" t="s">
        <v>37</v>
      </c>
      <c r="G23" s="61" t="s">
        <v>38</v>
      </c>
      <c r="H23" s="61" t="s">
        <v>37</v>
      </c>
      <c r="I23" s="61" t="s">
        <v>38</v>
      </c>
      <c r="J23" s="61" t="s">
        <v>37</v>
      </c>
      <c r="K23" s="61" t="s">
        <v>38</v>
      </c>
      <c r="L23" s="60" t="s">
        <v>37</v>
      </c>
      <c r="M23" s="63" t="s">
        <v>38</v>
      </c>
    </row>
    <row r="24" spans="1:16" ht="19.5" customHeight="1">
      <c r="A24" s="64" t="s">
        <v>39</v>
      </c>
      <c r="B24" s="409">
        <f>SUM(B25:B40)</f>
        <v>30</v>
      </c>
      <c r="C24" s="410">
        <f>B24/$N24*100000</f>
        <v>1.2898909526188655</v>
      </c>
      <c r="D24" s="409">
        <f>SUM(D25:D40)</f>
        <v>0</v>
      </c>
      <c r="E24" s="410">
        <f t="shared" ref="E24:E40" si="7">D24/$N24*100000</f>
        <v>0</v>
      </c>
      <c r="F24" s="409">
        <f>SUM(F25:F40)</f>
        <v>0</v>
      </c>
      <c r="G24" s="410">
        <f t="shared" ref="G24:G40" si="8">F24/$N24*100000</f>
        <v>0</v>
      </c>
      <c r="H24" s="409">
        <f>SUM(H25:H40)</f>
        <v>0</v>
      </c>
      <c r="I24" s="410">
        <f t="shared" ref="I24:I40" si="9">H24/$N24*100000</f>
        <v>0</v>
      </c>
      <c r="J24" s="409">
        <f>SUM(J25:J40)</f>
        <v>0</v>
      </c>
      <c r="K24" s="410">
        <f t="shared" ref="K24:K40" si="10">J24/$N24*100000</f>
        <v>0</v>
      </c>
      <c r="L24" s="409">
        <f>SUM(L25:L40)</f>
        <v>30</v>
      </c>
      <c r="M24" s="410">
        <f t="shared" ref="M24:M40" si="11">L24/$N24*100000</f>
        <v>1.2898909526188655</v>
      </c>
      <c r="N24" s="54">
        <v>2325778</v>
      </c>
    </row>
    <row r="25" spans="1:16" ht="19.5" customHeight="1">
      <c r="A25" s="65" t="s">
        <v>54</v>
      </c>
      <c r="B25" s="407">
        <f t="shared" ref="B25:B40" si="12">D25+F25+H25+J25+L25</f>
        <v>0</v>
      </c>
      <c r="C25" s="410">
        <f t="shared" ref="C25:C40" si="13">B25/N25*100000</f>
        <v>0</v>
      </c>
      <c r="D25" s="66">
        <v>0</v>
      </c>
      <c r="E25" s="77">
        <f t="shared" si="7"/>
        <v>0</v>
      </c>
      <c r="F25" s="66">
        <v>0</v>
      </c>
      <c r="G25" s="77">
        <f t="shared" si="8"/>
        <v>0</v>
      </c>
      <c r="H25" s="66">
        <v>0</v>
      </c>
      <c r="I25" s="77">
        <f t="shared" si="9"/>
        <v>0</v>
      </c>
      <c r="J25" s="66">
        <v>0</v>
      </c>
      <c r="K25" s="77">
        <f t="shared" si="10"/>
        <v>0</v>
      </c>
      <c r="L25" s="76">
        <v>0</v>
      </c>
      <c r="M25" s="411">
        <f t="shared" si="11"/>
        <v>0</v>
      </c>
      <c r="N25" s="54">
        <v>164933</v>
      </c>
    </row>
    <row r="26" spans="1:16" ht="19.5" customHeight="1">
      <c r="A26" s="65" t="s">
        <v>55</v>
      </c>
      <c r="B26" s="407">
        <f t="shared" si="12"/>
        <v>1</v>
      </c>
      <c r="C26" s="410">
        <f t="shared" si="13"/>
        <v>1.1666569445254624</v>
      </c>
      <c r="D26" s="66">
        <v>0</v>
      </c>
      <c r="E26" s="77">
        <f t="shared" si="7"/>
        <v>0</v>
      </c>
      <c r="F26" s="66">
        <v>0</v>
      </c>
      <c r="G26" s="77">
        <f t="shared" si="8"/>
        <v>0</v>
      </c>
      <c r="H26" s="66">
        <v>0</v>
      </c>
      <c r="I26" s="77">
        <f t="shared" si="9"/>
        <v>0</v>
      </c>
      <c r="J26" s="66">
        <v>0</v>
      </c>
      <c r="K26" s="77">
        <f t="shared" si="10"/>
        <v>0</v>
      </c>
      <c r="L26" s="76">
        <v>1</v>
      </c>
      <c r="M26" s="411">
        <f t="shared" si="11"/>
        <v>1.1666569445254624</v>
      </c>
      <c r="N26" s="54">
        <v>85715</v>
      </c>
    </row>
    <row r="27" spans="1:16" ht="19.5" customHeight="1">
      <c r="A27" s="65" t="s">
        <v>56</v>
      </c>
      <c r="B27" s="407">
        <f t="shared" si="12"/>
        <v>3</v>
      </c>
      <c r="C27" s="410">
        <f t="shared" si="13"/>
        <v>1.8540034113662771</v>
      </c>
      <c r="D27" s="66">
        <v>0</v>
      </c>
      <c r="E27" s="77">
        <f t="shared" si="7"/>
        <v>0</v>
      </c>
      <c r="F27" s="66">
        <v>0</v>
      </c>
      <c r="G27" s="77">
        <f t="shared" si="8"/>
        <v>0</v>
      </c>
      <c r="H27" s="66">
        <v>0</v>
      </c>
      <c r="I27" s="77">
        <f t="shared" si="9"/>
        <v>0</v>
      </c>
      <c r="J27" s="66">
        <v>0</v>
      </c>
      <c r="K27" s="77">
        <f t="shared" si="10"/>
        <v>0</v>
      </c>
      <c r="L27" s="76">
        <v>3</v>
      </c>
      <c r="M27" s="411">
        <f t="shared" si="11"/>
        <v>1.8540034113662771</v>
      </c>
      <c r="N27" s="54">
        <v>161812</v>
      </c>
    </row>
    <row r="28" spans="1:16" ht="19.5" customHeight="1">
      <c r="A28" s="65" t="s">
        <v>57</v>
      </c>
      <c r="B28" s="407">
        <f t="shared" si="12"/>
        <v>0</v>
      </c>
      <c r="C28" s="410">
        <f t="shared" si="13"/>
        <v>0</v>
      </c>
      <c r="D28" s="66">
        <v>0</v>
      </c>
      <c r="E28" s="77">
        <f t="shared" si="7"/>
        <v>0</v>
      </c>
      <c r="F28" s="66">
        <v>0</v>
      </c>
      <c r="G28" s="77">
        <f t="shared" si="8"/>
        <v>0</v>
      </c>
      <c r="H28" s="66">
        <v>0</v>
      </c>
      <c r="I28" s="77">
        <f t="shared" si="9"/>
        <v>0</v>
      </c>
      <c r="J28" s="66">
        <v>0</v>
      </c>
      <c r="K28" s="77">
        <f t="shared" si="10"/>
        <v>0</v>
      </c>
      <c r="L28" s="76">
        <v>0</v>
      </c>
      <c r="M28" s="411">
        <f t="shared" si="11"/>
        <v>0</v>
      </c>
      <c r="N28" s="54">
        <v>151028</v>
      </c>
    </row>
    <row r="29" spans="1:16" ht="19.5" customHeight="1">
      <c r="A29" s="65" t="s">
        <v>58</v>
      </c>
      <c r="B29" s="407">
        <f t="shared" si="12"/>
        <v>4</v>
      </c>
      <c r="C29" s="410">
        <f t="shared" si="13"/>
        <v>2.8779255912338386</v>
      </c>
      <c r="D29" s="66">
        <v>0</v>
      </c>
      <c r="E29" s="77">
        <f t="shared" si="7"/>
        <v>0</v>
      </c>
      <c r="F29" s="66">
        <v>0</v>
      </c>
      <c r="G29" s="77">
        <f t="shared" si="8"/>
        <v>0</v>
      </c>
      <c r="H29" s="66">
        <v>0</v>
      </c>
      <c r="I29" s="77">
        <f t="shared" si="9"/>
        <v>0</v>
      </c>
      <c r="J29" s="66">
        <v>0</v>
      </c>
      <c r="K29" s="77">
        <f t="shared" si="10"/>
        <v>0</v>
      </c>
      <c r="L29" s="76">
        <v>4</v>
      </c>
      <c r="M29" s="411">
        <f t="shared" si="11"/>
        <v>2.8779255912338386</v>
      </c>
      <c r="N29" s="54">
        <v>138989</v>
      </c>
    </row>
    <row r="30" spans="1:16" ht="19.5" customHeight="1">
      <c r="A30" s="65" t="s">
        <v>59</v>
      </c>
      <c r="B30" s="407">
        <f t="shared" si="12"/>
        <v>5</v>
      </c>
      <c r="C30" s="410">
        <f t="shared" si="13"/>
        <v>5.186721991701245</v>
      </c>
      <c r="D30" s="66">
        <v>0</v>
      </c>
      <c r="E30" s="77">
        <f t="shared" si="7"/>
        <v>0</v>
      </c>
      <c r="F30" s="66">
        <v>0</v>
      </c>
      <c r="G30" s="77">
        <f t="shared" si="8"/>
        <v>0</v>
      </c>
      <c r="H30" s="66">
        <v>0</v>
      </c>
      <c r="I30" s="77">
        <f t="shared" si="9"/>
        <v>0</v>
      </c>
      <c r="J30" s="66">
        <v>0</v>
      </c>
      <c r="K30" s="77">
        <f t="shared" si="10"/>
        <v>0</v>
      </c>
      <c r="L30" s="76">
        <v>5</v>
      </c>
      <c r="M30" s="411">
        <f t="shared" si="11"/>
        <v>5.186721991701245</v>
      </c>
      <c r="N30" s="54">
        <v>96400</v>
      </c>
    </row>
    <row r="31" spans="1:16" ht="19.5" customHeight="1">
      <c r="A31" s="65" t="s">
        <v>60</v>
      </c>
      <c r="B31" s="407">
        <f t="shared" si="12"/>
        <v>6</v>
      </c>
      <c r="C31" s="410">
        <f t="shared" si="13"/>
        <v>5.5489276697278251</v>
      </c>
      <c r="D31" s="66">
        <v>0</v>
      </c>
      <c r="E31" s="77">
        <f t="shared" si="7"/>
        <v>0</v>
      </c>
      <c r="F31" s="66">
        <v>0</v>
      </c>
      <c r="G31" s="77">
        <f t="shared" si="8"/>
        <v>0</v>
      </c>
      <c r="H31" s="66">
        <v>0</v>
      </c>
      <c r="I31" s="77">
        <f t="shared" si="9"/>
        <v>0</v>
      </c>
      <c r="J31" s="66">
        <v>0</v>
      </c>
      <c r="K31" s="77">
        <f t="shared" si="10"/>
        <v>0</v>
      </c>
      <c r="L31" s="76">
        <v>6</v>
      </c>
      <c r="M31" s="411">
        <f t="shared" si="11"/>
        <v>5.5489276697278251</v>
      </c>
      <c r="N31" s="54">
        <v>108129</v>
      </c>
    </row>
    <row r="32" spans="1:16" ht="19.5" customHeight="1">
      <c r="A32" s="65" t="s">
        <v>61</v>
      </c>
      <c r="B32" s="407">
        <f t="shared" si="12"/>
        <v>0</v>
      </c>
      <c r="C32" s="410">
        <f t="shared" si="13"/>
        <v>0</v>
      </c>
      <c r="D32" s="66">
        <v>0</v>
      </c>
      <c r="E32" s="77">
        <f t="shared" si="7"/>
        <v>0</v>
      </c>
      <c r="F32" s="66">
        <v>0</v>
      </c>
      <c r="G32" s="77">
        <f t="shared" si="8"/>
        <v>0</v>
      </c>
      <c r="H32" s="66">
        <v>0</v>
      </c>
      <c r="I32" s="77">
        <f t="shared" si="9"/>
        <v>0</v>
      </c>
      <c r="J32" s="66">
        <v>0</v>
      </c>
      <c r="K32" s="77">
        <f t="shared" si="10"/>
        <v>0</v>
      </c>
      <c r="L32" s="76">
        <v>0</v>
      </c>
      <c r="M32" s="411">
        <f t="shared" si="11"/>
        <v>0</v>
      </c>
      <c r="N32" s="54">
        <v>107715</v>
      </c>
    </row>
    <row r="33" spans="1:14" ht="19.5" customHeight="1">
      <c r="A33" s="65" t="s">
        <v>62</v>
      </c>
      <c r="B33" s="407">
        <f t="shared" si="12"/>
        <v>0</v>
      </c>
      <c r="C33" s="410">
        <f t="shared" si="13"/>
        <v>0</v>
      </c>
      <c r="D33" s="66">
        <v>0</v>
      </c>
      <c r="E33" s="77">
        <f t="shared" si="7"/>
        <v>0</v>
      </c>
      <c r="F33" s="66">
        <v>0</v>
      </c>
      <c r="G33" s="77">
        <f t="shared" si="8"/>
        <v>0</v>
      </c>
      <c r="H33" s="66">
        <v>0</v>
      </c>
      <c r="I33" s="77">
        <f t="shared" si="9"/>
        <v>0</v>
      </c>
      <c r="J33" s="66">
        <v>0</v>
      </c>
      <c r="K33" s="77">
        <f t="shared" si="10"/>
        <v>0</v>
      </c>
      <c r="L33" s="76">
        <v>0</v>
      </c>
      <c r="M33" s="411">
        <f t="shared" si="11"/>
        <v>0</v>
      </c>
      <c r="N33" s="54">
        <v>66783</v>
      </c>
    </row>
    <row r="34" spans="1:14" ht="19.5" customHeight="1">
      <c r="A34" s="65" t="s">
        <v>63</v>
      </c>
      <c r="B34" s="407">
        <f t="shared" si="12"/>
        <v>3</v>
      </c>
      <c r="C34" s="410">
        <f t="shared" si="13"/>
        <v>1.3744948731341233</v>
      </c>
      <c r="D34" s="66">
        <v>0</v>
      </c>
      <c r="E34" s="77">
        <f t="shared" si="7"/>
        <v>0</v>
      </c>
      <c r="F34" s="66">
        <v>0</v>
      </c>
      <c r="G34" s="77">
        <f t="shared" si="8"/>
        <v>0</v>
      </c>
      <c r="H34" s="66">
        <v>0</v>
      </c>
      <c r="I34" s="77">
        <f t="shared" si="9"/>
        <v>0</v>
      </c>
      <c r="J34" s="66">
        <v>0</v>
      </c>
      <c r="K34" s="77">
        <f t="shared" si="10"/>
        <v>0</v>
      </c>
      <c r="L34" s="76">
        <v>3</v>
      </c>
      <c r="M34" s="411">
        <f t="shared" si="11"/>
        <v>1.3744948731341233</v>
      </c>
      <c r="N34" s="54">
        <v>218262</v>
      </c>
    </row>
    <row r="35" spans="1:14" ht="19.5" customHeight="1">
      <c r="A35" s="65" t="s">
        <v>64</v>
      </c>
      <c r="B35" s="407">
        <f t="shared" si="12"/>
        <v>1</v>
      </c>
      <c r="C35" s="410">
        <f t="shared" si="13"/>
        <v>0.70666384001130655</v>
      </c>
      <c r="D35" s="66">
        <v>0</v>
      </c>
      <c r="E35" s="77">
        <f t="shared" si="7"/>
        <v>0</v>
      </c>
      <c r="F35" s="66">
        <v>0</v>
      </c>
      <c r="G35" s="77">
        <f t="shared" si="8"/>
        <v>0</v>
      </c>
      <c r="H35" s="66">
        <v>0</v>
      </c>
      <c r="I35" s="77">
        <f t="shared" si="9"/>
        <v>0</v>
      </c>
      <c r="J35" s="66">
        <v>0</v>
      </c>
      <c r="K35" s="77">
        <f t="shared" si="10"/>
        <v>0</v>
      </c>
      <c r="L35" s="76">
        <v>1</v>
      </c>
      <c r="M35" s="411">
        <f t="shared" si="11"/>
        <v>0.70666384001130655</v>
      </c>
      <c r="N35" s="54">
        <v>141510</v>
      </c>
    </row>
    <row r="36" spans="1:14" ht="19.5" customHeight="1">
      <c r="A36" s="65" t="s">
        <v>65</v>
      </c>
      <c r="B36" s="407">
        <f t="shared" si="12"/>
        <v>1</v>
      </c>
      <c r="C36" s="410">
        <f t="shared" si="13"/>
        <v>0.75586932531104023</v>
      </c>
      <c r="D36" s="66">
        <v>0</v>
      </c>
      <c r="E36" s="77">
        <f t="shared" si="7"/>
        <v>0</v>
      </c>
      <c r="F36" s="66">
        <v>0</v>
      </c>
      <c r="G36" s="77">
        <f t="shared" si="8"/>
        <v>0</v>
      </c>
      <c r="H36" s="66">
        <v>0</v>
      </c>
      <c r="I36" s="77">
        <f t="shared" si="9"/>
        <v>0</v>
      </c>
      <c r="J36" s="66">
        <v>0</v>
      </c>
      <c r="K36" s="77">
        <f t="shared" si="10"/>
        <v>0</v>
      </c>
      <c r="L36" s="76">
        <v>1</v>
      </c>
      <c r="M36" s="411">
        <f t="shared" si="11"/>
        <v>0.75586932531104023</v>
      </c>
      <c r="N36" s="54">
        <v>132298</v>
      </c>
    </row>
    <row r="37" spans="1:14" ht="19.5" customHeight="1">
      <c r="A37" s="65" t="s">
        <v>66</v>
      </c>
      <c r="B37" s="407">
        <f t="shared" si="12"/>
        <v>3</v>
      </c>
      <c r="C37" s="410">
        <f t="shared" si="13"/>
        <v>1.6927729878571751</v>
      </c>
      <c r="D37" s="76">
        <v>0</v>
      </c>
      <c r="E37" s="77">
        <f t="shared" si="7"/>
        <v>0</v>
      </c>
      <c r="F37" s="76">
        <v>0</v>
      </c>
      <c r="G37" s="77">
        <f t="shared" si="8"/>
        <v>0</v>
      </c>
      <c r="H37" s="76">
        <v>0</v>
      </c>
      <c r="I37" s="77">
        <f t="shared" si="9"/>
        <v>0</v>
      </c>
      <c r="J37" s="76">
        <v>0</v>
      </c>
      <c r="K37" s="77">
        <f t="shared" si="10"/>
        <v>0</v>
      </c>
      <c r="L37" s="76">
        <v>3</v>
      </c>
      <c r="M37" s="411">
        <f t="shared" si="11"/>
        <v>1.6927729878571751</v>
      </c>
      <c r="N37" s="54">
        <v>177224</v>
      </c>
    </row>
    <row r="38" spans="1:14" ht="19.5" customHeight="1">
      <c r="A38" s="65" t="s">
        <v>67</v>
      </c>
      <c r="B38" s="407">
        <f t="shared" si="12"/>
        <v>1</v>
      </c>
      <c r="C38" s="410">
        <f t="shared" si="13"/>
        <v>0.40268348272890547</v>
      </c>
      <c r="D38" s="76">
        <v>0</v>
      </c>
      <c r="E38" s="77">
        <f t="shared" si="7"/>
        <v>0</v>
      </c>
      <c r="F38" s="76">
        <v>0</v>
      </c>
      <c r="G38" s="77">
        <f t="shared" si="8"/>
        <v>0</v>
      </c>
      <c r="H38" s="76">
        <v>0</v>
      </c>
      <c r="I38" s="77">
        <f t="shared" si="9"/>
        <v>0</v>
      </c>
      <c r="J38" s="76">
        <v>0</v>
      </c>
      <c r="K38" s="77">
        <f t="shared" si="10"/>
        <v>0</v>
      </c>
      <c r="L38" s="76">
        <v>1</v>
      </c>
      <c r="M38" s="411">
        <f t="shared" si="11"/>
        <v>0.40268348272890547</v>
      </c>
      <c r="N38" s="54">
        <v>248334</v>
      </c>
    </row>
    <row r="39" spans="1:14" ht="19.5" customHeight="1">
      <c r="A39" s="65" t="s">
        <v>68</v>
      </c>
      <c r="B39" s="407">
        <f t="shared" si="12"/>
        <v>2</v>
      </c>
      <c r="C39" s="410">
        <f t="shared" si="13"/>
        <v>1.2278676849782668</v>
      </c>
      <c r="D39" s="76">
        <v>0</v>
      </c>
      <c r="E39" s="77">
        <f t="shared" si="7"/>
        <v>0</v>
      </c>
      <c r="F39" s="76">
        <v>0</v>
      </c>
      <c r="G39" s="77">
        <f t="shared" si="8"/>
        <v>0</v>
      </c>
      <c r="H39" s="76">
        <v>0</v>
      </c>
      <c r="I39" s="77">
        <f t="shared" si="9"/>
        <v>0</v>
      </c>
      <c r="J39" s="76">
        <v>0</v>
      </c>
      <c r="K39" s="77">
        <f t="shared" si="10"/>
        <v>0</v>
      </c>
      <c r="L39" s="76">
        <v>2</v>
      </c>
      <c r="M39" s="411">
        <f t="shared" si="11"/>
        <v>1.2278676849782668</v>
      </c>
      <c r="N39" s="54">
        <v>162884</v>
      </c>
    </row>
    <row r="40" spans="1:14" ht="19.5" customHeight="1">
      <c r="A40" s="65" t="s">
        <v>69</v>
      </c>
      <c r="B40" s="407">
        <f t="shared" si="12"/>
        <v>0</v>
      </c>
      <c r="C40" s="410">
        <f t="shared" si="13"/>
        <v>0</v>
      </c>
      <c r="D40" s="76">
        <v>0</v>
      </c>
      <c r="E40" s="77">
        <f t="shared" si="7"/>
        <v>0</v>
      </c>
      <c r="F40" s="76">
        <v>0</v>
      </c>
      <c r="G40" s="77">
        <f t="shared" si="8"/>
        <v>0</v>
      </c>
      <c r="H40" s="76">
        <v>0</v>
      </c>
      <c r="I40" s="77">
        <f t="shared" si="9"/>
        <v>0</v>
      </c>
      <c r="J40" s="76">
        <v>0</v>
      </c>
      <c r="K40" s="77">
        <f t="shared" si="10"/>
        <v>0</v>
      </c>
      <c r="L40" s="76">
        <v>0</v>
      </c>
      <c r="M40" s="411">
        <f t="shared" si="11"/>
        <v>0</v>
      </c>
      <c r="N40" s="54">
        <v>163762</v>
      </c>
    </row>
    <row r="41" spans="1:14" ht="7.5" customHeight="1" thickBot="1">
      <c r="A41" s="78"/>
      <c r="B41" s="79"/>
      <c r="C41" s="80"/>
      <c r="D41" s="79"/>
      <c r="E41" s="80"/>
      <c r="F41" s="79"/>
      <c r="G41" s="80"/>
      <c r="H41" s="79"/>
      <c r="I41" s="80"/>
      <c r="J41" s="79"/>
      <c r="K41" s="80"/>
      <c r="L41" s="80"/>
      <c r="M41" s="80"/>
    </row>
    <row r="42" spans="1:14" ht="16.5" customHeight="1">
      <c r="A42" s="71"/>
      <c r="B42" s="72"/>
      <c r="C42" s="81"/>
      <c r="D42" s="82"/>
      <c r="E42" s="81"/>
      <c r="F42" s="82"/>
      <c r="G42" s="81"/>
      <c r="H42" s="82"/>
      <c r="I42" s="81"/>
      <c r="J42" s="82"/>
      <c r="K42" s="81"/>
      <c r="L42" s="81"/>
      <c r="M42" s="81"/>
    </row>
  </sheetData>
  <mergeCells count="12">
    <mergeCell ref="L22:M22"/>
    <mergeCell ref="B3:C3"/>
    <mergeCell ref="D3:E3"/>
    <mergeCell ref="F3:G3"/>
    <mergeCell ref="H3:I3"/>
    <mergeCell ref="J3:K3"/>
    <mergeCell ref="L3:M3"/>
    <mergeCell ref="B22:C22"/>
    <mergeCell ref="D22:E22"/>
    <mergeCell ref="F22:G22"/>
    <mergeCell ref="H22:I22"/>
    <mergeCell ref="J22:K22"/>
  </mergeCells>
  <phoneticPr fontId="2"/>
  <printOptions horizontalCentered="1"/>
  <pageMargins left="0.59055118110236227" right="0.59055118110236227" top="1.08" bottom="0.98425196850393704" header="0.51181102362204722" footer="0.51181102362204722"/>
  <pageSetup paperSize="9" scale="82" orientation="portrait" r:id="rId1"/>
  <headerFooter alignWithMargins="0"/>
  <rowBreaks count="1" manualBreakCount="1">
    <brk id="4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2"/>
  <sheetViews>
    <sheetView view="pageBreakPreview" topLeftCell="A31" zoomScale="70" zoomScaleNormal="70" zoomScaleSheetLayoutView="70" workbookViewId="0">
      <selection activeCell="D7" sqref="D7"/>
    </sheetView>
  </sheetViews>
  <sheetFormatPr defaultRowHeight="13"/>
  <cols>
    <col min="1" max="1" width="6.33203125" style="85" customWidth="1"/>
    <col min="2" max="2" width="8.58203125" style="85" customWidth="1"/>
    <col min="3" max="7" width="8.58203125" style="89" customWidth="1"/>
    <col min="8" max="9" width="8.58203125" style="89" hidden="1" customWidth="1"/>
    <col min="10" max="10" width="8.58203125" style="85" customWidth="1"/>
    <col min="11" max="11" width="8.58203125" style="89" customWidth="1"/>
    <col min="12" max="12" width="8.58203125" style="85" hidden="1" customWidth="1"/>
    <col min="13" max="13" width="8.58203125" style="89" hidden="1" customWidth="1"/>
    <col min="14" max="17" width="8.58203125" style="89" customWidth="1"/>
    <col min="18" max="19" width="8.58203125" style="89" hidden="1" customWidth="1"/>
    <col min="20" max="23" width="8.58203125" style="89" customWidth="1"/>
    <col min="24" max="24" width="8.58203125" style="85" customWidth="1"/>
    <col min="25" max="25" width="8.58203125" style="89" customWidth="1"/>
    <col min="26" max="29" width="8.08203125" style="89" hidden="1" customWidth="1"/>
    <col min="30" max="249" width="9" style="85"/>
    <col min="250" max="250" width="6.33203125" style="85" customWidth="1"/>
    <col min="251" max="270" width="8.58203125" style="85" customWidth="1"/>
    <col min="271" max="274" width="0" style="85" hidden="1" customWidth="1"/>
    <col min="275" max="275" width="10.5" style="85" bestFit="1" customWidth="1"/>
    <col min="276" max="276" width="9.08203125" style="85" bestFit="1" customWidth="1"/>
    <col min="277" max="505" width="9" style="85"/>
    <col min="506" max="506" width="6.33203125" style="85" customWidth="1"/>
    <col min="507" max="526" width="8.58203125" style="85" customWidth="1"/>
    <col min="527" max="530" width="0" style="85" hidden="1" customWidth="1"/>
    <col min="531" max="531" width="10.5" style="85" bestFit="1" customWidth="1"/>
    <col min="532" max="532" width="9.08203125" style="85" bestFit="1" customWidth="1"/>
    <col min="533" max="761" width="9" style="85"/>
    <col min="762" max="762" width="6.33203125" style="85" customWidth="1"/>
    <col min="763" max="782" width="8.58203125" style="85" customWidth="1"/>
    <col min="783" max="786" width="0" style="85" hidden="1" customWidth="1"/>
    <col min="787" max="787" width="10.5" style="85" bestFit="1" customWidth="1"/>
    <col min="788" max="788" width="9.08203125" style="85" bestFit="1" customWidth="1"/>
    <col min="789" max="1017" width="9" style="85"/>
    <col min="1018" max="1018" width="6.33203125" style="85" customWidth="1"/>
    <col min="1019" max="1038" width="8.58203125" style="85" customWidth="1"/>
    <col min="1039" max="1042" width="0" style="85" hidden="1" customWidth="1"/>
    <col min="1043" max="1043" width="10.5" style="85" bestFit="1" customWidth="1"/>
    <col min="1044" max="1044" width="9.08203125" style="85" bestFit="1" customWidth="1"/>
    <col min="1045" max="1273" width="9" style="85"/>
    <col min="1274" max="1274" width="6.33203125" style="85" customWidth="1"/>
    <col min="1275" max="1294" width="8.58203125" style="85" customWidth="1"/>
    <col min="1295" max="1298" width="0" style="85" hidden="1" customWidth="1"/>
    <col min="1299" max="1299" width="10.5" style="85" bestFit="1" customWidth="1"/>
    <col min="1300" max="1300" width="9.08203125" style="85" bestFit="1" customWidth="1"/>
    <col min="1301" max="1529" width="9" style="85"/>
    <col min="1530" max="1530" width="6.33203125" style="85" customWidth="1"/>
    <col min="1531" max="1550" width="8.58203125" style="85" customWidth="1"/>
    <col min="1551" max="1554" width="0" style="85" hidden="1" customWidth="1"/>
    <col min="1555" max="1555" width="10.5" style="85" bestFit="1" customWidth="1"/>
    <col min="1556" max="1556" width="9.08203125" style="85" bestFit="1" customWidth="1"/>
    <col min="1557" max="1785" width="9" style="85"/>
    <col min="1786" max="1786" width="6.33203125" style="85" customWidth="1"/>
    <col min="1787" max="1806" width="8.58203125" style="85" customWidth="1"/>
    <col min="1807" max="1810" width="0" style="85" hidden="1" customWidth="1"/>
    <col min="1811" max="1811" width="10.5" style="85" bestFit="1" customWidth="1"/>
    <col min="1812" max="1812" width="9.08203125" style="85" bestFit="1" customWidth="1"/>
    <col min="1813" max="2041" width="9" style="85"/>
    <col min="2042" max="2042" width="6.33203125" style="85" customWidth="1"/>
    <col min="2043" max="2062" width="8.58203125" style="85" customWidth="1"/>
    <col min="2063" max="2066" width="0" style="85" hidden="1" customWidth="1"/>
    <col min="2067" max="2067" width="10.5" style="85" bestFit="1" customWidth="1"/>
    <col min="2068" max="2068" width="9.08203125" style="85" bestFit="1" customWidth="1"/>
    <col min="2069" max="2297" width="9" style="85"/>
    <col min="2298" max="2298" width="6.33203125" style="85" customWidth="1"/>
    <col min="2299" max="2318" width="8.58203125" style="85" customWidth="1"/>
    <col min="2319" max="2322" width="0" style="85" hidden="1" customWidth="1"/>
    <col min="2323" max="2323" width="10.5" style="85" bestFit="1" customWidth="1"/>
    <col min="2324" max="2324" width="9.08203125" style="85" bestFit="1" customWidth="1"/>
    <col min="2325" max="2553" width="9" style="85"/>
    <col min="2554" max="2554" width="6.33203125" style="85" customWidth="1"/>
    <col min="2555" max="2574" width="8.58203125" style="85" customWidth="1"/>
    <col min="2575" max="2578" width="0" style="85" hidden="1" customWidth="1"/>
    <col min="2579" max="2579" width="10.5" style="85" bestFit="1" customWidth="1"/>
    <col min="2580" max="2580" width="9.08203125" style="85" bestFit="1" customWidth="1"/>
    <col min="2581" max="2809" width="9" style="85"/>
    <col min="2810" max="2810" width="6.33203125" style="85" customWidth="1"/>
    <col min="2811" max="2830" width="8.58203125" style="85" customWidth="1"/>
    <col min="2831" max="2834" width="0" style="85" hidden="1" customWidth="1"/>
    <col min="2835" max="2835" width="10.5" style="85" bestFit="1" customWidth="1"/>
    <col min="2836" max="2836" width="9.08203125" style="85" bestFit="1" customWidth="1"/>
    <col min="2837" max="3065" width="9" style="85"/>
    <col min="3066" max="3066" width="6.33203125" style="85" customWidth="1"/>
    <col min="3067" max="3086" width="8.58203125" style="85" customWidth="1"/>
    <col min="3087" max="3090" width="0" style="85" hidden="1" customWidth="1"/>
    <col min="3091" max="3091" width="10.5" style="85" bestFit="1" customWidth="1"/>
    <col min="3092" max="3092" width="9.08203125" style="85" bestFit="1" customWidth="1"/>
    <col min="3093" max="3321" width="9" style="85"/>
    <col min="3322" max="3322" width="6.33203125" style="85" customWidth="1"/>
    <col min="3323" max="3342" width="8.58203125" style="85" customWidth="1"/>
    <col min="3343" max="3346" width="0" style="85" hidden="1" customWidth="1"/>
    <col min="3347" max="3347" width="10.5" style="85" bestFit="1" customWidth="1"/>
    <col min="3348" max="3348" width="9.08203125" style="85" bestFit="1" customWidth="1"/>
    <col min="3349" max="3577" width="9" style="85"/>
    <col min="3578" max="3578" width="6.33203125" style="85" customWidth="1"/>
    <col min="3579" max="3598" width="8.58203125" style="85" customWidth="1"/>
    <col min="3599" max="3602" width="0" style="85" hidden="1" customWidth="1"/>
    <col min="3603" max="3603" width="10.5" style="85" bestFit="1" customWidth="1"/>
    <col min="3604" max="3604" width="9.08203125" style="85" bestFit="1" customWidth="1"/>
    <col min="3605" max="3833" width="9" style="85"/>
    <col min="3834" max="3834" width="6.33203125" style="85" customWidth="1"/>
    <col min="3835" max="3854" width="8.58203125" style="85" customWidth="1"/>
    <col min="3855" max="3858" width="0" style="85" hidden="1" customWidth="1"/>
    <col min="3859" max="3859" width="10.5" style="85" bestFit="1" customWidth="1"/>
    <col min="3860" max="3860" width="9.08203125" style="85" bestFit="1" customWidth="1"/>
    <col min="3861" max="4089" width="9" style="85"/>
    <col min="4090" max="4090" width="6.33203125" style="85" customWidth="1"/>
    <col min="4091" max="4110" width="8.58203125" style="85" customWidth="1"/>
    <col min="4111" max="4114" width="0" style="85" hidden="1" customWidth="1"/>
    <col min="4115" max="4115" width="10.5" style="85" bestFit="1" customWidth="1"/>
    <col min="4116" max="4116" width="9.08203125" style="85" bestFit="1" customWidth="1"/>
    <col min="4117" max="4345" width="9" style="85"/>
    <col min="4346" max="4346" width="6.33203125" style="85" customWidth="1"/>
    <col min="4347" max="4366" width="8.58203125" style="85" customWidth="1"/>
    <col min="4367" max="4370" width="0" style="85" hidden="1" customWidth="1"/>
    <col min="4371" max="4371" width="10.5" style="85" bestFit="1" customWidth="1"/>
    <col min="4372" max="4372" width="9.08203125" style="85" bestFit="1" customWidth="1"/>
    <col min="4373" max="4601" width="9" style="85"/>
    <col min="4602" max="4602" width="6.33203125" style="85" customWidth="1"/>
    <col min="4603" max="4622" width="8.58203125" style="85" customWidth="1"/>
    <col min="4623" max="4626" width="0" style="85" hidden="1" customWidth="1"/>
    <col min="4627" max="4627" width="10.5" style="85" bestFit="1" customWidth="1"/>
    <col min="4628" max="4628" width="9.08203125" style="85" bestFit="1" customWidth="1"/>
    <col min="4629" max="4857" width="9" style="85"/>
    <col min="4858" max="4858" width="6.33203125" style="85" customWidth="1"/>
    <col min="4859" max="4878" width="8.58203125" style="85" customWidth="1"/>
    <col min="4879" max="4882" width="0" style="85" hidden="1" customWidth="1"/>
    <col min="4883" max="4883" width="10.5" style="85" bestFit="1" customWidth="1"/>
    <col min="4884" max="4884" width="9.08203125" style="85" bestFit="1" customWidth="1"/>
    <col min="4885" max="5113" width="9" style="85"/>
    <col min="5114" max="5114" width="6.33203125" style="85" customWidth="1"/>
    <col min="5115" max="5134" width="8.58203125" style="85" customWidth="1"/>
    <col min="5135" max="5138" width="0" style="85" hidden="1" customWidth="1"/>
    <col min="5139" max="5139" width="10.5" style="85" bestFit="1" customWidth="1"/>
    <col min="5140" max="5140" width="9.08203125" style="85" bestFit="1" customWidth="1"/>
    <col min="5141" max="5369" width="9" style="85"/>
    <col min="5370" max="5370" width="6.33203125" style="85" customWidth="1"/>
    <col min="5371" max="5390" width="8.58203125" style="85" customWidth="1"/>
    <col min="5391" max="5394" width="0" style="85" hidden="1" customWidth="1"/>
    <col min="5395" max="5395" width="10.5" style="85" bestFit="1" customWidth="1"/>
    <col min="5396" max="5396" width="9.08203125" style="85" bestFit="1" customWidth="1"/>
    <col min="5397" max="5625" width="9" style="85"/>
    <col min="5626" max="5626" width="6.33203125" style="85" customWidth="1"/>
    <col min="5627" max="5646" width="8.58203125" style="85" customWidth="1"/>
    <col min="5647" max="5650" width="0" style="85" hidden="1" customWidth="1"/>
    <col min="5651" max="5651" width="10.5" style="85" bestFit="1" customWidth="1"/>
    <col min="5652" max="5652" width="9.08203125" style="85" bestFit="1" customWidth="1"/>
    <col min="5653" max="5881" width="9" style="85"/>
    <col min="5882" max="5882" width="6.33203125" style="85" customWidth="1"/>
    <col min="5883" max="5902" width="8.58203125" style="85" customWidth="1"/>
    <col min="5903" max="5906" width="0" style="85" hidden="1" customWidth="1"/>
    <col min="5907" max="5907" width="10.5" style="85" bestFit="1" customWidth="1"/>
    <col min="5908" max="5908" width="9.08203125" style="85" bestFit="1" customWidth="1"/>
    <col min="5909" max="6137" width="9" style="85"/>
    <col min="6138" max="6138" width="6.33203125" style="85" customWidth="1"/>
    <col min="6139" max="6158" width="8.58203125" style="85" customWidth="1"/>
    <col min="6159" max="6162" width="0" style="85" hidden="1" customWidth="1"/>
    <col min="6163" max="6163" width="10.5" style="85" bestFit="1" customWidth="1"/>
    <col min="6164" max="6164" width="9.08203125" style="85" bestFit="1" customWidth="1"/>
    <col min="6165" max="6393" width="9" style="85"/>
    <col min="6394" max="6394" width="6.33203125" style="85" customWidth="1"/>
    <col min="6395" max="6414" width="8.58203125" style="85" customWidth="1"/>
    <col min="6415" max="6418" width="0" style="85" hidden="1" customWidth="1"/>
    <col min="6419" max="6419" width="10.5" style="85" bestFit="1" customWidth="1"/>
    <col min="6420" max="6420" width="9.08203125" style="85" bestFit="1" customWidth="1"/>
    <col min="6421" max="6649" width="9" style="85"/>
    <col min="6650" max="6650" width="6.33203125" style="85" customWidth="1"/>
    <col min="6651" max="6670" width="8.58203125" style="85" customWidth="1"/>
    <col min="6671" max="6674" width="0" style="85" hidden="1" customWidth="1"/>
    <col min="6675" max="6675" width="10.5" style="85" bestFit="1" customWidth="1"/>
    <col min="6676" max="6676" width="9.08203125" style="85" bestFit="1" customWidth="1"/>
    <col min="6677" max="6905" width="9" style="85"/>
    <col min="6906" max="6906" width="6.33203125" style="85" customWidth="1"/>
    <col min="6907" max="6926" width="8.58203125" style="85" customWidth="1"/>
    <col min="6927" max="6930" width="0" style="85" hidden="1" customWidth="1"/>
    <col min="6931" max="6931" width="10.5" style="85" bestFit="1" customWidth="1"/>
    <col min="6932" max="6932" width="9.08203125" style="85" bestFit="1" customWidth="1"/>
    <col min="6933" max="7161" width="9" style="85"/>
    <col min="7162" max="7162" width="6.33203125" style="85" customWidth="1"/>
    <col min="7163" max="7182" width="8.58203125" style="85" customWidth="1"/>
    <col min="7183" max="7186" width="0" style="85" hidden="1" customWidth="1"/>
    <col min="7187" max="7187" width="10.5" style="85" bestFit="1" customWidth="1"/>
    <col min="7188" max="7188" width="9.08203125" style="85" bestFit="1" customWidth="1"/>
    <col min="7189" max="7417" width="9" style="85"/>
    <col min="7418" max="7418" width="6.33203125" style="85" customWidth="1"/>
    <col min="7419" max="7438" width="8.58203125" style="85" customWidth="1"/>
    <col min="7439" max="7442" width="0" style="85" hidden="1" customWidth="1"/>
    <col min="7443" max="7443" width="10.5" style="85" bestFit="1" customWidth="1"/>
    <col min="7444" max="7444" width="9.08203125" style="85" bestFit="1" customWidth="1"/>
    <col min="7445" max="7673" width="9" style="85"/>
    <col min="7674" max="7674" width="6.33203125" style="85" customWidth="1"/>
    <col min="7675" max="7694" width="8.58203125" style="85" customWidth="1"/>
    <col min="7695" max="7698" width="0" style="85" hidden="1" customWidth="1"/>
    <col min="7699" max="7699" width="10.5" style="85" bestFit="1" customWidth="1"/>
    <col min="7700" max="7700" width="9.08203125" style="85" bestFit="1" customWidth="1"/>
    <col min="7701" max="7929" width="9" style="85"/>
    <col min="7930" max="7930" width="6.33203125" style="85" customWidth="1"/>
    <col min="7931" max="7950" width="8.58203125" style="85" customWidth="1"/>
    <col min="7951" max="7954" width="0" style="85" hidden="1" customWidth="1"/>
    <col min="7955" max="7955" width="10.5" style="85" bestFit="1" customWidth="1"/>
    <col min="7956" max="7956" width="9.08203125" style="85" bestFit="1" customWidth="1"/>
    <col min="7957" max="8185" width="9" style="85"/>
    <col min="8186" max="8186" width="6.33203125" style="85" customWidth="1"/>
    <col min="8187" max="8206" width="8.58203125" style="85" customWidth="1"/>
    <col min="8207" max="8210" width="0" style="85" hidden="1" customWidth="1"/>
    <col min="8211" max="8211" width="10.5" style="85" bestFit="1" customWidth="1"/>
    <col min="8212" max="8212" width="9.08203125" style="85" bestFit="1" customWidth="1"/>
    <col min="8213" max="8441" width="9" style="85"/>
    <col min="8442" max="8442" width="6.33203125" style="85" customWidth="1"/>
    <col min="8443" max="8462" width="8.58203125" style="85" customWidth="1"/>
    <col min="8463" max="8466" width="0" style="85" hidden="1" customWidth="1"/>
    <col min="8467" max="8467" width="10.5" style="85" bestFit="1" customWidth="1"/>
    <col min="8468" max="8468" width="9.08203125" style="85" bestFit="1" customWidth="1"/>
    <col min="8469" max="8697" width="9" style="85"/>
    <col min="8698" max="8698" width="6.33203125" style="85" customWidth="1"/>
    <col min="8699" max="8718" width="8.58203125" style="85" customWidth="1"/>
    <col min="8719" max="8722" width="0" style="85" hidden="1" customWidth="1"/>
    <col min="8723" max="8723" width="10.5" style="85" bestFit="1" customWidth="1"/>
    <col min="8724" max="8724" width="9.08203125" style="85" bestFit="1" customWidth="1"/>
    <col min="8725" max="8953" width="9" style="85"/>
    <col min="8954" max="8954" width="6.33203125" style="85" customWidth="1"/>
    <col min="8955" max="8974" width="8.58203125" style="85" customWidth="1"/>
    <col min="8975" max="8978" width="0" style="85" hidden="1" customWidth="1"/>
    <col min="8979" max="8979" width="10.5" style="85" bestFit="1" customWidth="1"/>
    <col min="8980" max="8980" width="9.08203125" style="85" bestFit="1" customWidth="1"/>
    <col min="8981" max="9209" width="9" style="85"/>
    <col min="9210" max="9210" width="6.33203125" style="85" customWidth="1"/>
    <col min="9211" max="9230" width="8.58203125" style="85" customWidth="1"/>
    <col min="9231" max="9234" width="0" style="85" hidden="1" customWidth="1"/>
    <col min="9235" max="9235" width="10.5" style="85" bestFit="1" customWidth="1"/>
    <col min="9236" max="9236" width="9.08203125" style="85" bestFit="1" customWidth="1"/>
    <col min="9237" max="9465" width="9" style="85"/>
    <col min="9466" max="9466" width="6.33203125" style="85" customWidth="1"/>
    <col min="9467" max="9486" width="8.58203125" style="85" customWidth="1"/>
    <col min="9487" max="9490" width="0" style="85" hidden="1" customWidth="1"/>
    <col min="9491" max="9491" width="10.5" style="85" bestFit="1" customWidth="1"/>
    <col min="9492" max="9492" width="9.08203125" style="85" bestFit="1" customWidth="1"/>
    <col min="9493" max="9721" width="9" style="85"/>
    <col min="9722" max="9722" width="6.33203125" style="85" customWidth="1"/>
    <col min="9723" max="9742" width="8.58203125" style="85" customWidth="1"/>
    <col min="9743" max="9746" width="0" style="85" hidden="1" customWidth="1"/>
    <col min="9747" max="9747" width="10.5" style="85" bestFit="1" customWidth="1"/>
    <col min="9748" max="9748" width="9.08203125" style="85" bestFit="1" customWidth="1"/>
    <col min="9749" max="9977" width="9" style="85"/>
    <col min="9978" max="9978" width="6.33203125" style="85" customWidth="1"/>
    <col min="9979" max="9998" width="8.58203125" style="85" customWidth="1"/>
    <col min="9999" max="10002" width="0" style="85" hidden="1" customWidth="1"/>
    <col min="10003" max="10003" width="10.5" style="85" bestFit="1" customWidth="1"/>
    <col min="10004" max="10004" width="9.08203125" style="85" bestFit="1" customWidth="1"/>
    <col min="10005" max="10233" width="9" style="85"/>
    <col min="10234" max="10234" width="6.33203125" style="85" customWidth="1"/>
    <col min="10235" max="10254" width="8.58203125" style="85" customWidth="1"/>
    <col min="10255" max="10258" width="0" style="85" hidden="1" customWidth="1"/>
    <col min="10259" max="10259" width="10.5" style="85" bestFit="1" customWidth="1"/>
    <col min="10260" max="10260" width="9.08203125" style="85" bestFit="1" customWidth="1"/>
    <col min="10261" max="10489" width="9" style="85"/>
    <col min="10490" max="10490" width="6.33203125" style="85" customWidth="1"/>
    <col min="10491" max="10510" width="8.58203125" style="85" customWidth="1"/>
    <col min="10511" max="10514" width="0" style="85" hidden="1" customWidth="1"/>
    <col min="10515" max="10515" width="10.5" style="85" bestFit="1" customWidth="1"/>
    <col min="10516" max="10516" width="9.08203125" style="85" bestFit="1" customWidth="1"/>
    <col min="10517" max="10745" width="9" style="85"/>
    <col min="10746" max="10746" width="6.33203125" style="85" customWidth="1"/>
    <col min="10747" max="10766" width="8.58203125" style="85" customWidth="1"/>
    <col min="10767" max="10770" width="0" style="85" hidden="1" customWidth="1"/>
    <col min="10771" max="10771" width="10.5" style="85" bestFit="1" customWidth="1"/>
    <col min="10772" max="10772" width="9.08203125" style="85" bestFit="1" customWidth="1"/>
    <col min="10773" max="11001" width="9" style="85"/>
    <col min="11002" max="11002" width="6.33203125" style="85" customWidth="1"/>
    <col min="11003" max="11022" width="8.58203125" style="85" customWidth="1"/>
    <col min="11023" max="11026" width="0" style="85" hidden="1" customWidth="1"/>
    <col min="11027" max="11027" width="10.5" style="85" bestFit="1" customWidth="1"/>
    <col min="11028" max="11028" width="9.08203125" style="85" bestFit="1" customWidth="1"/>
    <col min="11029" max="11257" width="9" style="85"/>
    <col min="11258" max="11258" width="6.33203125" style="85" customWidth="1"/>
    <col min="11259" max="11278" width="8.58203125" style="85" customWidth="1"/>
    <col min="11279" max="11282" width="0" style="85" hidden="1" customWidth="1"/>
    <col min="11283" max="11283" width="10.5" style="85" bestFit="1" customWidth="1"/>
    <col min="11284" max="11284" width="9.08203125" style="85" bestFit="1" customWidth="1"/>
    <col min="11285" max="11513" width="9" style="85"/>
    <col min="11514" max="11514" width="6.33203125" style="85" customWidth="1"/>
    <col min="11515" max="11534" width="8.58203125" style="85" customWidth="1"/>
    <col min="11535" max="11538" width="0" style="85" hidden="1" customWidth="1"/>
    <col min="11539" max="11539" width="10.5" style="85" bestFit="1" customWidth="1"/>
    <col min="11540" max="11540" width="9.08203125" style="85" bestFit="1" customWidth="1"/>
    <col min="11541" max="11769" width="9" style="85"/>
    <col min="11770" max="11770" width="6.33203125" style="85" customWidth="1"/>
    <col min="11771" max="11790" width="8.58203125" style="85" customWidth="1"/>
    <col min="11791" max="11794" width="0" style="85" hidden="1" customWidth="1"/>
    <col min="11795" max="11795" width="10.5" style="85" bestFit="1" customWidth="1"/>
    <col min="11796" max="11796" width="9.08203125" style="85" bestFit="1" customWidth="1"/>
    <col min="11797" max="12025" width="9" style="85"/>
    <col min="12026" max="12026" width="6.33203125" style="85" customWidth="1"/>
    <col min="12027" max="12046" width="8.58203125" style="85" customWidth="1"/>
    <col min="12047" max="12050" width="0" style="85" hidden="1" customWidth="1"/>
    <col min="12051" max="12051" width="10.5" style="85" bestFit="1" customWidth="1"/>
    <col min="12052" max="12052" width="9.08203125" style="85" bestFit="1" customWidth="1"/>
    <col min="12053" max="12281" width="9" style="85"/>
    <col min="12282" max="12282" width="6.33203125" style="85" customWidth="1"/>
    <col min="12283" max="12302" width="8.58203125" style="85" customWidth="1"/>
    <col min="12303" max="12306" width="0" style="85" hidden="1" customWidth="1"/>
    <col min="12307" max="12307" width="10.5" style="85" bestFit="1" customWidth="1"/>
    <col min="12308" max="12308" width="9.08203125" style="85" bestFit="1" customWidth="1"/>
    <col min="12309" max="12537" width="9" style="85"/>
    <col min="12538" max="12538" width="6.33203125" style="85" customWidth="1"/>
    <col min="12539" max="12558" width="8.58203125" style="85" customWidth="1"/>
    <col min="12559" max="12562" width="0" style="85" hidden="1" customWidth="1"/>
    <col min="12563" max="12563" width="10.5" style="85" bestFit="1" customWidth="1"/>
    <col min="12564" max="12564" width="9.08203125" style="85" bestFit="1" customWidth="1"/>
    <col min="12565" max="12793" width="9" style="85"/>
    <col min="12794" max="12794" width="6.33203125" style="85" customWidth="1"/>
    <col min="12795" max="12814" width="8.58203125" style="85" customWidth="1"/>
    <col min="12815" max="12818" width="0" style="85" hidden="1" customWidth="1"/>
    <col min="12819" max="12819" width="10.5" style="85" bestFit="1" customWidth="1"/>
    <col min="12820" max="12820" width="9.08203125" style="85" bestFit="1" customWidth="1"/>
    <col min="12821" max="13049" width="9" style="85"/>
    <col min="13050" max="13050" width="6.33203125" style="85" customWidth="1"/>
    <col min="13051" max="13070" width="8.58203125" style="85" customWidth="1"/>
    <col min="13071" max="13074" width="0" style="85" hidden="1" customWidth="1"/>
    <col min="13075" max="13075" width="10.5" style="85" bestFit="1" customWidth="1"/>
    <col min="13076" max="13076" width="9.08203125" style="85" bestFit="1" customWidth="1"/>
    <col min="13077" max="13305" width="9" style="85"/>
    <col min="13306" max="13306" width="6.33203125" style="85" customWidth="1"/>
    <col min="13307" max="13326" width="8.58203125" style="85" customWidth="1"/>
    <col min="13327" max="13330" width="0" style="85" hidden="1" customWidth="1"/>
    <col min="13331" max="13331" width="10.5" style="85" bestFit="1" customWidth="1"/>
    <col min="13332" max="13332" width="9.08203125" style="85" bestFit="1" customWidth="1"/>
    <col min="13333" max="13561" width="9" style="85"/>
    <col min="13562" max="13562" width="6.33203125" style="85" customWidth="1"/>
    <col min="13563" max="13582" width="8.58203125" style="85" customWidth="1"/>
    <col min="13583" max="13586" width="0" style="85" hidden="1" customWidth="1"/>
    <col min="13587" max="13587" width="10.5" style="85" bestFit="1" customWidth="1"/>
    <col min="13588" max="13588" width="9.08203125" style="85" bestFit="1" customWidth="1"/>
    <col min="13589" max="13817" width="9" style="85"/>
    <col min="13818" max="13818" width="6.33203125" style="85" customWidth="1"/>
    <col min="13819" max="13838" width="8.58203125" style="85" customWidth="1"/>
    <col min="13839" max="13842" width="0" style="85" hidden="1" customWidth="1"/>
    <col min="13843" max="13843" width="10.5" style="85" bestFit="1" customWidth="1"/>
    <col min="13844" max="13844" width="9.08203125" style="85" bestFit="1" customWidth="1"/>
    <col min="13845" max="14073" width="9" style="85"/>
    <col min="14074" max="14074" width="6.33203125" style="85" customWidth="1"/>
    <col min="14075" max="14094" width="8.58203125" style="85" customWidth="1"/>
    <col min="14095" max="14098" width="0" style="85" hidden="1" customWidth="1"/>
    <col min="14099" max="14099" width="10.5" style="85" bestFit="1" customWidth="1"/>
    <col min="14100" max="14100" width="9.08203125" style="85" bestFit="1" customWidth="1"/>
    <col min="14101" max="14329" width="9" style="85"/>
    <col min="14330" max="14330" width="6.33203125" style="85" customWidth="1"/>
    <col min="14331" max="14350" width="8.58203125" style="85" customWidth="1"/>
    <col min="14351" max="14354" width="0" style="85" hidden="1" customWidth="1"/>
    <col min="14355" max="14355" width="10.5" style="85" bestFit="1" customWidth="1"/>
    <col min="14356" max="14356" width="9.08203125" style="85" bestFit="1" customWidth="1"/>
    <col min="14357" max="14585" width="9" style="85"/>
    <col min="14586" max="14586" width="6.33203125" style="85" customWidth="1"/>
    <col min="14587" max="14606" width="8.58203125" style="85" customWidth="1"/>
    <col min="14607" max="14610" width="0" style="85" hidden="1" customWidth="1"/>
    <col min="14611" max="14611" width="10.5" style="85" bestFit="1" customWidth="1"/>
    <col min="14612" max="14612" width="9.08203125" style="85" bestFit="1" customWidth="1"/>
    <col min="14613" max="14841" width="9" style="85"/>
    <col min="14842" max="14842" width="6.33203125" style="85" customWidth="1"/>
    <col min="14843" max="14862" width="8.58203125" style="85" customWidth="1"/>
    <col min="14863" max="14866" width="0" style="85" hidden="1" customWidth="1"/>
    <col min="14867" max="14867" width="10.5" style="85" bestFit="1" customWidth="1"/>
    <col min="14868" max="14868" width="9.08203125" style="85" bestFit="1" customWidth="1"/>
    <col min="14869" max="15097" width="9" style="85"/>
    <col min="15098" max="15098" width="6.33203125" style="85" customWidth="1"/>
    <col min="15099" max="15118" width="8.58203125" style="85" customWidth="1"/>
    <col min="15119" max="15122" width="0" style="85" hidden="1" customWidth="1"/>
    <col min="15123" max="15123" width="10.5" style="85" bestFit="1" customWidth="1"/>
    <col min="15124" max="15124" width="9.08203125" style="85" bestFit="1" customWidth="1"/>
    <col min="15125" max="15353" width="9" style="85"/>
    <col min="15354" max="15354" width="6.33203125" style="85" customWidth="1"/>
    <col min="15355" max="15374" width="8.58203125" style="85" customWidth="1"/>
    <col min="15375" max="15378" width="0" style="85" hidden="1" customWidth="1"/>
    <col min="15379" max="15379" width="10.5" style="85" bestFit="1" customWidth="1"/>
    <col min="15380" max="15380" width="9.08203125" style="85" bestFit="1" customWidth="1"/>
    <col min="15381" max="15609" width="9" style="85"/>
    <col min="15610" max="15610" width="6.33203125" style="85" customWidth="1"/>
    <col min="15611" max="15630" width="8.58203125" style="85" customWidth="1"/>
    <col min="15631" max="15634" width="0" style="85" hidden="1" customWidth="1"/>
    <col min="15635" max="15635" width="10.5" style="85" bestFit="1" customWidth="1"/>
    <col min="15636" max="15636" width="9.08203125" style="85" bestFit="1" customWidth="1"/>
    <col min="15637" max="15865" width="9" style="85"/>
    <col min="15866" max="15866" width="6.33203125" style="85" customWidth="1"/>
    <col min="15867" max="15886" width="8.58203125" style="85" customWidth="1"/>
    <col min="15887" max="15890" width="0" style="85" hidden="1" customWidth="1"/>
    <col min="15891" max="15891" width="10.5" style="85" bestFit="1" customWidth="1"/>
    <col min="15892" max="15892" width="9.08203125" style="85" bestFit="1" customWidth="1"/>
    <col min="15893" max="16121" width="9" style="85"/>
    <col min="16122" max="16122" width="6.33203125" style="85" customWidth="1"/>
    <col min="16123" max="16142" width="8.58203125" style="85" customWidth="1"/>
    <col min="16143" max="16146" width="0" style="85" hidden="1" customWidth="1"/>
    <col min="16147" max="16147" width="10.5" style="85" bestFit="1" customWidth="1"/>
    <col min="16148" max="16148" width="9.08203125" style="85" bestFit="1" customWidth="1"/>
    <col min="16149" max="16384" width="9" style="85"/>
  </cols>
  <sheetData>
    <row r="1" spans="1:31" ht="19.5" customHeight="1">
      <c r="A1" s="463" t="s">
        <v>70</v>
      </c>
      <c r="B1" s="464"/>
      <c r="C1" s="464"/>
      <c r="D1" s="464"/>
      <c r="E1" s="464"/>
      <c r="F1" s="464"/>
      <c r="G1" s="464"/>
      <c r="H1" s="464"/>
      <c r="I1" s="464"/>
      <c r="J1" s="464"/>
      <c r="K1" s="464"/>
      <c r="L1" s="464"/>
      <c r="M1" s="464"/>
      <c r="N1" s="464"/>
      <c r="O1" s="464"/>
      <c r="P1" s="464"/>
      <c r="Q1" s="464"/>
      <c r="R1" s="464"/>
      <c r="S1" s="464"/>
      <c r="T1" s="464"/>
      <c r="U1" s="464"/>
      <c r="V1" s="464"/>
      <c r="W1" s="464"/>
      <c r="X1" s="464"/>
      <c r="Y1" s="464"/>
      <c r="Z1" s="84"/>
      <c r="AA1" s="84"/>
      <c r="AB1" s="84"/>
      <c r="AC1" s="84"/>
    </row>
    <row r="2" spans="1:31" ht="24.75" customHeight="1" thickBot="1">
      <c r="A2" s="86" t="s">
        <v>71</v>
      </c>
      <c r="B2" s="87"/>
      <c r="C2" s="88" t="s">
        <v>28</v>
      </c>
      <c r="D2" s="88"/>
      <c r="E2" s="88"/>
      <c r="F2" s="88"/>
      <c r="G2" s="88"/>
      <c r="H2" s="88"/>
      <c r="I2" s="88"/>
      <c r="J2" s="87" t="s">
        <v>28</v>
      </c>
      <c r="K2" s="88"/>
      <c r="L2" s="87" t="s">
        <v>28</v>
      </c>
      <c r="M2" s="88"/>
      <c r="N2" s="88"/>
      <c r="O2" s="88"/>
      <c r="P2" s="88"/>
      <c r="Q2" s="88"/>
      <c r="R2" s="88"/>
      <c r="S2" s="88"/>
      <c r="T2" s="88"/>
      <c r="U2" s="88"/>
      <c r="V2" s="88"/>
      <c r="W2" s="88"/>
      <c r="X2" s="465" t="s">
        <v>423</v>
      </c>
      <c r="Y2" s="465"/>
      <c r="Z2" s="465"/>
      <c r="AA2" s="465"/>
    </row>
    <row r="3" spans="1:31" ht="40" customHeight="1">
      <c r="A3" s="90" t="s">
        <v>29</v>
      </c>
      <c r="B3" s="466" t="s">
        <v>72</v>
      </c>
      <c r="C3" s="467"/>
      <c r="D3" s="468" t="s">
        <v>73</v>
      </c>
      <c r="E3" s="469"/>
      <c r="F3" s="470" t="s">
        <v>434</v>
      </c>
      <c r="G3" s="471"/>
      <c r="H3" s="468" t="s">
        <v>74</v>
      </c>
      <c r="I3" s="469"/>
      <c r="J3" s="468" t="s">
        <v>432</v>
      </c>
      <c r="K3" s="469"/>
      <c r="L3" s="468" t="s">
        <v>75</v>
      </c>
      <c r="M3" s="469"/>
      <c r="N3" s="468" t="s">
        <v>76</v>
      </c>
      <c r="O3" s="469"/>
      <c r="P3" s="468" t="s">
        <v>77</v>
      </c>
      <c r="Q3" s="469"/>
      <c r="R3" s="468" t="s">
        <v>78</v>
      </c>
      <c r="S3" s="469"/>
      <c r="T3" s="468" t="s">
        <v>79</v>
      </c>
      <c r="U3" s="469"/>
      <c r="V3" s="468" t="s">
        <v>433</v>
      </c>
      <c r="W3" s="469"/>
      <c r="X3" s="468" t="s">
        <v>80</v>
      </c>
      <c r="Y3" s="462"/>
      <c r="Z3" s="461"/>
      <c r="AA3" s="462"/>
      <c r="AB3" s="468" t="s">
        <v>81</v>
      </c>
      <c r="AC3" s="462"/>
    </row>
    <row r="4" spans="1:31" ht="24" customHeight="1">
      <c r="A4" s="91" t="s">
        <v>36</v>
      </c>
      <c r="B4" s="92" t="s">
        <v>37</v>
      </c>
      <c r="C4" s="93" t="s">
        <v>38</v>
      </c>
      <c r="D4" s="94" t="s">
        <v>37</v>
      </c>
      <c r="E4" s="93" t="s">
        <v>38</v>
      </c>
      <c r="F4" s="94" t="s">
        <v>37</v>
      </c>
      <c r="G4" s="93" t="s">
        <v>38</v>
      </c>
      <c r="H4" s="94" t="s">
        <v>37</v>
      </c>
      <c r="I4" s="93" t="s">
        <v>38</v>
      </c>
      <c r="J4" s="94" t="s">
        <v>37</v>
      </c>
      <c r="K4" s="93" t="s">
        <v>38</v>
      </c>
      <c r="L4" s="94" t="s">
        <v>37</v>
      </c>
      <c r="M4" s="93" t="s">
        <v>38</v>
      </c>
      <c r="N4" s="94" t="s">
        <v>37</v>
      </c>
      <c r="O4" s="93" t="s">
        <v>38</v>
      </c>
      <c r="P4" s="94" t="s">
        <v>37</v>
      </c>
      <c r="Q4" s="93" t="s">
        <v>38</v>
      </c>
      <c r="R4" s="94" t="s">
        <v>37</v>
      </c>
      <c r="S4" s="93" t="s">
        <v>38</v>
      </c>
      <c r="T4" s="94" t="s">
        <v>37</v>
      </c>
      <c r="U4" s="93" t="s">
        <v>38</v>
      </c>
      <c r="V4" s="94" t="s">
        <v>37</v>
      </c>
      <c r="W4" s="93" t="s">
        <v>38</v>
      </c>
      <c r="X4" s="94" t="s">
        <v>37</v>
      </c>
      <c r="Y4" s="95" t="s">
        <v>38</v>
      </c>
      <c r="Z4" s="96" t="s">
        <v>37</v>
      </c>
      <c r="AA4" s="97" t="s">
        <v>38</v>
      </c>
      <c r="AB4" s="94" t="s">
        <v>37</v>
      </c>
      <c r="AC4" s="95" t="s">
        <v>38</v>
      </c>
    </row>
    <row r="5" spans="1:31" ht="32.5" customHeight="1">
      <c r="A5" s="98" t="s">
        <v>39</v>
      </c>
      <c r="B5" s="412">
        <f>D5+F5+H5+J5+L5+N5+P5+R5+T5+V5+X5</f>
        <v>59</v>
      </c>
      <c r="C5" s="362">
        <f>B5/AD5*100000</f>
        <v>2.5367855401504356</v>
      </c>
      <c r="D5" s="363">
        <f>SUM(D6:D17)</f>
        <v>1</v>
      </c>
      <c r="E5" s="362">
        <f>D5/AD5*100000</f>
        <v>4.299636508729552E-2</v>
      </c>
      <c r="F5" s="363">
        <f>SUM(F6:F17)</f>
        <v>1</v>
      </c>
      <c r="G5" s="362">
        <f>F5/AD5*100000</f>
        <v>4.299636508729552E-2</v>
      </c>
      <c r="H5" s="363">
        <f>SUM(H6:H17)</f>
        <v>0</v>
      </c>
      <c r="I5" s="362">
        <f>H5/AD5*100000</f>
        <v>0</v>
      </c>
      <c r="J5" s="363">
        <f>SUM(J6:J17)</f>
        <v>1</v>
      </c>
      <c r="K5" s="362">
        <f>J5/AD5*100000</f>
        <v>4.299636508729552E-2</v>
      </c>
      <c r="L5" s="363">
        <f>SUM(L6:L17)</f>
        <v>0</v>
      </c>
      <c r="M5" s="362">
        <f>L5/AD5*100000</f>
        <v>0</v>
      </c>
      <c r="N5" s="363">
        <f>SUM(N6:N17)</f>
        <v>3</v>
      </c>
      <c r="O5" s="362">
        <f>N5/AD5*100000</f>
        <v>0.12898909526188657</v>
      </c>
      <c r="P5" s="363">
        <f>SUM(P6:P17)</f>
        <v>2</v>
      </c>
      <c r="Q5" s="362">
        <f>P5/AD5*100000</f>
        <v>8.5992730174591039E-2</v>
      </c>
      <c r="R5" s="363">
        <f>SUM(R6:R17)</f>
        <v>0</v>
      </c>
      <c r="S5" s="362">
        <f>R5/AD5*100000</f>
        <v>0</v>
      </c>
      <c r="T5" s="363">
        <f>SUM(T6:T17)</f>
        <v>3</v>
      </c>
      <c r="U5" s="362">
        <f>T5/AD5*100000</f>
        <v>0.12898909526188657</v>
      </c>
      <c r="V5" s="363">
        <f>SUM(V6:V17)</f>
        <v>1</v>
      </c>
      <c r="W5" s="362">
        <f>V5/AD5*100000</f>
        <v>4.299636508729552E-2</v>
      </c>
      <c r="X5" s="363">
        <f>SUM(X6:X17)</f>
        <v>47</v>
      </c>
      <c r="Y5" s="362">
        <f>X5/AD5*100000</f>
        <v>2.0208291591028895</v>
      </c>
      <c r="Z5" s="364">
        <v>0</v>
      </c>
      <c r="AA5" s="365">
        <v>0</v>
      </c>
      <c r="AB5" s="363">
        <v>0</v>
      </c>
      <c r="AC5" s="362">
        <v>0</v>
      </c>
      <c r="AD5" s="85">
        <v>2325778</v>
      </c>
      <c r="AE5" s="85">
        <v>365</v>
      </c>
    </row>
    <row r="6" spans="1:31" ht="32.5" customHeight="1">
      <c r="A6" s="99" t="s">
        <v>82</v>
      </c>
      <c r="B6" s="412">
        <f t="shared" ref="B6:B17" si="0">D6+F6+H6+J6+L6+N6+P6+R6+T6+V6+X6</f>
        <v>1</v>
      </c>
      <c r="C6" s="366">
        <f t="shared" ref="C6:C17" si="1">(B6*($AE$5/$AE6)*100000)/$AD6</f>
        <v>0.50663614227864162</v>
      </c>
      <c r="D6" s="367">
        <v>0</v>
      </c>
      <c r="E6" s="366">
        <f t="shared" ref="E6:E17" si="2">(D6*($AE$5/$AE6)*100000)/$AD6</f>
        <v>0</v>
      </c>
      <c r="F6" s="367">
        <v>0</v>
      </c>
      <c r="G6" s="366">
        <f t="shared" ref="G6:G17" si="3">(F6*($AE$5/$AE6)*100000)/$AD6</f>
        <v>0</v>
      </c>
      <c r="H6" s="367">
        <v>0</v>
      </c>
      <c r="I6" s="366">
        <f t="shared" ref="I6:I17" si="4">(H6*($AE$5/$AE6)*100000)/$AD6</f>
        <v>0</v>
      </c>
      <c r="J6" s="367">
        <v>0</v>
      </c>
      <c r="K6" s="366">
        <f t="shared" ref="K6:K17" si="5">(J6*($AE$5/$AE6)*100000)/$AD6</f>
        <v>0</v>
      </c>
      <c r="L6" s="367"/>
      <c r="M6" s="366">
        <f t="shared" ref="M6:M17" si="6">(L6*($AE$5/$AE6)*100000)/$AD6</f>
        <v>0</v>
      </c>
      <c r="N6" s="367">
        <v>0</v>
      </c>
      <c r="O6" s="366">
        <f t="shared" ref="O6:O17" si="7">(N6*($AE$5/$AE6)*100000)/$AD6</f>
        <v>0</v>
      </c>
      <c r="P6" s="367">
        <v>0</v>
      </c>
      <c r="Q6" s="366">
        <f t="shared" ref="Q6:Q17" si="8">(P6*($AE$5/$AE6)*100000)/$AD6</f>
        <v>0</v>
      </c>
      <c r="R6" s="367"/>
      <c r="S6" s="366">
        <f t="shared" ref="S6:S17" si="9">(R6*($AE$5/$AE6)*100000)/$AD6</f>
        <v>0</v>
      </c>
      <c r="T6" s="367">
        <v>0</v>
      </c>
      <c r="U6" s="366">
        <f t="shared" ref="U6:U17" si="10">(T6*($AE$5/$AE6)*100000)/$AD6</f>
        <v>0</v>
      </c>
      <c r="V6" s="367">
        <v>0</v>
      </c>
      <c r="W6" s="366">
        <f t="shared" ref="W6:W17" si="11">(V6*($AE$5/$AE6)*100000)/$AD6</f>
        <v>0</v>
      </c>
      <c r="X6" s="367">
        <v>1</v>
      </c>
      <c r="Y6" s="366">
        <f t="shared" ref="Y6:Y17" si="12">(X6*($AE$5/$AE6)*100000)/$AD6</f>
        <v>0.50663614227864162</v>
      </c>
      <c r="Z6" s="368"/>
      <c r="AA6" s="366">
        <v>0</v>
      </c>
      <c r="AB6" s="368"/>
      <c r="AC6" s="366">
        <v>0</v>
      </c>
      <c r="AD6" s="85">
        <v>2323994</v>
      </c>
      <c r="AE6" s="85">
        <v>31</v>
      </c>
    </row>
    <row r="7" spans="1:31" ht="32.5" customHeight="1">
      <c r="A7" s="99" t="s">
        <v>83</v>
      </c>
      <c r="B7" s="412">
        <f t="shared" si="0"/>
        <v>2</v>
      </c>
      <c r="C7" s="366">
        <f t="shared" si="1"/>
        <v>1.1224578098861533</v>
      </c>
      <c r="D7" s="367">
        <v>0</v>
      </c>
      <c r="E7" s="366">
        <f t="shared" si="2"/>
        <v>0</v>
      </c>
      <c r="F7" s="367">
        <v>1</v>
      </c>
      <c r="G7" s="366">
        <f t="shared" si="3"/>
        <v>0.56122890494307665</v>
      </c>
      <c r="H7" s="367"/>
      <c r="I7" s="366">
        <f t="shared" si="4"/>
        <v>0</v>
      </c>
      <c r="J7" s="367">
        <v>0</v>
      </c>
      <c r="K7" s="366">
        <f t="shared" si="5"/>
        <v>0</v>
      </c>
      <c r="L7" s="367"/>
      <c r="M7" s="366">
        <f t="shared" si="6"/>
        <v>0</v>
      </c>
      <c r="N7" s="367">
        <v>0</v>
      </c>
      <c r="O7" s="366">
        <f t="shared" si="7"/>
        <v>0</v>
      </c>
      <c r="P7" s="367">
        <v>0</v>
      </c>
      <c r="Q7" s="366">
        <f t="shared" si="8"/>
        <v>0</v>
      </c>
      <c r="R7" s="367"/>
      <c r="S7" s="366">
        <f t="shared" si="9"/>
        <v>0</v>
      </c>
      <c r="T7" s="367">
        <v>0</v>
      </c>
      <c r="U7" s="366">
        <f t="shared" si="10"/>
        <v>0</v>
      </c>
      <c r="V7" s="367">
        <v>0</v>
      </c>
      <c r="W7" s="366">
        <f t="shared" si="11"/>
        <v>0</v>
      </c>
      <c r="X7" s="367">
        <v>1</v>
      </c>
      <c r="Y7" s="366">
        <f t="shared" si="12"/>
        <v>0.56122890494307665</v>
      </c>
      <c r="Z7" s="368"/>
      <c r="AA7" s="366">
        <v>0</v>
      </c>
      <c r="AB7" s="368"/>
      <c r="AC7" s="366">
        <v>0</v>
      </c>
      <c r="AD7" s="85">
        <v>2322709</v>
      </c>
      <c r="AE7" s="85">
        <v>28</v>
      </c>
    </row>
    <row r="8" spans="1:31" ht="32.5" customHeight="1">
      <c r="A8" s="99" t="s">
        <v>84</v>
      </c>
      <c r="B8" s="412">
        <f t="shared" si="0"/>
        <v>4</v>
      </c>
      <c r="C8" s="366">
        <f t="shared" si="1"/>
        <v>2.0292802625210378</v>
      </c>
      <c r="D8" s="367">
        <v>0</v>
      </c>
      <c r="E8" s="366">
        <f t="shared" si="2"/>
        <v>0</v>
      </c>
      <c r="F8" s="367">
        <v>0</v>
      </c>
      <c r="G8" s="366">
        <f t="shared" si="3"/>
        <v>0</v>
      </c>
      <c r="H8" s="367"/>
      <c r="I8" s="366">
        <f t="shared" si="4"/>
        <v>0</v>
      </c>
      <c r="J8" s="367">
        <v>0</v>
      </c>
      <c r="K8" s="366">
        <f t="shared" si="5"/>
        <v>0</v>
      </c>
      <c r="L8" s="367"/>
      <c r="M8" s="366">
        <f t="shared" si="6"/>
        <v>0</v>
      </c>
      <c r="N8" s="367">
        <v>0</v>
      </c>
      <c r="O8" s="366">
        <f t="shared" si="7"/>
        <v>0</v>
      </c>
      <c r="P8" s="367">
        <v>0</v>
      </c>
      <c r="Q8" s="366">
        <f t="shared" si="8"/>
        <v>0</v>
      </c>
      <c r="R8" s="367"/>
      <c r="S8" s="366">
        <f t="shared" si="9"/>
        <v>0</v>
      </c>
      <c r="T8" s="367">
        <v>0</v>
      </c>
      <c r="U8" s="366">
        <f t="shared" si="10"/>
        <v>0</v>
      </c>
      <c r="V8" s="367">
        <v>0</v>
      </c>
      <c r="W8" s="366">
        <f t="shared" si="11"/>
        <v>0</v>
      </c>
      <c r="X8" s="367">
        <v>4</v>
      </c>
      <c r="Y8" s="366">
        <f t="shared" si="12"/>
        <v>2.0292802625210378</v>
      </c>
      <c r="Z8" s="368"/>
      <c r="AA8" s="366">
        <v>0</v>
      </c>
      <c r="AB8" s="368"/>
      <c r="AC8" s="366">
        <v>0</v>
      </c>
      <c r="AD8" s="85">
        <v>2320861</v>
      </c>
      <c r="AE8" s="85">
        <v>31</v>
      </c>
    </row>
    <row r="9" spans="1:31" ht="32.5" customHeight="1">
      <c r="A9" s="99" t="s">
        <v>43</v>
      </c>
      <c r="B9" s="412">
        <f t="shared" si="0"/>
        <v>2</v>
      </c>
      <c r="C9" s="366">
        <f t="shared" si="1"/>
        <v>1.0497623294945106</v>
      </c>
      <c r="D9" s="367">
        <v>0</v>
      </c>
      <c r="E9" s="366">
        <f t="shared" si="2"/>
        <v>0</v>
      </c>
      <c r="F9" s="367">
        <v>0</v>
      </c>
      <c r="G9" s="366">
        <f t="shared" si="3"/>
        <v>0</v>
      </c>
      <c r="H9" s="367"/>
      <c r="I9" s="366">
        <f t="shared" si="4"/>
        <v>0</v>
      </c>
      <c r="J9" s="367">
        <v>0</v>
      </c>
      <c r="K9" s="366">
        <f t="shared" si="5"/>
        <v>0</v>
      </c>
      <c r="L9" s="367"/>
      <c r="M9" s="366">
        <f t="shared" si="6"/>
        <v>0</v>
      </c>
      <c r="N9" s="367">
        <v>0</v>
      </c>
      <c r="O9" s="366">
        <f t="shared" si="7"/>
        <v>0</v>
      </c>
      <c r="P9" s="367">
        <v>1</v>
      </c>
      <c r="Q9" s="366">
        <f t="shared" si="8"/>
        <v>0.52488116474725532</v>
      </c>
      <c r="R9" s="367"/>
      <c r="S9" s="366">
        <f t="shared" si="9"/>
        <v>0</v>
      </c>
      <c r="T9" s="367">
        <v>0</v>
      </c>
      <c r="U9" s="366">
        <f t="shared" si="10"/>
        <v>0</v>
      </c>
      <c r="V9" s="367">
        <v>0</v>
      </c>
      <c r="W9" s="366">
        <f t="shared" si="11"/>
        <v>0</v>
      </c>
      <c r="X9" s="367">
        <v>1</v>
      </c>
      <c r="Y9" s="366">
        <f t="shared" si="12"/>
        <v>0.52488116474725532</v>
      </c>
      <c r="Z9" s="369"/>
      <c r="AA9" s="366">
        <v>0</v>
      </c>
      <c r="AB9" s="369"/>
      <c r="AC9" s="366">
        <v>0</v>
      </c>
      <c r="AD9" s="85">
        <v>2317985</v>
      </c>
      <c r="AE9" s="85">
        <v>30</v>
      </c>
    </row>
    <row r="10" spans="1:31" ht="32.5" customHeight="1">
      <c r="A10" s="99" t="s">
        <v>44</v>
      </c>
      <c r="B10" s="412">
        <f t="shared" si="0"/>
        <v>5</v>
      </c>
      <c r="C10" s="366">
        <f t="shared" si="1"/>
        <v>2.5343290140358916</v>
      </c>
      <c r="D10" s="367">
        <v>0</v>
      </c>
      <c r="E10" s="366">
        <f t="shared" si="2"/>
        <v>0</v>
      </c>
      <c r="F10" s="367">
        <v>0</v>
      </c>
      <c r="G10" s="366">
        <f t="shared" si="3"/>
        <v>0</v>
      </c>
      <c r="H10" s="367"/>
      <c r="I10" s="366">
        <f t="shared" si="4"/>
        <v>0</v>
      </c>
      <c r="J10" s="367">
        <v>0</v>
      </c>
      <c r="K10" s="366">
        <f t="shared" si="5"/>
        <v>0</v>
      </c>
      <c r="L10" s="367"/>
      <c r="M10" s="366">
        <f t="shared" si="6"/>
        <v>0</v>
      </c>
      <c r="N10" s="367">
        <v>0</v>
      </c>
      <c r="O10" s="366">
        <f t="shared" si="7"/>
        <v>0</v>
      </c>
      <c r="P10" s="367">
        <v>0</v>
      </c>
      <c r="Q10" s="366">
        <f t="shared" si="8"/>
        <v>0</v>
      </c>
      <c r="R10" s="367"/>
      <c r="S10" s="366">
        <f t="shared" si="9"/>
        <v>0</v>
      </c>
      <c r="T10" s="367">
        <v>0</v>
      </c>
      <c r="U10" s="366">
        <f t="shared" si="10"/>
        <v>0</v>
      </c>
      <c r="V10" s="367">
        <v>1</v>
      </c>
      <c r="W10" s="366">
        <f t="shared" si="11"/>
        <v>0.5068658028071783</v>
      </c>
      <c r="X10" s="367">
        <v>4</v>
      </c>
      <c r="Y10" s="366">
        <f t="shared" si="12"/>
        <v>2.0274632112287132</v>
      </c>
      <c r="Z10" s="369"/>
      <c r="AA10" s="366">
        <v>0</v>
      </c>
      <c r="AB10" s="369"/>
      <c r="AC10" s="366">
        <v>0</v>
      </c>
      <c r="AD10" s="85">
        <v>2322941</v>
      </c>
      <c r="AE10" s="85">
        <v>31</v>
      </c>
    </row>
    <row r="11" spans="1:31" ht="32.5" customHeight="1">
      <c r="A11" s="99" t="s">
        <v>45</v>
      </c>
      <c r="B11" s="412">
        <f t="shared" si="0"/>
        <v>8</v>
      </c>
      <c r="C11" s="366">
        <f t="shared" si="1"/>
        <v>4.1841501811865989</v>
      </c>
      <c r="D11" s="367">
        <v>1</v>
      </c>
      <c r="E11" s="366">
        <f t="shared" si="2"/>
        <v>0.52301877264832486</v>
      </c>
      <c r="F11" s="367">
        <v>0</v>
      </c>
      <c r="G11" s="366">
        <f t="shared" si="3"/>
        <v>0</v>
      </c>
      <c r="H11" s="367"/>
      <c r="I11" s="366">
        <f t="shared" si="4"/>
        <v>0</v>
      </c>
      <c r="J11" s="367">
        <v>0</v>
      </c>
      <c r="K11" s="366">
        <f t="shared" si="5"/>
        <v>0</v>
      </c>
      <c r="L11" s="367"/>
      <c r="M11" s="366">
        <f t="shared" si="6"/>
        <v>0</v>
      </c>
      <c r="N11" s="367">
        <v>0</v>
      </c>
      <c r="O11" s="366">
        <f t="shared" si="7"/>
        <v>0</v>
      </c>
      <c r="P11" s="367">
        <v>0</v>
      </c>
      <c r="Q11" s="366">
        <f t="shared" si="8"/>
        <v>0</v>
      </c>
      <c r="R11" s="367"/>
      <c r="S11" s="366">
        <f t="shared" si="9"/>
        <v>0</v>
      </c>
      <c r="T11" s="367">
        <v>0</v>
      </c>
      <c r="U11" s="366">
        <f t="shared" si="10"/>
        <v>0</v>
      </c>
      <c r="V11" s="367">
        <v>0</v>
      </c>
      <c r="W11" s="366">
        <f t="shared" si="11"/>
        <v>0</v>
      </c>
      <c r="X11" s="367">
        <v>7</v>
      </c>
      <c r="Y11" s="366">
        <f t="shared" si="12"/>
        <v>3.661131408538274</v>
      </c>
      <c r="Z11" s="368"/>
      <c r="AA11" s="366">
        <v>0</v>
      </c>
      <c r="AB11" s="368"/>
      <c r="AC11" s="366">
        <v>0</v>
      </c>
      <c r="AD11" s="85">
        <v>2326239</v>
      </c>
      <c r="AE11" s="85">
        <v>30</v>
      </c>
    </row>
    <row r="12" spans="1:31" ht="32.5" customHeight="1">
      <c r="A12" s="99" t="s">
        <v>46</v>
      </c>
      <c r="B12" s="412">
        <f t="shared" si="0"/>
        <v>7</v>
      </c>
      <c r="C12" s="366">
        <f t="shared" si="1"/>
        <v>3.5427060106423713</v>
      </c>
      <c r="D12" s="367">
        <v>0</v>
      </c>
      <c r="E12" s="366">
        <f t="shared" si="2"/>
        <v>0</v>
      </c>
      <c r="F12" s="367">
        <v>0</v>
      </c>
      <c r="G12" s="366">
        <f t="shared" si="3"/>
        <v>0</v>
      </c>
      <c r="H12" s="367"/>
      <c r="I12" s="366">
        <f t="shared" si="4"/>
        <v>0</v>
      </c>
      <c r="J12" s="367">
        <v>0</v>
      </c>
      <c r="K12" s="366">
        <f t="shared" si="5"/>
        <v>0</v>
      </c>
      <c r="L12" s="367"/>
      <c r="M12" s="366">
        <f t="shared" si="6"/>
        <v>0</v>
      </c>
      <c r="N12" s="367">
        <v>0</v>
      </c>
      <c r="O12" s="366">
        <f t="shared" si="7"/>
        <v>0</v>
      </c>
      <c r="P12" s="367">
        <v>0</v>
      </c>
      <c r="Q12" s="366">
        <f t="shared" si="8"/>
        <v>0</v>
      </c>
      <c r="R12" s="367"/>
      <c r="S12" s="366">
        <f t="shared" si="9"/>
        <v>0</v>
      </c>
      <c r="T12" s="367">
        <v>0</v>
      </c>
      <c r="U12" s="366">
        <f t="shared" si="10"/>
        <v>0</v>
      </c>
      <c r="V12" s="367">
        <v>0</v>
      </c>
      <c r="W12" s="366">
        <f t="shared" si="11"/>
        <v>0</v>
      </c>
      <c r="X12" s="367">
        <v>7</v>
      </c>
      <c r="Y12" s="366">
        <f t="shared" si="12"/>
        <v>3.5427060106423713</v>
      </c>
      <c r="Z12" s="368"/>
      <c r="AA12" s="366">
        <v>0</v>
      </c>
      <c r="AB12" s="368"/>
      <c r="AC12" s="366">
        <v>0</v>
      </c>
      <c r="AD12" s="85">
        <v>2326452</v>
      </c>
      <c r="AE12" s="85">
        <v>31</v>
      </c>
    </row>
    <row r="13" spans="1:31" ht="32.5" customHeight="1">
      <c r="A13" s="99" t="s">
        <v>47</v>
      </c>
      <c r="B13" s="412">
        <f t="shared" si="0"/>
        <v>5</v>
      </c>
      <c r="C13" s="366">
        <f t="shared" si="1"/>
        <v>2.5305173458991197</v>
      </c>
      <c r="D13" s="367">
        <v>0</v>
      </c>
      <c r="E13" s="366">
        <f t="shared" si="2"/>
        <v>0</v>
      </c>
      <c r="F13" s="367">
        <v>0</v>
      </c>
      <c r="G13" s="366">
        <f t="shared" si="3"/>
        <v>0</v>
      </c>
      <c r="H13" s="367"/>
      <c r="I13" s="366">
        <f t="shared" si="4"/>
        <v>0</v>
      </c>
      <c r="J13" s="367">
        <v>0</v>
      </c>
      <c r="K13" s="366">
        <f t="shared" si="5"/>
        <v>0</v>
      </c>
      <c r="L13" s="367"/>
      <c r="M13" s="366">
        <f t="shared" si="6"/>
        <v>0</v>
      </c>
      <c r="N13" s="367">
        <v>0</v>
      </c>
      <c r="O13" s="366">
        <f t="shared" si="7"/>
        <v>0</v>
      </c>
      <c r="P13" s="367">
        <v>0</v>
      </c>
      <c r="Q13" s="366">
        <f t="shared" si="8"/>
        <v>0</v>
      </c>
      <c r="R13" s="367"/>
      <c r="S13" s="366">
        <f t="shared" si="9"/>
        <v>0</v>
      </c>
      <c r="T13" s="367">
        <v>0</v>
      </c>
      <c r="U13" s="366">
        <f t="shared" si="10"/>
        <v>0</v>
      </c>
      <c r="V13" s="367">
        <v>0</v>
      </c>
      <c r="W13" s="366">
        <f t="shared" si="11"/>
        <v>0</v>
      </c>
      <c r="X13" s="367">
        <v>5</v>
      </c>
      <c r="Y13" s="366">
        <f t="shared" si="12"/>
        <v>2.5305173458991197</v>
      </c>
      <c r="Z13" s="368"/>
      <c r="AA13" s="366">
        <v>0</v>
      </c>
      <c r="AB13" s="368"/>
      <c r="AC13" s="366">
        <v>0</v>
      </c>
      <c r="AD13" s="85">
        <v>2326440</v>
      </c>
      <c r="AE13" s="85">
        <v>31</v>
      </c>
    </row>
    <row r="14" spans="1:31" ht="32.5" customHeight="1">
      <c r="A14" s="99" t="s">
        <v>48</v>
      </c>
      <c r="B14" s="412">
        <f t="shared" si="0"/>
        <v>10</v>
      </c>
      <c r="C14" s="366">
        <f t="shared" si="1"/>
        <v>5.2303496123307855</v>
      </c>
      <c r="D14" s="367">
        <v>0</v>
      </c>
      <c r="E14" s="366">
        <f t="shared" si="2"/>
        <v>0</v>
      </c>
      <c r="F14" s="367">
        <v>0</v>
      </c>
      <c r="G14" s="366">
        <f t="shared" si="3"/>
        <v>0</v>
      </c>
      <c r="H14" s="367"/>
      <c r="I14" s="366">
        <f t="shared" si="4"/>
        <v>0</v>
      </c>
      <c r="J14" s="367">
        <v>1</v>
      </c>
      <c r="K14" s="366">
        <f t="shared" si="5"/>
        <v>0.52303496123307847</v>
      </c>
      <c r="L14" s="367"/>
      <c r="M14" s="366">
        <f t="shared" si="6"/>
        <v>0</v>
      </c>
      <c r="N14" s="367">
        <v>0</v>
      </c>
      <c r="O14" s="366">
        <f t="shared" si="7"/>
        <v>0</v>
      </c>
      <c r="P14" s="367">
        <v>1</v>
      </c>
      <c r="Q14" s="366">
        <f t="shared" si="8"/>
        <v>0.52303496123307847</v>
      </c>
      <c r="R14" s="367"/>
      <c r="S14" s="366">
        <f t="shared" si="9"/>
        <v>0</v>
      </c>
      <c r="T14" s="367">
        <v>2</v>
      </c>
      <c r="U14" s="366">
        <f t="shared" si="10"/>
        <v>1.0460699224661569</v>
      </c>
      <c r="V14" s="367">
        <v>0</v>
      </c>
      <c r="W14" s="366">
        <f t="shared" si="11"/>
        <v>0</v>
      </c>
      <c r="X14" s="367">
        <v>6</v>
      </c>
      <c r="Y14" s="366">
        <f t="shared" si="12"/>
        <v>3.1382097673984712</v>
      </c>
      <c r="Z14" s="368"/>
      <c r="AA14" s="366">
        <v>0</v>
      </c>
      <c r="AB14" s="368"/>
      <c r="AC14" s="366">
        <v>0</v>
      </c>
      <c r="AD14" s="85">
        <v>2326167</v>
      </c>
      <c r="AE14" s="85">
        <v>30</v>
      </c>
    </row>
    <row r="15" spans="1:31" ht="32.5" customHeight="1">
      <c r="A15" s="99" t="s">
        <v>49</v>
      </c>
      <c r="B15" s="412">
        <f t="shared" si="0"/>
        <v>7</v>
      </c>
      <c r="C15" s="366">
        <f t="shared" si="1"/>
        <v>3.5437326709045172</v>
      </c>
      <c r="D15" s="367">
        <v>0</v>
      </c>
      <c r="E15" s="366">
        <f t="shared" si="2"/>
        <v>0</v>
      </c>
      <c r="F15" s="367">
        <v>0</v>
      </c>
      <c r="G15" s="366">
        <f t="shared" si="3"/>
        <v>0</v>
      </c>
      <c r="H15" s="367"/>
      <c r="I15" s="366">
        <f t="shared" si="4"/>
        <v>0</v>
      </c>
      <c r="J15" s="367">
        <v>0</v>
      </c>
      <c r="K15" s="366">
        <f t="shared" si="5"/>
        <v>0</v>
      </c>
      <c r="L15" s="367"/>
      <c r="M15" s="366">
        <f t="shared" si="6"/>
        <v>0</v>
      </c>
      <c r="N15" s="367">
        <v>0</v>
      </c>
      <c r="O15" s="366">
        <f t="shared" si="7"/>
        <v>0</v>
      </c>
      <c r="P15" s="367">
        <v>0</v>
      </c>
      <c r="Q15" s="366">
        <f t="shared" si="8"/>
        <v>0</v>
      </c>
      <c r="R15" s="367"/>
      <c r="S15" s="366">
        <f t="shared" si="9"/>
        <v>0</v>
      </c>
      <c r="T15" s="367">
        <v>1</v>
      </c>
      <c r="U15" s="366">
        <f t="shared" si="10"/>
        <v>0.50624752441493104</v>
      </c>
      <c r="V15" s="367">
        <v>0</v>
      </c>
      <c r="W15" s="366">
        <f t="shared" si="11"/>
        <v>0</v>
      </c>
      <c r="X15" s="367">
        <v>6</v>
      </c>
      <c r="Y15" s="366">
        <f t="shared" si="12"/>
        <v>3.0374851464895869</v>
      </c>
      <c r="Z15" s="368"/>
      <c r="AA15" s="366">
        <v>0</v>
      </c>
      <c r="AB15" s="368"/>
      <c r="AC15" s="366">
        <v>0</v>
      </c>
      <c r="AD15" s="85">
        <v>2325778</v>
      </c>
      <c r="AE15" s="85">
        <v>31</v>
      </c>
    </row>
    <row r="16" spans="1:31" ht="32.5" customHeight="1">
      <c r="A16" s="99" t="s">
        <v>50</v>
      </c>
      <c r="B16" s="412">
        <f t="shared" si="0"/>
        <v>6</v>
      </c>
      <c r="C16" s="366">
        <f t="shared" si="1"/>
        <v>3.137813184919068</v>
      </c>
      <c r="D16" s="367">
        <v>0</v>
      </c>
      <c r="E16" s="366">
        <f t="shared" si="2"/>
        <v>0</v>
      </c>
      <c r="F16" s="367">
        <v>0</v>
      </c>
      <c r="G16" s="366">
        <f t="shared" si="3"/>
        <v>0</v>
      </c>
      <c r="H16" s="367"/>
      <c r="I16" s="366">
        <f t="shared" si="4"/>
        <v>0</v>
      </c>
      <c r="J16" s="367">
        <v>0</v>
      </c>
      <c r="K16" s="366">
        <f t="shared" si="5"/>
        <v>0</v>
      </c>
      <c r="L16" s="367"/>
      <c r="M16" s="366">
        <f t="shared" si="6"/>
        <v>0</v>
      </c>
      <c r="N16" s="367">
        <v>1</v>
      </c>
      <c r="O16" s="366">
        <f t="shared" si="7"/>
        <v>0.52296886415317789</v>
      </c>
      <c r="P16" s="367">
        <v>0</v>
      </c>
      <c r="Q16" s="366">
        <f t="shared" si="8"/>
        <v>0</v>
      </c>
      <c r="R16" s="367"/>
      <c r="S16" s="366">
        <f t="shared" si="9"/>
        <v>0</v>
      </c>
      <c r="T16" s="367">
        <v>0</v>
      </c>
      <c r="U16" s="366">
        <f t="shared" si="10"/>
        <v>0</v>
      </c>
      <c r="V16" s="367">
        <v>0</v>
      </c>
      <c r="W16" s="366">
        <f t="shared" si="11"/>
        <v>0</v>
      </c>
      <c r="X16" s="367">
        <v>5</v>
      </c>
      <c r="Y16" s="366">
        <f t="shared" si="12"/>
        <v>2.61484432076589</v>
      </c>
      <c r="Z16" s="368"/>
      <c r="AA16" s="366">
        <v>0</v>
      </c>
      <c r="AB16" s="368"/>
      <c r="AC16" s="366">
        <v>0</v>
      </c>
      <c r="AD16" s="85">
        <v>2326461</v>
      </c>
      <c r="AE16" s="85">
        <v>30</v>
      </c>
    </row>
    <row r="17" spans="1:31" ht="32.5" customHeight="1">
      <c r="A17" s="100" t="s">
        <v>51</v>
      </c>
      <c r="B17" s="412">
        <f t="shared" si="0"/>
        <v>2</v>
      </c>
      <c r="C17" s="366">
        <f t="shared" si="1"/>
        <v>1.0124219176530407</v>
      </c>
      <c r="D17" s="367">
        <v>0</v>
      </c>
      <c r="E17" s="366">
        <f t="shared" si="2"/>
        <v>0</v>
      </c>
      <c r="F17" s="367">
        <v>0</v>
      </c>
      <c r="G17" s="366">
        <f t="shared" si="3"/>
        <v>0</v>
      </c>
      <c r="H17" s="367"/>
      <c r="I17" s="366">
        <f t="shared" si="4"/>
        <v>0</v>
      </c>
      <c r="J17" s="367">
        <v>0</v>
      </c>
      <c r="K17" s="366">
        <f t="shared" si="5"/>
        <v>0</v>
      </c>
      <c r="L17" s="367"/>
      <c r="M17" s="366">
        <f t="shared" si="6"/>
        <v>0</v>
      </c>
      <c r="N17" s="367">
        <v>2</v>
      </c>
      <c r="O17" s="366">
        <f t="shared" si="7"/>
        <v>1.0124219176530407</v>
      </c>
      <c r="P17" s="367">
        <v>0</v>
      </c>
      <c r="Q17" s="366">
        <f t="shared" si="8"/>
        <v>0</v>
      </c>
      <c r="R17" s="367"/>
      <c r="S17" s="366">
        <f t="shared" si="9"/>
        <v>0</v>
      </c>
      <c r="T17" s="367">
        <v>0</v>
      </c>
      <c r="U17" s="366">
        <f t="shared" si="10"/>
        <v>0</v>
      </c>
      <c r="V17" s="367">
        <v>0</v>
      </c>
      <c r="W17" s="366">
        <f t="shared" si="11"/>
        <v>0</v>
      </c>
      <c r="X17" s="367">
        <v>0</v>
      </c>
      <c r="Y17" s="366">
        <f t="shared" si="12"/>
        <v>0</v>
      </c>
      <c r="Z17" s="368"/>
      <c r="AA17" s="366">
        <v>0</v>
      </c>
      <c r="AB17" s="368"/>
      <c r="AC17" s="366">
        <v>0</v>
      </c>
      <c r="AD17" s="85">
        <v>2325946</v>
      </c>
      <c r="AE17" s="85">
        <v>31</v>
      </c>
    </row>
    <row r="18" spans="1:31" ht="6.75" customHeight="1" thickBot="1">
      <c r="A18" s="101"/>
      <c r="B18" s="102"/>
      <c r="C18" s="103"/>
      <c r="D18" s="103"/>
      <c r="E18" s="103"/>
      <c r="F18" s="103"/>
      <c r="G18" s="103"/>
      <c r="H18" s="103"/>
      <c r="I18" s="103"/>
      <c r="J18" s="102"/>
      <c r="K18" s="103"/>
      <c r="L18" s="102"/>
      <c r="M18" s="103"/>
      <c r="N18" s="103"/>
      <c r="O18" s="103"/>
      <c r="P18" s="103"/>
      <c r="Q18" s="103"/>
      <c r="R18" s="103"/>
      <c r="S18" s="103"/>
      <c r="T18" s="103"/>
      <c r="U18" s="103"/>
      <c r="V18" s="103"/>
      <c r="W18" s="103"/>
      <c r="X18" s="102"/>
      <c r="Y18" s="103"/>
      <c r="Z18" s="102"/>
      <c r="AA18" s="103"/>
      <c r="AB18" s="102"/>
      <c r="AC18" s="103"/>
    </row>
    <row r="19" spans="1:31" ht="30.75" customHeight="1">
      <c r="A19" s="428" t="s">
        <v>85</v>
      </c>
      <c r="B19" s="140" t="s">
        <v>86</v>
      </c>
      <c r="C19" s="105"/>
      <c r="D19" s="105"/>
      <c r="E19" s="105"/>
      <c r="F19" s="105"/>
      <c r="G19" s="105"/>
      <c r="H19" s="105"/>
      <c r="I19" s="105"/>
      <c r="J19" s="106"/>
      <c r="K19" s="105"/>
      <c r="L19" s="106"/>
      <c r="M19" s="105"/>
      <c r="N19" s="105"/>
      <c r="O19" s="105"/>
      <c r="P19" s="105"/>
      <c r="Q19" s="105"/>
      <c r="R19" s="105"/>
      <c r="S19" s="105"/>
      <c r="T19" s="105"/>
      <c r="U19" s="105"/>
      <c r="V19" s="105"/>
      <c r="W19" s="105"/>
      <c r="X19" s="106"/>
      <c r="Y19" s="105"/>
      <c r="Z19" s="105"/>
      <c r="AA19" s="105"/>
      <c r="AB19" s="105"/>
      <c r="AC19" s="105"/>
    </row>
    <row r="20" spans="1:31" ht="24.75" customHeight="1" thickBot="1">
      <c r="A20" s="86" t="s">
        <v>87</v>
      </c>
      <c r="B20" s="87"/>
      <c r="C20" s="88" t="s">
        <v>28</v>
      </c>
      <c r="D20" s="88"/>
      <c r="E20" s="88"/>
      <c r="F20" s="88"/>
      <c r="G20" s="88"/>
      <c r="H20" s="88"/>
      <c r="I20" s="88"/>
      <c r="J20" s="87" t="s">
        <v>28</v>
      </c>
      <c r="K20" s="88"/>
      <c r="L20" s="87" t="s">
        <v>28</v>
      </c>
      <c r="M20" s="88"/>
      <c r="N20" s="88"/>
      <c r="O20" s="88"/>
      <c r="P20" s="88"/>
      <c r="Q20" s="88"/>
      <c r="R20" s="88"/>
      <c r="S20" s="88"/>
      <c r="T20" s="88"/>
      <c r="U20" s="88"/>
      <c r="V20" s="88"/>
      <c r="W20" s="88"/>
      <c r="X20" s="465" t="s">
        <v>423</v>
      </c>
      <c r="Y20" s="465"/>
      <c r="Z20" s="426"/>
      <c r="AA20" s="426"/>
    </row>
    <row r="21" spans="1:31" ht="40" customHeight="1">
      <c r="A21" s="90" t="s">
        <v>29</v>
      </c>
      <c r="B21" s="466" t="s">
        <v>72</v>
      </c>
      <c r="C21" s="467"/>
      <c r="D21" s="468" t="s">
        <v>73</v>
      </c>
      <c r="E21" s="469"/>
      <c r="F21" s="470" t="s">
        <v>434</v>
      </c>
      <c r="G21" s="471"/>
      <c r="H21" s="468" t="s">
        <v>74</v>
      </c>
      <c r="I21" s="469"/>
      <c r="J21" s="468" t="s">
        <v>432</v>
      </c>
      <c r="K21" s="469"/>
      <c r="L21" s="468" t="s">
        <v>75</v>
      </c>
      <c r="M21" s="469"/>
      <c r="N21" s="468" t="s">
        <v>76</v>
      </c>
      <c r="O21" s="469"/>
      <c r="P21" s="468" t="s">
        <v>77</v>
      </c>
      <c r="Q21" s="469"/>
      <c r="R21" s="468" t="s">
        <v>78</v>
      </c>
      <c r="S21" s="469"/>
      <c r="T21" s="468" t="s">
        <v>79</v>
      </c>
      <c r="U21" s="469"/>
      <c r="V21" s="468" t="s">
        <v>433</v>
      </c>
      <c r="W21" s="469"/>
      <c r="X21" s="468" t="s">
        <v>80</v>
      </c>
      <c r="Y21" s="462"/>
      <c r="Z21" s="461" t="s">
        <v>81</v>
      </c>
      <c r="AA21" s="462"/>
      <c r="AB21" s="468" t="s">
        <v>81</v>
      </c>
      <c r="AC21" s="462"/>
    </row>
    <row r="22" spans="1:31" ht="24" customHeight="1">
      <c r="A22" s="91"/>
      <c r="B22" s="92" t="s">
        <v>37</v>
      </c>
      <c r="C22" s="93" t="s">
        <v>38</v>
      </c>
      <c r="D22" s="94" t="s">
        <v>37</v>
      </c>
      <c r="E22" s="93" t="s">
        <v>38</v>
      </c>
      <c r="F22" s="94" t="s">
        <v>37</v>
      </c>
      <c r="G22" s="93" t="s">
        <v>38</v>
      </c>
      <c r="H22" s="94" t="s">
        <v>37</v>
      </c>
      <c r="I22" s="93" t="s">
        <v>38</v>
      </c>
      <c r="J22" s="94" t="s">
        <v>37</v>
      </c>
      <c r="K22" s="93" t="s">
        <v>38</v>
      </c>
      <c r="L22" s="94" t="s">
        <v>37</v>
      </c>
      <c r="M22" s="93" t="s">
        <v>38</v>
      </c>
      <c r="N22" s="94" t="s">
        <v>37</v>
      </c>
      <c r="O22" s="93" t="s">
        <v>38</v>
      </c>
      <c r="P22" s="94" t="s">
        <v>37</v>
      </c>
      <c r="Q22" s="93" t="s">
        <v>38</v>
      </c>
      <c r="R22" s="94" t="s">
        <v>37</v>
      </c>
      <c r="S22" s="93" t="s">
        <v>38</v>
      </c>
      <c r="T22" s="94" t="s">
        <v>37</v>
      </c>
      <c r="U22" s="93" t="s">
        <v>38</v>
      </c>
      <c r="V22" s="94" t="s">
        <v>37</v>
      </c>
      <c r="W22" s="93" t="s">
        <v>38</v>
      </c>
      <c r="X22" s="94" t="s">
        <v>37</v>
      </c>
      <c r="Y22" s="95" t="s">
        <v>38</v>
      </c>
      <c r="Z22" s="96" t="s">
        <v>37</v>
      </c>
      <c r="AA22" s="97" t="s">
        <v>38</v>
      </c>
      <c r="AB22" s="94" t="s">
        <v>37</v>
      </c>
      <c r="AC22" s="95" t="s">
        <v>38</v>
      </c>
    </row>
    <row r="23" spans="1:31" ht="27.75" customHeight="1">
      <c r="A23" s="110" t="s">
        <v>88</v>
      </c>
      <c r="B23" s="413">
        <f>D23+F23+H23+J23+L23+N23+P23+R23+T23+V23+X23</f>
        <v>59</v>
      </c>
      <c r="C23" s="414">
        <f t="shared" ref="C23:C39" si="13">B23/AD23*100000</f>
        <v>2.5367855401504356</v>
      </c>
      <c r="D23" s="413">
        <f>SUM(D24:D39)</f>
        <v>1</v>
      </c>
      <c r="E23" s="414">
        <f t="shared" ref="E23:E39" si="14">D23/AD23*100000</f>
        <v>4.299636508729552E-2</v>
      </c>
      <c r="F23" s="413">
        <f>SUM(F24:F39)</f>
        <v>1</v>
      </c>
      <c r="G23" s="414">
        <f>F23/AD23*100000</f>
        <v>4.299636508729552E-2</v>
      </c>
      <c r="H23" s="413">
        <f>SUM(H24:H39)</f>
        <v>0</v>
      </c>
      <c r="I23" s="414">
        <f>H23/AD23*100000</f>
        <v>0</v>
      </c>
      <c r="J23" s="413">
        <f>SUM(J24:J39)</f>
        <v>1</v>
      </c>
      <c r="K23" s="370">
        <f>J23/$AD$23*100000</f>
        <v>4.299636508729552E-2</v>
      </c>
      <c r="L23" s="413">
        <f>SUM(L24:L39)</f>
        <v>0</v>
      </c>
      <c r="M23" s="370">
        <f t="shared" ref="M23:M39" si="15">L23/AD23*100000</f>
        <v>0</v>
      </c>
      <c r="N23" s="413">
        <f>SUM(N24:N39)</f>
        <v>3</v>
      </c>
      <c r="O23" s="370">
        <f>N23/AD23*100000</f>
        <v>0.12898909526188657</v>
      </c>
      <c r="P23" s="413">
        <f>SUM(P24:P39)</f>
        <v>2</v>
      </c>
      <c r="Q23" s="370">
        <f>P23/AD23*100000</f>
        <v>8.5992730174591039E-2</v>
      </c>
      <c r="R23" s="413">
        <f>SUM(R24:R39)</f>
        <v>0</v>
      </c>
      <c r="S23" s="370">
        <f>R23/AD23*100000</f>
        <v>0</v>
      </c>
      <c r="T23" s="413">
        <f>SUM(T24:T39)</f>
        <v>3</v>
      </c>
      <c r="U23" s="370">
        <f>T23/AD23*100000</f>
        <v>0.12898909526188657</v>
      </c>
      <c r="V23" s="413">
        <f>SUM(V24:V39)</f>
        <v>1</v>
      </c>
      <c r="W23" s="370">
        <f>V23/$AD$23*100000</f>
        <v>4.299636508729552E-2</v>
      </c>
      <c r="X23" s="413">
        <f>SUM(X24:X39)</f>
        <v>47</v>
      </c>
      <c r="Y23" s="370">
        <f t="shared" ref="Y23:Y39" si="16">X23/$AD23*100000</f>
        <v>2.0208291591028895</v>
      </c>
      <c r="Z23" s="364">
        <v>0</v>
      </c>
      <c r="AA23" s="370">
        <v>0</v>
      </c>
      <c r="AB23" s="363">
        <v>0</v>
      </c>
      <c r="AC23" s="370">
        <v>0</v>
      </c>
      <c r="AD23" s="85">
        <v>2325778</v>
      </c>
    </row>
    <row r="24" spans="1:31" ht="27.75" customHeight="1">
      <c r="A24" s="111" t="s">
        <v>54</v>
      </c>
      <c r="B24" s="413">
        <f t="shared" ref="B24:B39" si="17">D24+F24+H24+J24+L24+N24+P24+R24+T24+V24+X24</f>
        <v>2</v>
      </c>
      <c r="C24" s="415">
        <f t="shared" si="13"/>
        <v>1.2126136067372812</v>
      </c>
      <c r="D24" s="367">
        <v>0</v>
      </c>
      <c r="E24" s="366">
        <f t="shared" si="14"/>
        <v>0</v>
      </c>
      <c r="F24" s="371">
        <v>0</v>
      </c>
      <c r="G24" s="366">
        <f>F24/AD24*100000</f>
        <v>0</v>
      </c>
      <c r="H24" s="366"/>
      <c r="I24" s="366">
        <f>H24/AD24*100000</f>
        <v>0</v>
      </c>
      <c r="J24" s="367">
        <v>0</v>
      </c>
      <c r="K24" s="366">
        <f>J24/$AD24*100000</f>
        <v>0</v>
      </c>
      <c r="L24" s="367"/>
      <c r="M24" s="366">
        <f t="shared" si="15"/>
        <v>0</v>
      </c>
      <c r="N24" s="367">
        <v>0</v>
      </c>
      <c r="O24" s="366">
        <f>N24/AD24*100000</f>
        <v>0</v>
      </c>
      <c r="P24" s="371">
        <v>1</v>
      </c>
      <c r="Q24" s="366">
        <f>P24/AD24*100000</f>
        <v>0.60630680336864062</v>
      </c>
      <c r="R24" s="366"/>
      <c r="S24" s="366">
        <f>R24/AD24*100000</f>
        <v>0</v>
      </c>
      <c r="T24" s="371">
        <v>0</v>
      </c>
      <c r="U24" s="366">
        <f>T24/AD24*100000</f>
        <v>0</v>
      </c>
      <c r="V24" s="371">
        <v>0</v>
      </c>
      <c r="W24" s="366">
        <f>V24/$AD24*100000</f>
        <v>0</v>
      </c>
      <c r="X24" s="367">
        <v>1</v>
      </c>
      <c r="Y24" s="366">
        <f t="shared" si="16"/>
        <v>0.60630680336864062</v>
      </c>
      <c r="Z24" s="368"/>
      <c r="AA24" s="366"/>
      <c r="AB24" s="368"/>
      <c r="AC24" s="366">
        <v>0</v>
      </c>
      <c r="AD24" s="85">
        <v>164933</v>
      </c>
    </row>
    <row r="25" spans="1:31" ht="27.75" customHeight="1">
      <c r="A25" s="111" t="s">
        <v>55</v>
      </c>
      <c r="B25" s="413">
        <f t="shared" si="17"/>
        <v>0</v>
      </c>
      <c r="C25" s="415">
        <f t="shared" si="13"/>
        <v>0</v>
      </c>
      <c r="D25" s="367">
        <v>0</v>
      </c>
      <c r="E25" s="366">
        <f t="shared" si="14"/>
        <v>0</v>
      </c>
      <c r="F25" s="371">
        <v>0</v>
      </c>
      <c r="G25" s="366">
        <f t="shared" ref="G25:G39" si="18">F25/AD25*100000</f>
        <v>0</v>
      </c>
      <c r="H25" s="366"/>
      <c r="I25" s="366">
        <f t="shared" ref="I25:I39" si="19">H25/AD25*100000</f>
        <v>0</v>
      </c>
      <c r="J25" s="367">
        <v>0</v>
      </c>
      <c r="K25" s="366">
        <f t="shared" ref="K25:K39" si="20">J25/$AD25*100000</f>
        <v>0</v>
      </c>
      <c r="L25" s="367"/>
      <c r="M25" s="366">
        <f t="shared" si="15"/>
        <v>0</v>
      </c>
      <c r="N25" s="367">
        <v>0</v>
      </c>
      <c r="O25" s="366">
        <f t="shared" ref="O25:O39" si="21">N25/AD25*100000</f>
        <v>0</v>
      </c>
      <c r="P25" s="371">
        <v>0</v>
      </c>
      <c r="Q25" s="366">
        <f t="shared" ref="Q25:Q39" si="22">P25/AD25*100000</f>
        <v>0</v>
      </c>
      <c r="R25" s="366"/>
      <c r="S25" s="366">
        <f t="shared" ref="S25:S39" si="23">R25/AD25*100000</f>
        <v>0</v>
      </c>
      <c r="T25" s="371">
        <v>0</v>
      </c>
      <c r="U25" s="366">
        <f t="shared" ref="U25:U39" si="24">T25/AD25*100000</f>
        <v>0</v>
      </c>
      <c r="V25" s="371">
        <v>0</v>
      </c>
      <c r="W25" s="366">
        <f t="shared" ref="W25:W39" si="25">V25/$AD25*100000</f>
        <v>0</v>
      </c>
      <c r="X25" s="367">
        <v>0</v>
      </c>
      <c r="Y25" s="366">
        <f t="shared" si="16"/>
        <v>0</v>
      </c>
      <c r="Z25" s="368"/>
      <c r="AA25" s="366">
        <v>0</v>
      </c>
      <c r="AB25" s="368"/>
      <c r="AC25" s="366">
        <v>0</v>
      </c>
      <c r="AD25" s="85">
        <v>85715</v>
      </c>
    </row>
    <row r="26" spans="1:31" ht="27.75" customHeight="1">
      <c r="A26" s="111" t="s">
        <v>56</v>
      </c>
      <c r="B26" s="413">
        <f t="shared" si="17"/>
        <v>4</v>
      </c>
      <c r="C26" s="415">
        <f t="shared" si="13"/>
        <v>2.472004548488369</v>
      </c>
      <c r="D26" s="367">
        <v>0</v>
      </c>
      <c r="E26" s="366">
        <f t="shared" si="14"/>
        <v>0</v>
      </c>
      <c r="F26" s="371">
        <v>0</v>
      </c>
      <c r="G26" s="366">
        <f t="shared" si="18"/>
        <v>0</v>
      </c>
      <c r="H26" s="366"/>
      <c r="I26" s="366">
        <f t="shared" si="19"/>
        <v>0</v>
      </c>
      <c r="J26" s="367">
        <v>1</v>
      </c>
      <c r="K26" s="366">
        <f t="shared" si="20"/>
        <v>0.61800113712209226</v>
      </c>
      <c r="L26" s="367"/>
      <c r="M26" s="366">
        <f t="shared" si="15"/>
        <v>0</v>
      </c>
      <c r="N26" s="367">
        <v>0</v>
      </c>
      <c r="O26" s="366">
        <f t="shared" si="21"/>
        <v>0</v>
      </c>
      <c r="P26" s="371">
        <v>1</v>
      </c>
      <c r="Q26" s="366">
        <f t="shared" si="22"/>
        <v>0.61800113712209226</v>
      </c>
      <c r="R26" s="366"/>
      <c r="S26" s="366">
        <f t="shared" si="23"/>
        <v>0</v>
      </c>
      <c r="T26" s="371">
        <v>0</v>
      </c>
      <c r="U26" s="366">
        <f t="shared" si="24"/>
        <v>0</v>
      </c>
      <c r="V26" s="371">
        <v>0</v>
      </c>
      <c r="W26" s="366">
        <f t="shared" si="25"/>
        <v>0</v>
      </c>
      <c r="X26" s="367">
        <v>2</v>
      </c>
      <c r="Y26" s="366">
        <f t="shared" si="16"/>
        <v>1.2360022742441845</v>
      </c>
      <c r="Z26" s="368"/>
      <c r="AA26" s="366">
        <v>0</v>
      </c>
      <c r="AB26" s="368"/>
      <c r="AC26" s="366">
        <v>0</v>
      </c>
      <c r="AD26" s="85">
        <v>161812</v>
      </c>
    </row>
    <row r="27" spans="1:31" ht="27.75" customHeight="1">
      <c r="A27" s="111" t="s">
        <v>57</v>
      </c>
      <c r="B27" s="413">
        <f t="shared" si="17"/>
        <v>6</v>
      </c>
      <c r="C27" s="415">
        <f t="shared" si="13"/>
        <v>3.9727732605874411</v>
      </c>
      <c r="D27" s="367">
        <v>1</v>
      </c>
      <c r="E27" s="366">
        <f t="shared" si="14"/>
        <v>0.66212887676457344</v>
      </c>
      <c r="F27" s="371">
        <v>0</v>
      </c>
      <c r="G27" s="366">
        <f t="shared" si="18"/>
        <v>0</v>
      </c>
      <c r="H27" s="366"/>
      <c r="I27" s="366">
        <f t="shared" si="19"/>
        <v>0</v>
      </c>
      <c r="J27" s="367">
        <v>0</v>
      </c>
      <c r="K27" s="366">
        <f t="shared" si="20"/>
        <v>0</v>
      </c>
      <c r="L27" s="367"/>
      <c r="M27" s="366">
        <f t="shared" si="15"/>
        <v>0</v>
      </c>
      <c r="N27" s="416">
        <v>1</v>
      </c>
      <c r="O27" s="366">
        <f t="shared" si="21"/>
        <v>0.66212887676457344</v>
      </c>
      <c r="P27" s="371">
        <v>0</v>
      </c>
      <c r="Q27" s="366">
        <f t="shared" si="22"/>
        <v>0</v>
      </c>
      <c r="R27" s="366"/>
      <c r="S27" s="366">
        <f t="shared" si="23"/>
        <v>0</v>
      </c>
      <c r="T27" s="371">
        <v>0</v>
      </c>
      <c r="U27" s="366">
        <f t="shared" si="24"/>
        <v>0</v>
      </c>
      <c r="V27" s="371">
        <v>0</v>
      </c>
      <c r="W27" s="366">
        <f t="shared" si="25"/>
        <v>0</v>
      </c>
      <c r="X27" s="367">
        <v>4</v>
      </c>
      <c r="Y27" s="366">
        <f t="shared" si="16"/>
        <v>2.6485155070582937</v>
      </c>
      <c r="Z27" s="369"/>
      <c r="AA27" s="366">
        <v>0</v>
      </c>
      <c r="AB27" s="369"/>
      <c r="AC27" s="366">
        <v>0</v>
      </c>
      <c r="AD27" s="85">
        <v>151028</v>
      </c>
    </row>
    <row r="28" spans="1:31" ht="27.75" customHeight="1">
      <c r="A28" s="111" t="s">
        <v>58</v>
      </c>
      <c r="B28" s="413">
        <f t="shared" si="17"/>
        <v>5</v>
      </c>
      <c r="C28" s="415">
        <f t="shared" si="13"/>
        <v>3.5974069890422982</v>
      </c>
      <c r="D28" s="367">
        <v>0</v>
      </c>
      <c r="E28" s="366">
        <f t="shared" si="14"/>
        <v>0</v>
      </c>
      <c r="F28" s="371">
        <v>1</v>
      </c>
      <c r="G28" s="366">
        <f t="shared" si="18"/>
        <v>0.71948139780845966</v>
      </c>
      <c r="H28" s="366"/>
      <c r="I28" s="366">
        <f t="shared" si="19"/>
        <v>0</v>
      </c>
      <c r="J28" s="367">
        <v>0</v>
      </c>
      <c r="K28" s="366">
        <f t="shared" si="20"/>
        <v>0</v>
      </c>
      <c r="L28" s="367"/>
      <c r="M28" s="366">
        <f t="shared" si="15"/>
        <v>0</v>
      </c>
      <c r="N28" s="367">
        <v>0</v>
      </c>
      <c r="O28" s="366">
        <f t="shared" si="21"/>
        <v>0</v>
      </c>
      <c r="P28" s="371">
        <v>0</v>
      </c>
      <c r="Q28" s="366">
        <f t="shared" si="22"/>
        <v>0</v>
      </c>
      <c r="R28" s="366"/>
      <c r="S28" s="366">
        <f t="shared" si="23"/>
        <v>0</v>
      </c>
      <c r="T28" s="416">
        <v>1</v>
      </c>
      <c r="U28" s="366">
        <f t="shared" si="24"/>
        <v>0.71948139780845966</v>
      </c>
      <c r="V28" s="371">
        <v>0</v>
      </c>
      <c r="W28" s="366">
        <f t="shared" si="25"/>
        <v>0</v>
      </c>
      <c r="X28" s="367">
        <v>3</v>
      </c>
      <c r="Y28" s="366">
        <f t="shared" si="16"/>
        <v>2.1584441934253786</v>
      </c>
      <c r="Z28" s="369"/>
      <c r="AA28" s="366">
        <v>0</v>
      </c>
      <c r="AB28" s="369"/>
      <c r="AC28" s="366">
        <v>0</v>
      </c>
      <c r="AD28" s="85">
        <v>138989</v>
      </c>
    </row>
    <row r="29" spans="1:31" ht="27.75" customHeight="1">
      <c r="A29" s="111" t="s">
        <v>59</v>
      </c>
      <c r="B29" s="413">
        <f t="shared" si="17"/>
        <v>0</v>
      </c>
      <c r="C29" s="415">
        <f t="shared" si="13"/>
        <v>0</v>
      </c>
      <c r="D29" s="367">
        <v>0</v>
      </c>
      <c r="E29" s="366">
        <f t="shared" si="14"/>
        <v>0</v>
      </c>
      <c r="F29" s="371">
        <v>0</v>
      </c>
      <c r="G29" s="366">
        <f t="shared" si="18"/>
        <v>0</v>
      </c>
      <c r="H29" s="366"/>
      <c r="I29" s="366">
        <f t="shared" si="19"/>
        <v>0</v>
      </c>
      <c r="J29" s="367">
        <v>0</v>
      </c>
      <c r="K29" s="366">
        <f t="shared" si="20"/>
        <v>0</v>
      </c>
      <c r="L29" s="367"/>
      <c r="M29" s="366">
        <f t="shared" si="15"/>
        <v>0</v>
      </c>
      <c r="N29" s="367">
        <v>0</v>
      </c>
      <c r="O29" s="366">
        <f t="shared" si="21"/>
        <v>0</v>
      </c>
      <c r="P29" s="371">
        <v>0</v>
      </c>
      <c r="Q29" s="366">
        <f t="shared" si="22"/>
        <v>0</v>
      </c>
      <c r="R29" s="366"/>
      <c r="S29" s="366">
        <f t="shared" si="23"/>
        <v>0</v>
      </c>
      <c r="T29" s="371">
        <v>0</v>
      </c>
      <c r="U29" s="366">
        <f t="shared" si="24"/>
        <v>0</v>
      </c>
      <c r="V29" s="371">
        <v>0</v>
      </c>
      <c r="W29" s="366">
        <f t="shared" si="25"/>
        <v>0</v>
      </c>
      <c r="X29" s="367">
        <v>0</v>
      </c>
      <c r="Y29" s="366">
        <f t="shared" si="16"/>
        <v>0</v>
      </c>
      <c r="Z29" s="368"/>
      <c r="AA29" s="366">
        <v>0</v>
      </c>
      <c r="AB29" s="368"/>
      <c r="AC29" s="366">
        <v>0</v>
      </c>
      <c r="AD29" s="85">
        <v>96400</v>
      </c>
    </row>
    <row r="30" spans="1:31" ht="27.75" customHeight="1">
      <c r="A30" s="111" t="s">
        <v>60</v>
      </c>
      <c r="B30" s="413">
        <f t="shared" si="17"/>
        <v>4</v>
      </c>
      <c r="C30" s="415">
        <f t="shared" si="13"/>
        <v>3.6992851131518836</v>
      </c>
      <c r="D30" s="367">
        <v>0</v>
      </c>
      <c r="E30" s="366">
        <f t="shared" si="14"/>
        <v>0</v>
      </c>
      <c r="F30" s="371">
        <v>0</v>
      </c>
      <c r="G30" s="366">
        <f t="shared" si="18"/>
        <v>0</v>
      </c>
      <c r="H30" s="371"/>
      <c r="I30" s="366">
        <f t="shared" si="19"/>
        <v>0</v>
      </c>
      <c r="J30" s="367">
        <v>0</v>
      </c>
      <c r="K30" s="366">
        <f t="shared" si="20"/>
        <v>0</v>
      </c>
      <c r="L30" s="367"/>
      <c r="M30" s="366">
        <f t="shared" si="15"/>
        <v>0</v>
      </c>
      <c r="N30" s="367">
        <v>0</v>
      </c>
      <c r="O30" s="366">
        <f t="shared" si="21"/>
        <v>0</v>
      </c>
      <c r="P30" s="371">
        <v>0</v>
      </c>
      <c r="Q30" s="366">
        <f t="shared" si="22"/>
        <v>0</v>
      </c>
      <c r="R30" s="366"/>
      <c r="S30" s="366">
        <f t="shared" si="23"/>
        <v>0</v>
      </c>
      <c r="T30" s="371">
        <v>0</v>
      </c>
      <c r="U30" s="366">
        <f t="shared" si="24"/>
        <v>0</v>
      </c>
      <c r="V30" s="371">
        <v>0</v>
      </c>
      <c r="W30" s="366">
        <f t="shared" si="25"/>
        <v>0</v>
      </c>
      <c r="X30" s="367">
        <v>4</v>
      </c>
      <c r="Y30" s="366">
        <f t="shared" si="16"/>
        <v>3.6992851131518836</v>
      </c>
      <c r="Z30" s="368"/>
      <c r="AA30" s="366">
        <v>0</v>
      </c>
      <c r="AB30" s="368"/>
      <c r="AC30" s="366">
        <v>0</v>
      </c>
      <c r="AD30" s="85">
        <v>108129</v>
      </c>
    </row>
    <row r="31" spans="1:31" ht="27.75" customHeight="1">
      <c r="A31" s="111" t="s">
        <v>61</v>
      </c>
      <c r="B31" s="413">
        <f t="shared" si="17"/>
        <v>3</v>
      </c>
      <c r="C31" s="415">
        <f t="shared" si="13"/>
        <v>2.785127419579446</v>
      </c>
      <c r="D31" s="367">
        <v>0</v>
      </c>
      <c r="E31" s="366">
        <f t="shared" si="14"/>
        <v>0</v>
      </c>
      <c r="F31" s="371">
        <v>0</v>
      </c>
      <c r="G31" s="366">
        <f t="shared" si="18"/>
        <v>0</v>
      </c>
      <c r="H31" s="366"/>
      <c r="I31" s="366">
        <f t="shared" si="19"/>
        <v>0</v>
      </c>
      <c r="J31" s="367">
        <v>0</v>
      </c>
      <c r="K31" s="366">
        <f t="shared" si="20"/>
        <v>0</v>
      </c>
      <c r="L31" s="367"/>
      <c r="M31" s="366">
        <f t="shared" si="15"/>
        <v>0</v>
      </c>
      <c r="N31" s="367">
        <v>0</v>
      </c>
      <c r="O31" s="366">
        <f t="shared" si="21"/>
        <v>0</v>
      </c>
      <c r="P31" s="371">
        <v>0</v>
      </c>
      <c r="Q31" s="366">
        <f t="shared" si="22"/>
        <v>0</v>
      </c>
      <c r="R31" s="366"/>
      <c r="S31" s="366">
        <f t="shared" si="23"/>
        <v>0</v>
      </c>
      <c r="T31" s="371">
        <v>0</v>
      </c>
      <c r="U31" s="366">
        <f t="shared" si="24"/>
        <v>0</v>
      </c>
      <c r="V31" s="371">
        <v>0</v>
      </c>
      <c r="W31" s="366">
        <f t="shared" si="25"/>
        <v>0</v>
      </c>
      <c r="X31" s="367">
        <v>3</v>
      </c>
      <c r="Y31" s="366">
        <f t="shared" si="16"/>
        <v>2.785127419579446</v>
      </c>
      <c r="Z31" s="368"/>
      <c r="AA31" s="366">
        <v>0</v>
      </c>
      <c r="AB31" s="368"/>
      <c r="AC31" s="366">
        <v>0</v>
      </c>
      <c r="AD31" s="85">
        <v>107715</v>
      </c>
    </row>
    <row r="32" spans="1:31" ht="27.75" customHeight="1">
      <c r="A32" s="111" t="s">
        <v>62</v>
      </c>
      <c r="B32" s="413">
        <f t="shared" si="17"/>
        <v>2</v>
      </c>
      <c r="C32" s="415">
        <f t="shared" si="13"/>
        <v>2.994774119162062</v>
      </c>
      <c r="D32" s="367">
        <v>0</v>
      </c>
      <c r="E32" s="366">
        <f t="shared" si="14"/>
        <v>0</v>
      </c>
      <c r="F32" s="371">
        <v>0</v>
      </c>
      <c r="G32" s="366">
        <f t="shared" si="18"/>
        <v>0</v>
      </c>
      <c r="H32" s="366"/>
      <c r="I32" s="366">
        <f t="shared" si="19"/>
        <v>0</v>
      </c>
      <c r="J32" s="367">
        <v>0</v>
      </c>
      <c r="K32" s="366">
        <f t="shared" si="20"/>
        <v>0</v>
      </c>
      <c r="L32" s="367"/>
      <c r="M32" s="366">
        <f t="shared" si="15"/>
        <v>0</v>
      </c>
      <c r="N32" s="367">
        <v>0</v>
      </c>
      <c r="O32" s="366">
        <f t="shared" si="21"/>
        <v>0</v>
      </c>
      <c r="P32" s="371">
        <v>0</v>
      </c>
      <c r="Q32" s="366">
        <f t="shared" si="22"/>
        <v>0</v>
      </c>
      <c r="R32" s="366"/>
      <c r="S32" s="366">
        <f t="shared" si="23"/>
        <v>0</v>
      </c>
      <c r="T32" s="416">
        <v>1</v>
      </c>
      <c r="U32" s="366">
        <f t="shared" si="24"/>
        <v>1.497387059581031</v>
      </c>
      <c r="V32" s="416">
        <v>1</v>
      </c>
      <c r="W32" s="366">
        <f t="shared" si="25"/>
        <v>1.497387059581031</v>
      </c>
      <c r="X32" s="367">
        <v>0</v>
      </c>
      <c r="Y32" s="366">
        <f t="shared" si="16"/>
        <v>0</v>
      </c>
      <c r="Z32" s="368"/>
      <c r="AA32" s="366">
        <v>0</v>
      </c>
      <c r="AB32" s="368"/>
      <c r="AC32" s="366">
        <v>0</v>
      </c>
      <c r="AD32" s="85">
        <v>66783</v>
      </c>
    </row>
    <row r="33" spans="1:30" ht="27.75" customHeight="1">
      <c r="A33" s="111" t="s">
        <v>63</v>
      </c>
      <c r="B33" s="413">
        <f t="shared" si="17"/>
        <v>11</v>
      </c>
      <c r="C33" s="415">
        <f t="shared" si="13"/>
        <v>5.0398145348251182</v>
      </c>
      <c r="D33" s="367">
        <v>0</v>
      </c>
      <c r="E33" s="366">
        <f t="shared" si="14"/>
        <v>0</v>
      </c>
      <c r="F33" s="371">
        <v>0</v>
      </c>
      <c r="G33" s="366">
        <f t="shared" si="18"/>
        <v>0</v>
      </c>
      <c r="H33" s="366"/>
      <c r="I33" s="366">
        <f t="shared" si="19"/>
        <v>0</v>
      </c>
      <c r="J33" s="367">
        <v>0</v>
      </c>
      <c r="K33" s="366">
        <f t="shared" si="20"/>
        <v>0</v>
      </c>
      <c r="L33" s="367"/>
      <c r="M33" s="366">
        <f t="shared" si="15"/>
        <v>0</v>
      </c>
      <c r="N33" s="367">
        <v>0</v>
      </c>
      <c r="O33" s="366">
        <f t="shared" si="21"/>
        <v>0</v>
      </c>
      <c r="P33" s="371">
        <v>0</v>
      </c>
      <c r="Q33" s="366">
        <f t="shared" si="22"/>
        <v>0</v>
      </c>
      <c r="R33" s="366"/>
      <c r="S33" s="366">
        <f t="shared" si="23"/>
        <v>0</v>
      </c>
      <c r="T33" s="371">
        <v>0</v>
      </c>
      <c r="U33" s="366">
        <f t="shared" si="24"/>
        <v>0</v>
      </c>
      <c r="V33" s="371">
        <v>0</v>
      </c>
      <c r="W33" s="366">
        <f t="shared" si="25"/>
        <v>0</v>
      </c>
      <c r="X33" s="367">
        <v>11</v>
      </c>
      <c r="Y33" s="366">
        <f t="shared" si="16"/>
        <v>5.0398145348251182</v>
      </c>
      <c r="Z33" s="368"/>
      <c r="AA33" s="366">
        <v>0</v>
      </c>
      <c r="AB33" s="368"/>
      <c r="AC33" s="366">
        <v>0</v>
      </c>
      <c r="AD33" s="85">
        <v>218262</v>
      </c>
    </row>
    <row r="34" spans="1:30" ht="27.75" customHeight="1">
      <c r="A34" s="111" t="s">
        <v>64</v>
      </c>
      <c r="B34" s="413">
        <f t="shared" si="17"/>
        <v>3</v>
      </c>
      <c r="C34" s="415">
        <f t="shared" si="13"/>
        <v>2.1199915200339197</v>
      </c>
      <c r="D34" s="367">
        <v>0</v>
      </c>
      <c r="E34" s="366">
        <f t="shared" si="14"/>
        <v>0</v>
      </c>
      <c r="F34" s="371">
        <v>0</v>
      </c>
      <c r="G34" s="366">
        <f t="shared" si="18"/>
        <v>0</v>
      </c>
      <c r="H34" s="366"/>
      <c r="I34" s="366">
        <f t="shared" si="19"/>
        <v>0</v>
      </c>
      <c r="J34" s="367">
        <v>0</v>
      </c>
      <c r="K34" s="366">
        <f t="shared" si="20"/>
        <v>0</v>
      </c>
      <c r="L34" s="367"/>
      <c r="M34" s="366">
        <f t="shared" si="15"/>
        <v>0</v>
      </c>
      <c r="N34" s="367">
        <v>0</v>
      </c>
      <c r="O34" s="366">
        <f t="shared" si="21"/>
        <v>0</v>
      </c>
      <c r="P34" s="371">
        <v>0</v>
      </c>
      <c r="Q34" s="366">
        <f t="shared" si="22"/>
        <v>0</v>
      </c>
      <c r="R34" s="366"/>
      <c r="S34" s="366">
        <f t="shared" si="23"/>
        <v>0</v>
      </c>
      <c r="T34" s="371">
        <v>0</v>
      </c>
      <c r="U34" s="366">
        <f t="shared" si="24"/>
        <v>0</v>
      </c>
      <c r="V34" s="371">
        <v>0</v>
      </c>
      <c r="W34" s="366">
        <f t="shared" si="25"/>
        <v>0</v>
      </c>
      <c r="X34" s="367">
        <v>3</v>
      </c>
      <c r="Y34" s="366">
        <f t="shared" si="16"/>
        <v>2.1199915200339197</v>
      </c>
      <c r="Z34" s="368"/>
      <c r="AA34" s="366">
        <v>0</v>
      </c>
      <c r="AB34" s="368"/>
      <c r="AC34" s="366">
        <v>0</v>
      </c>
      <c r="AD34" s="85">
        <v>141510</v>
      </c>
    </row>
    <row r="35" spans="1:30" ht="27.75" customHeight="1">
      <c r="A35" s="111" t="s">
        <v>65</v>
      </c>
      <c r="B35" s="413">
        <f t="shared" si="17"/>
        <v>2</v>
      </c>
      <c r="C35" s="415">
        <f t="shared" si="13"/>
        <v>1.5117386506220805</v>
      </c>
      <c r="D35" s="367">
        <v>0</v>
      </c>
      <c r="E35" s="366">
        <f t="shared" si="14"/>
        <v>0</v>
      </c>
      <c r="F35" s="371">
        <v>0</v>
      </c>
      <c r="G35" s="366">
        <f t="shared" si="18"/>
        <v>0</v>
      </c>
      <c r="H35" s="366"/>
      <c r="I35" s="366">
        <f t="shared" si="19"/>
        <v>0</v>
      </c>
      <c r="J35" s="367">
        <v>0</v>
      </c>
      <c r="K35" s="366">
        <f t="shared" si="20"/>
        <v>0</v>
      </c>
      <c r="L35" s="367"/>
      <c r="M35" s="366">
        <f t="shared" si="15"/>
        <v>0</v>
      </c>
      <c r="N35" s="367">
        <v>0</v>
      </c>
      <c r="O35" s="366">
        <f t="shared" si="21"/>
        <v>0</v>
      </c>
      <c r="P35" s="371">
        <v>0</v>
      </c>
      <c r="Q35" s="366">
        <f t="shared" si="22"/>
        <v>0</v>
      </c>
      <c r="R35" s="366"/>
      <c r="S35" s="366">
        <f t="shared" si="23"/>
        <v>0</v>
      </c>
      <c r="T35" s="371">
        <v>0</v>
      </c>
      <c r="U35" s="366">
        <f t="shared" si="24"/>
        <v>0</v>
      </c>
      <c r="V35" s="371">
        <v>0</v>
      </c>
      <c r="W35" s="366">
        <f t="shared" si="25"/>
        <v>0</v>
      </c>
      <c r="X35" s="367">
        <v>2</v>
      </c>
      <c r="Y35" s="366">
        <f t="shared" si="16"/>
        <v>1.5117386506220805</v>
      </c>
      <c r="Z35" s="368"/>
      <c r="AA35" s="366">
        <v>0</v>
      </c>
      <c r="AB35" s="368"/>
      <c r="AC35" s="366">
        <v>0</v>
      </c>
      <c r="AD35" s="85">
        <v>132298</v>
      </c>
    </row>
    <row r="36" spans="1:30" ht="27.75" customHeight="1">
      <c r="A36" s="111" t="s">
        <v>66</v>
      </c>
      <c r="B36" s="413">
        <f t="shared" si="17"/>
        <v>4</v>
      </c>
      <c r="C36" s="415">
        <f t="shared" si="13"/>
        <v>2.2570306504762336</v>
      </c>
      <c r="D36" s="367">
        <v>0</v>
      </c>
      <c r="E36" s="366">
        <f t="shared" si="14"/>
        <v>0</v>
      </c>
      <c r="F36" s="371">
        <v>0</v>
      </c>
      <c r="G36" s="366">
        <f t="shared" si="18"/>
        <v>0</v>
      </c>
      <c r="H36" s="366"/>
      <c r="I36" s="366">
        <f t="shared" si="19"/>
        <v>0</v>
      </c>
      <c r="J36" s="367">
        <v>0</v>
      </c>
      <c r="K36" s="366">
        <f t="shared" si="20"/>
        <v>0</v>
      </c>
      <c r="L36" s="367"/>
      <c r="M36" s="366">
        <f t="shared" si="15"/>
        <v>0</v>
      </c>
      <c r="N36" s="367">
        <v>0</v>
      </c>
      <c r="O36" s="366">
        <f t="shared" si="21"/>
        <v>0</v>
      </c>
      <c r="P36" s="371">
        <v>0</v>
      </c>
      <c r="Q36" s="366">
        <f t="shared" si="22"/>
        <v>0</v>
      </c>
      <c r="R36" s="366"/>
      <c r="S36" s="366">
        <f t="shared" si="23"/>
        <v>0</v>
      </c>
      <c r="T36" s="371">
        <v>0</v>
      </c>
      <c r="U36" s="366">
        <f t="shared" si="24"/>
        <v>0</v>
      </c>
      <c r="V36" s="371">
        <v>0</v>
      </c>
      <c r="W36" s="366">
        <f t="shared" si="25"/>
        <v>0</v>
      </c>
      <c r="X36" s="367">
        <v>4</v>
      </c>
      <c r="Y36" s="366">
        <f t="shared" si="16"/>
        <v>2.2570306504762336</v>
      </c>
      <c r="Z36" s="368"/>
      <c r="AA36" s="366">
        <v>0</v>
      </c>
      <c r="AB36" s="368"/>
      <c r="AC36" s="366">
        <v>0</v>
      </c>
      <c r="AD36" s="85">
        <v>177224</v>
      </c>
    </row>
    <row r="37" spans="1:30" ht="27.75" customHeight="1">
      <c r="A37" s="111" t="s">
        <v>67</v>
      </c>
      <c r="B37" s="413">
        <f t="shared" si="17"/>
        <v>7</v>
      </c>
      <c r="C37" s="415">
        <f t="shared" si="13"/>
        <v>2.8187843791023379</v>
      </c>
      <c r="D37" s="367">
        <v>0</v>
      </c>
      <c r="E37" s="366">
        <f t="shared" si="14"/>
        <v>0</v>
      </c>
      <c r="F37" s="371">
        <v>0</v>
      </c>
      <c r="G37" s="366">
        <f t="shared" si="18"/>
        <v>0</v>
      </c>
      <c r="H37" s="366"/>
      <c r="I37" s="366">
        <f t="shared" si="19"/>
        <v>0</v>
      </c>
      <c r="J37" s="367">
        <v>0</v>
      </c>
      <c r="K37" s="366">
        <f t="shared" si="20"/>
        <v>0</v>
      </c>
      <c r="L37" s="367"/>
      <c r="M37" s="366">
        <f t="shared" si="15"/>
        <v>0</v>
      </c>
      <c r="N37" s="367">
        <v>0</v>
      </c>
      <c r="O37" s="366">
        <f t="shared" si="21"/>
        <v>0</v>
      </c>
      <c r="P37" s="371">
        <v>0</v>
      </c>
      <c r="Q37" s="366">
        <f t="shared" si="22"/>
        <v>0</v>
      </c>
      <c r="R37" s="366"/>
      <c r="S37" s="366">
        <f t="shared" si="23"/>
        <v>0</v>
      </c>
      <c r="T37" s="371">
        <v>0</v>
      </c>
      <c r="U37" s="366">
        <f t="shared" si="24"/>
        <v>0</v>
      </c>
      <c r="V37" s="371">
        <v>0</v>
      </c>
      <c r="W37" s="366">
        <f t="shared" si="25"/>
        <v>0</v>
      </c>
      <c r="X37" s="367">
        <v>7</v>
      </c>
      <c r="Y37" s="366">
        <f t="shared" si="16"/>
        <v>2.8187843791023379</v>
      </c>
      <c r="Z37" s="368"/>
      <c r="AA37" s="366">
        <v>0</v>
      </c>
      <c r="AB37" s="368"/>
      <c r="AC37" s="366">
        <v>0</v>
      </c>
      <c r="AD37" s="85">
        <v>248334</v>
      </c>
    </row>
    <row r="38" spans="1:30" ht="27.75" customHeight="1">
      <c r="A38" s="111" t="s">
        <v>68</v>
      </c>
      <c r="B38" s="413">
        <f t="shared" si="17"/>
        <v>1</v>
      </c>
      <c r="C38" s="415">
        <f t="shared" si="13"/>
        <v>0.61393384248913341</v>
      </c>
      <c r="D38" s="367">
        <v>0</v>
      </c>
      <c r="E38" s="366">
        <f t="shared" si="14"/>
        <v>0</v>
      </c>
      <c r="F38" s="371">
        <v>0</v>
      </c>
      <c r="G38" s="366">
        <f t="shared" si="18"/>
        <v>0</v>
      </c>
      <c r="H38" s="366"/>
      <c r="I38" s="366">
        <f t="shared" si="19"/>
        <v>0</v>
      </c>
      <c r="J38" s="367">
        <v>0</v>
      </c>
      <c r="K38" s="366">
        <f t="shared" si="20"/>
        <v>0</v>
      </c>
      <c r="L38" s="367"/>
      <c r="M38" s="366">
        <f t="shared" si="15"/>
        <v>0</v>
      </c>
      <c r="N38" s="367">
        <v>0</v>
      </c>
      <c r="O38" s="366">
        <f t="shared" si="21"/>
        <v>0</v>
      </c>
      <c r="P38" s="371">
        <v>0</v>
      </c>
      <c r="Q38" s="366">
        <f t="shared" si="22"/>
        <v>0</v>
      </c>
      <c r="R38" s="366"/>
      <c r="S38" s="366">
        <f t="shared" si="23"/>
        <v>0</v>
      </c>
      <c r="T38" s="371">
        <v>0</v>
      </c>
      <c r="U38" s="366">
        <f t="shared" si="24"/>
        <v>0</v>
      </c>
      <c r="V38" s="371">
        <v>0</v>
      </c>
      <c r="W38" s="366">
        <f t="shared" si="25"/>
        <v>0</v>
      </c>
      <c r="X38" s="367">
        <v>1</v>
      </c>
      <c r="Y38" s="366">
        <f t="shared" si="16"/>
        <v>0.61393384248913341</v>
      </c>
      <c r="Z38" s="368"/>
      <c r="AA38" s="366">
        <v>0</v>
      </c>
      <c r="AB38" s="368"/>
      <c r="AC38" s="366">
        <v>0</v>
      </c>
      <c r="AD38" s="85">
        <v>162884</v>
      </c>
    </row>
    <row r="39" spans="1:30" ht="27.75" customHeight="1">
      <c r="A39" s="111" t="s">
        <v>69</v>
      </c>
      <c r="B39" s="413">
        <f t="shared" si="17"/>
        <v>5</v>
      </c>
      <c r="C39" s="415">
        <f t="shared" si="13"/>
        <v>3.053211367716564</v>
      </c>
      <c r="D39" s="367">
        <v>0</v>
      </c>
      <c r="E39" s="366">
        <f t="shared" si="14"/>
        <v>0</v>
      </c>
      <c r="F39" s="371">
        <v>0</v>
      </c>
      <c r="G39" s="366">
        <f t="shared" si="18"/>
        <v>0</v>
      </c>
      <c r="H39" s="366"/>
      <c r="I39" s="366">
        <f t="shared" si="19"/>
        <v>0</v>
      </c>
      <c r="J39" s="367">
        <v>0</v>
      </c>
      <c r="K39" s="366">
        <f t="shared" si="20"/>
        <v>0</v>
      </c>
      <c r="L39" s="367"/>
      <c r="M39" s="366">
        <f t="shared" si="15"/>
        <v>0</v>
      </c>
      <c r="N39" s="416">
        <v>2</v>
      </c>
      <c r="O39" s="366">
        <f t="shared" si="21"/>
        <v>1.2212845470866256</v>
      </c>
      <c r="P39" s="371">
        <v>0</v>
      </c>
      <c r="Q39" s="366">
        <f t="shared" si="22"/>
        <v>0</v>
      </c>
      <c r="R39" s="371"/>
      <c r="S39" s="366">
        <f t="shared" si="23"/>
        <v>0</v>
      </c>
      <c r="T39" s="416">
        <v>1</v>
      </c>
      <c r="U39" s="366">
        <f t="shared" si="24"/>
        <v>0.6106422735433128</v>
      </c>
      <c r="V39" s="371">
        <v>0</v>
      </c>
      <c r="W39" s="366">
        <f t="shared" si="25"/>
        <v>0</v>
      </c>
      <c r="X39" s="367">
        <v>2</v>
      </c>
      <c r="Y39" s="366">
        <f t="shared" si="16"/>
        <v>1.2212845470866256</v>
      </c>
      <c r="Z39" s="368"/>
      <c r="AA39" s="366">
        <v>0</v>
      </c>
      <c r="AB39" s="368"/>
      <c r="AC39" s="366">
        <v>0</v>
      </c>
      <c r="AD39" s="85">
        <v>163762</v>
      </c>
    </row>
    <row r="40" spans="1:30" ht="7.5" customHeight="1" thickBot="1">
      <c r="A40" s="112"/>
      <c r="B40" s="113"/>
      <c r="C40" s="114"/>
      <c r="D40" s="113"/>
      <c r="E40" s="114"/>
      <c r="F40" s="114"/>
      <c r="G40" s="114"/>
      <c r="H40" s="114"/>
      <c r="I40" s="114"/>
      <c r="J40" s="113"/>
      <c r="K40" s="114"/>
      <c r="L40" s="113"/>
      <c r="M40" s="114"/>
      <c r="N40" s="114"/>
      <c r="O40" s="114"/>
      <c r="P40" s="114"/>
      <c r="Q40" s="114"/>
      <c r="R40" s="114"/>
      <c r="S40" s="114"/>
      <c r="T40" s="114"/>
      <c r="U40" s="114"/>
      <c r="V40" s="114"/>
      <c r="W40" s="114"/>
      <c r="X40" s="113"/>
      <c r="Y40" s="114"/>
      <c r="Z40" s="114"/>
      <c r="AA40" s="114"/>
      <c r="AB40" s="114"/>
      <c r="AC40" s="114"/>
    </row>
    <row r="41" spans="1:30" ht="22" customHeight="1">
      <c r="A41" s="428" t="s">
        <v>85</v>
      </c>
      <c r="B41" s="121" t="s">
        <v>86</v>
      </c>
      <c r="C41" s="116"/>
      <c r="D41" s="116"/>
      <c r="E41" s="116"/>
      <c r="F41" s="116"/>
      <c r="G41" s="116"/>
      <c r="H41" s="116"/>
      <c r="I41" s="116"/>
      <c r="J41" s="117"/>
      <c r="K41" s="116"/>
      <c r="L41" s="117"/>
      <c r="M41" s="116"/>
      <c r="N41" s="116"/>
      <c r="O41" s="116"/>
      <c r="P41" s="116"/>
      <c r="Q41" s="116"/>
      <c r="R41" s="116"/>
      <c r="S41" s="116"/>
      <c r="T41" s="116"/>
      <c r="U41" s="116"/>
      <c r="V41" s="116"/>
      <c r="W41" s="116"/>
      <c r="X41" s="117"/>
      <c r="Y41" s="116"/>
      <c r="Z41" s="116"/>
      <c r="AA41" s="116"/>
      <c r="AB41" s="116"/>
      <c r="AC41" s="116"/>
    </row>
    <row r="42" spans="1:30" ht="15" customHeight="1">
      <c r="A42" s="118"/>
      <c r="B42" s="119"/>
      <c r="C42" s="120"/>
      <c r="D42" s="120"/>
      <c r="E42" s="120"/>
      <c r="F42" s="120"/>
      <c r="G42" s="120"/>
      <c r="H42" s="120"/>
      <c r="I42" s="120"/>
      <c r="J42" s="118"/>
      <c r="K42" s="120"/>
      <c r="L42" s="118"/>
      <c r="M42" s="120"/>
      <c r="N42" s="120"/>
      <c r="O42" s="120"/>
      <c r="P42" s="120"/>
      <c r="Q42" s="120"/>
      <c r="R42" s="120"/>
      <c r="S42" s="120"/>
      <c r="T42" s="120"/>
      <c r="U42" s="120"/>
      <c r="V42" s="120"/>
      <c r="W42" s="120"/>
      <c r="X42" s="118"/>
      <c r="Y42" s="120"/>
    </row>
  </sheetData>
  <mergeCells count="32">
    <mergeCell ref="R21:S21"/>
    <mergeCell ref="T21:U21"/>
    <mergeCell ref="V21:W21"/>
    <mergeCell ref="X21:Y21"/>
    <mergeCell ref="Z21:AA21"/>
    <mergeCell ref="AB21:AC21"/>
    <mergeCell ref="AB3:AC3"/>
    <mergeCell ref="X20:Y20"/>
    <mergeCell ref="B21:C21"/>
    <mergeCell ref="D21:E21"/>
    <mergeCell ref="F21:G21"/>
    <mergeCell ref="H21:I21"/>
    <mergeCell ref="J21:K21"/>
    <mergeCell ref="L21:M21"/>
    <mergeCell ref="N21:O21"/>
    <mergeCell ref="P21:Q21"/>
    <mergeCell ref="P3:Q3"/>
    <mergeCell ref="R3:S3"/>
    <mergeCell ref="T3:U3"/>
    <mergeCell ref="V3:W3"/>
    <mergeCell ref="X3:Y3"/>
    <mergeCell ref="Z3:AA3"/>
    <mergeCell ref="A1:Y1"/>
    <mergeCell ref="X2:Y2"/>
    <mergeCell ref="Z2:AA2"/>
    <mergeCell ref="B3:C3"/>
    <mergeCell ref="D3:E3"/>
    <mergeCell ref="F3:G3"/>
    <mergeCell ref="H3:I3"/>
    <mergeCell ref="J3:K3"/>
    <mergeCell ref="L3:M3"/>
    <mergeCell ref="N3:O3"/>
  </mergeCells>
  <phoneticPr fontId="2"/>
  <printOptions horizontalCentered="1"/>
  <pageMargins left="0.59055118110236227" right="0.59055118110236227" top="0.9055118110236221" bottom="0.98425196850393704" header="0.51181102362204722" footer="0.51181102362204722"/>
  <pageSetup paperSize="9" scale="51" orientation="portrait" r:id="rId1"/>
  <headerFooter alignWithMargins="0"/>
  <rowBreaks count="1" manualBreakCount="1">
    <brk id="20" max="15" man="1"/>
  </rowBreaks>
  <colBreaks count="1" manualBreakCount="1">
    <brk id="1" max="4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41"/>
  <sheetViews>
    <sheetView view="pageBreakPreview" topLeftCell="A34" zoomScale="70" zoomScaleNormal="70" zoomScaleSheetLayoutView="70" workbookViewId="0">
      <selection activeCell="Z5" sqref="Z5"/>
    </sheetView>
  </sheetViews>
  <sheetFormatPr defaultColWidth="9" defaultRowHeight="13"/>
  <cols>
    <col min="1" max="1" width="7.58203125" style="85" customWidth="1"/>
    <col min="2" max="2" width="6.5" style="85" customWidth="1"/>
    <col min="3" max="3" width="8" style="89" bestFit="1" customWidth="1"/>
    <col min="4" max="4" width="6.58203125" style="85" customWidth="1"/>
    <col min="5" max="5" width="6.58203125" style="89" customWidth="1"/>
    <col min="6" max="6" width="6.58203125" style="154" hidden="1" customWidth="1"/>
    <col min="7" max="7" width="6.58203125" style="125" hidden="1" customWidth="1"/>
    <col min="8" max="8" width="6.58203125" style="154" customWidth="1"/>
    <col min="9" max="13" width="6.58203125" style="125" customWidth="1"/>
    <col min="14" max="14" width="6.58203125" style="154" customWidth="1"/>
    <col min="15" max="15" width="6.58203125" style="125" customWidth="1"/>
    <col min="16" max="16" width="6.58203125" style="154" customWidth="1"/>
    <col min="17" max="17" width="6.58203125" style="125" customWidth="1"/>
    <col min="18" max="18" width="6.58203125" style="154" customWidth="1"/>
    <col min="19" max="19" width="6.58203125" style="125" customWidth="1"/>
    <col min="20" max="20" width="6.58203125" style="154" customWidth="1"/>
    <col min="21" max="21" width="6.58203125" style="125" customWidth="1"/>
    <col min="22" max="22" width="6.58203125" style="154" customWidth="1"/>
    <col min="23" max="23" width="6.58203125" style="125" customWidth="1"/>
    <col min="24" max="24" width="6.58203125" style="154" customWidth="1"/>
    <col min="25" max="28" width="6.58203125" style="125" customWidth="1"/>
    <col min="29" max="29" width="7.58203125" style="125" bestFit="1" customWidth="1"/>
    <col min="30" max="35" width="6.58203125" style="125" customWidth="1"/>
    <col min="36" max="16384" width="9" style="85"/>
  </cols>
  <sheetData>
    <row r="1" spans="1:45" ht="29.25" customHeight="1">
      <c r="A1" s="248" t="s">
        <v>89</v>
      </c>
      <c r="B1" s="107"/>
      <c r="C1" s="108"/>
      <c r="D1" s="107"/>
      <c r="E1" s="84"/>
      <c r="F1" s="107"/>
      <c r="G1" s="84"/>
      <c r="H1" s="107"/>
      <c r="I1" s="84"/>
      <c r="J1" s="84"/>
      <c r="K1" s="84"/>
      <c r="L1" s="84"/>
      <c r="M1" s="84"/>
      <c r="N1" s="107"/>
      <c r="O1" s="84"/>
      <c r="P1" s="107"/>
      <c r="Q1" s="84"/>
      <c r="R1" s="107"/>
      <c r="S1" s="84"/>
      <c r="T1" s="472"/>
      <c r="U1" s="472"/>
      <c r="V1" s="472"/>
      <c r="W1" s="472"/>
      <c r="X1" s="472"/>
      <c r="Y1" s="472"/>
      <c r="Z1" s="109"/>
      <c r="AA1" s="109"/>
      <c r="AB1" s="109"/>
      <c r="AC1" s="109"/>
      <c r="AD1" s="109"/>
      <c r="AE1" s="109"/>
      <c r="AF1" s="109"/>
      <c r="AG1" s="109"/>
      <c r="AH1" s="427"/>
      <c r="AI1" s="427"/>
    </row>
    <row r="2" spans="1:45" ht="24.75" customHeight="1" thickBot="1">
      <c r="A2" s="121" t="s">
        <v>71</v>
      </c>
      <c r="B2" s="115"/>
      <c r="C2" s="122" t="s">
        <v>28</v>
      </c>
      <c r="D2" s="115"/>
      <c r="E2" s="122"/>
      <c r="F2" s="115"/>
      <c r="G2" s="122"/>
      <c r="H2" s="115"/>
      <c r="I2" s="122"/>
      <c r="J2" s="122"/>
      <c r="K2" s="122"/>
      <c r="L2" s="122"/>
      <c r="M2" s="122"/>
      <c r="N2" s="123"/>
      <c r="O2" s="109"/>
      <c r="P2" s="123"/>
      <c r="Q2" s="109"/>
      <c r="R2" s="124"/>
      <c r="S2" s="109"/>
      <c r="T2" s="124"/>
      <c r="U2" s="109"/>
      <c r="V2" s="124"/>
      <c r="W2" s="109"/>
      <c r="X2" s="124"/>
      <c r="Y2" s="109"/>
      <c r="AA2" s="109"/>
      <c r="AC2" s="109"/>
      <c r="AD2" s="109"/>
      <c r="AE2" s="109"/>
      <c r="AF2" s="109"/>
      <c r="AG2" s="109"/>
      <c r="AH2" s="473" t="s">
        <v>424</v>
      </c>
      <c r="AI2" s="473"/>
    </row>
    <row r="3" spans="1:45" ht="124.15" customHeight="1">
      <c r="A3" s="126" t="s">
        <v>29</v>
      </c>
      <c r="B3" s="474" t="s">
        <v>72</v>
      </c>
      <c r="C3" s="475"/>
      <c r="D3" s="476" t="s">
        <v>90</v>
      </c>
      <c r="E3" s="477"/>
      <c r="F3" s="476" t="s">
        <v>91</v>
      </c>
      <c r="G3" s="477"/>
      <c r="H3" s="476" t="s">
        <v>437</v>
      </c>
      <c r="I3" s="477"/>
      <c r="J3" s="478" t="s">
        <v>414</v>
      </c>
      <c r="K3" s="479"/>
      <c r="L3" s="480" t="s">
        <v>415</v>
      </c>
      <c r="M3" s="481"/>
      <c r="N3" s="476" t="s">
        <v>435</v>
      </c>
      <c r="O3" s="477"/>
      <c r="P3" s="476" t="s">
        <v>92</v>
      </c>
      <c r="Q3" s="477"/>
      <c r="R3" s="476" t="s">
        <v>436</v>
      </c>
      <c r="S3" s="477"/>
      <c r="T3" s="476" t="s">
        <v>93</v>
      </c>
      <c r="U3" s="483"/>
      <c r="V3" s="484" t="s">
        <v>438</v>
      </c>
      <c r="W3" s="483"/>
      <c r="X3" s="484" t="s">
        <v>94</v>
      </c>
      <c r="Y3" s="483"/>
      <c r="Z3" s="484" t="s">
        <v>95</v>
      </c>
      <c r="AA3" s="477"/>
      <c r="AB3" s="476" t="s">
        <v>96</v>
      </c>
      <c r="AC3" s="477"/>
      <c r="AD3" s="476" t="s">
        <v>97</v>
      </c>
      <c r="AE3" s="483"/>
      <c r="AF3" s="484" t="s">
        <v>98</v>
      </c>
      <c r="AG3" s="483"/>
      <c r="AH3" s="485" t="s">
        <v>222</v>
      </c>
      <c r="AI3" s="486"/>
    </row>
    <row r="4" spans="1:45" ht="32.15" customHeight="1">
      <c r="A4" s="127" t="s">
        <v>36</v>
      </c>
      <c r="B4" s="128" t="s">
        <v>37</v>
      </c>
      <c r="C4" s="129" t="s">
        <v>38</v>
      </c>
      <c r="D4" s="128" t="s">
        <v>37</v>
      </c>
      <c r="E4" s="129" t="s">
        <v>38</v>
      </c>
      <c r="F4" s="128" t="s">
        <v>37</v>
      </c>
      <c r="G4" s="129" t="s">
        <v>38</v>
      </c>
      <c r="H4" s="128" t="s">
        <v>37</v>
      </c>
      <c r="I4" s="129" t="s">
        <v>38</v>
      </c>
      <c r="J4" s="128" t="s">
        <v>37</v>
      </c>
      <c r="K4" s="129" t="s">
        <v>38</v>
      </c>
      <c r="L4" s="128" t="s">
        <v>37</v>
      </c>
      <c r="M4" s="129" t="s">
        <v>38</v>
      </c>
      <c r="N4" s="128" t="s">
        <v>37</v>
      </c>
      <c r="O4" s="129" t="s">
        <v>38</v>
      </c>
      <c r="P4" s="128" t="s">
        <v>37</v>
      </c>
      <c r="Q4" s="129" t="s">
        <v>38</v>
      </c>
      <c r="R4" s="128" t="s">
        <v>37</v>
      </c>
      <c r="S4" s="129" t="s">
        <v>38</v>
      </c>
      <c r="T4" s="128" t="s">
        <v>37</v>
      </c>
      <c r="U4" s="129" t="s">
        <v>38</v>
      </c>
      <c r="V4" s="128" t="s">
        <v>37</v>
      </c>
      <c r="W4" s="129" t="s">
        <v>38</v>
      </c>
      <c r="X4" s="128" t="s">
        <v>37</v>
      </c>
      <c r="Y4" s="129" t="s">
        <v>38</v>
      </c>
      <c r="Z4" s="128" t="s">
        <v>37</v>
      </c>
      <c r="AA4" s="130" t="s">
        <v>38</v>
      </c>
      <c r="AB4" s="128" t="s">
        <v>37</v>
      </c>
      <c r="AC4" s="130" t="s">
        <v>38</v>
      </c>
      <c r="AD4" s="131" t="s">
        <v>37</v>
      </c>
      <c r="AE4" s="129" t="s">
        <v>38</v>
      </c>
      <c r="AF4" s="131" t="s">
        <v>37</v>
      </c>
      <c r="AG4" s="129" t="s">
        <v>38</v>
      </c>
      <c r="AH4" s="128" t="s">
        <v>37</v>
      </c>
      <c r="AI4" s="129" t="s">
        <v>38</v>
      </c>
    </row>
    <row r="5" spans="1:45" ht="40" customHeight="1">
      <c r="A5" s="132" t="s">
        <v>39</v>
      </c>
      <c r="B5" s="372">
        <f t="shared" ref="B5:B17" si="0">SUM(D5,F5,H5,J5,L5,N5,P5,R5,T5,V5,X5,Z5,AB5,AD5,AF5,AH5)</f>
        <v>629</v>
      </c>
      <c r="C5" s="373">
        <f>B5/AR5*100000</f>
        <v>27.044713639908881</v>
      </c>
      <c r="D5" s="374">
        <f>SUM(D6:D17)</f>
        <v>12</v>
      </c>
      <c r="E5" s="373">
        <f>D5/AR5*100000</f>
        <v>0.51595638104754626</v>
      </c>
      <c r="F5" s="374">
        <f>SUM(F6:F17)</f>
        <v>0</v>
      </c>
      <c r="G5" s="373">
        <f>F5/AR5*100000</f>
        <v>0</v>
      </c>
      <c r="H5" s="374">
        <f>SUM(H6:H17)</f>
        <v>62</v>
      </c>
      <c r="I5" s="373">
        <f>H5/AR5*100000</f>
        <v>2.6657746354123222</v>
      </c>
      <c r="J5" s="374">
        <f>SUM(J6:J17)</f>
        <v>1</v>
      </c>
      <c r="K5" s="373">
        <f>J5/AR5*100000</f>
        <v>4.299636508729552E-2</v>
      </c>
      <c r="L5" s="374">
        <f>SUM(L6:L17)</f>
        <v>3</v>
      </c>
      <c r="M5" s="373">
        <f>L5/AR5*100000</f>
        <v>0.12898909526188657</v>
      </c>
      <c r="N5" s="374">
        <f>SUM(N6:N17)</f>
        <v>3</v>
      </c>
      <c r="O5" s="373">
        <f>N5/AR5*100000</f>
        <v>0.12898909526188657</v>
      </c>
      <c r="P5" s="374">
        <f>SUM(P6:P17)</f>
        <v>28</v>
      </c>
      <c r="Q5" s="373">
        <f>P5/AR5*100000</f>
        <v>1.2038982224442745</v>
      </c>
      <c r="R5" s="374">
        <f>SUM(R6:R17)</f>
        <v>57</v>
      </c>
      <c r="S5" s="373">
        <f>R5/AR5*100000</f>
        <v>2.4507928099758449</v>
      </c>
      <c r="T5" s="374">
        <f>SUM(T6:T17)</f>
        <v>8</v>
      </c>
      <c r="U5" s="373">
        <f>T5/AR5*100000</f>
        <v>0.34397092069836416</v>
      </c>
      <c r="V5" s="374">
        <f>SUM(V6:V17)</f>
        <v>1</v>
      </c>
      <c r="W5" s="373">
        <f>V5/AR5*100000</f>
        <v>4.299636508729552E-2</v>
      </c>
      <c r="X5" s="374">
        <f>SUM(X6:X17)</f>
        <v>36</v>
      </c>
      <c r="Y5" s="373">
        <f>X5/AR5*100000</f>
        <v>1.5478691431426386</v>
      </c>
      <c r="Z5" s="374">
        <f>SUM(Z6:Z17)</f>
        <v>3</v>
      </c>
      <c r="AA5" s="373">
        <f>Z5/AR5*100000</f>
        <v>0.12898909526188657</v>
      </c>
      <c r="AB5" s="374">
        <f>SUM(AB6:AB17)</f>
        <v>409</v>
      </c>
      <c r="AC5" s="373">
        <f>AB5/AR5*100000</f>
        <v>17.585513320703868</v>
      </c>
      <c r="AD5" s="374">
        <f>SUM(AD6:AD17)</f>
        <v>3</v>
      </c>
      <c r="AE5" s="373">
        <f>AD5/AR5*100000</f>
        <v>0.12898909526188657</v>
      </c>
      <c r="AF5" s="374">
        <f>SUM(AF6:AF17)</f>
        <v>1</v>
      </c>
      <c r="AG5" s="373">
        <f>AF5/AR5*100000</f>
        <v>4.299636508729552E-2</v>
      </c>
      <c r="AH5" s="374">
        <f>SUM(AH6:AH17)</f>
        <v>2</v>
      </c>
      <c r="AI5" s="373">
        <f>AH5/AR5*100000</f>
        <v>8.5992730174591039E-2</v>
      </c>
      <c r="AJ5" s="372"/>
      <c r="AK5" s="418"/>
      <c r="AL5" s="372"/>
      <c r="AM5" s="418"/>
      <c r="AN5" s="372"/>
      <c r="AO5" s="418"/>
      <c r="AP5" s="372"/>
      <c r="AQ5" s="418"/>
      <c r="AR5" s="85">
        <v>2325778</v>
      </c>
      <c r="AS5" s="425">
        <v>365</v>
      </c>
    </row>
    <row r="6" spans="1:45" ht="40" customHeight="1">
      <c r="A6" s="429" t="s">
        <v>82</v>
      </c>
      <c r="B6" s="372">
        <f t="shared" si="0"/>
        <v>45</v>
      </c>
      <c r="C6" s="418">
        <f t="shared" ref="C6:C17" si="1">(B6*($AS$5/$AS6)*100000)/$AR6</f>
        <v>22.798626402538876</v>
      </c>
      <c r="D6" s="376">
        <v>0</v>
      </c>
      <c r="E6" s="375">
        <f t="shared" ref="E6:E17" si="2">(D6*($AS$5/$AS6)*100000)/$AR6</f>
        <v>0</v>
      </c>
      <c r="F6" s="376"/>
      <c r="G6" s="375">
        <f t="shared" ref="G6:G17" si="3">(F6*($AS$5/$AS6)*100000)/$AR6</f>
        <v>0</v>
      </c>
      <c r="H6" s="376">
        <v>4</v>
      </c>
      <c r="I6" s="375">
        <f t="shared" ref="I6:I17" si="4">(H6*($AS$5/$AS6)*100000)/$AR6</f>
        <v>2.0265445691145665</v>
      </c>
      <c r="J6" s="376">
        <v>0</v>
      </c>
      <c r="K6" s="375">
        <f t="shared" ref="K6:K17" si="5">(J6*($AS$5/$AS6)*100000)/$AR6</f>
        <v>0</v>
      </c>
      <c r="L6" s="376">
        <v>0</v>
      </c>
      <c r="M6" s="375">
        <f t="shared" ref="M6:M17" si="6">(L6*($AS$5/$AS6)*100000)/$AR6</f>
        <v>0</v>
      </c>
      <c r="N6" s="376">
        <v>0</v>
      </c>
      <c r="O6" s="375">
        <f t="shared" ref="O6:O17" si="7">(N6*($AS$5/$AS6)*100000)/$AR6</f>
        <v>0</v>
      </c>
      <c r="P6" s="376">
        <v>2</v>
      </c>
      <c r="Q6" s="375">
        <f t="shared" ref="Q6:Q17" si="8">(P6*($AS$5/$AS6)*100000)/$AR6</f>
        <v>1.0132722845572832</v>
      </c>
      <c r="R6" s="376">
        <v>5</v>
      </c>
      <c r="S6" s="375">
        <f t="shared" ref="S6:S17" si="9">(R6*($AS$5/$AS6)*100000)/$AR6</f>
        <v>2.5331807113932081</v>
      </c>
      <c r="T6" s="376">
        <v>0</v>
      </c>
      <c r="U6" s="375">
        <f t="shared" ref="U6:U17" si="10">(T6*($AS$5/$AS6)*100000)/$AR6</f>
        <v>0</v>
      </c>
      <c r="V6" s="376">
        <v>1</v>
      </c>
      <c r="W6" s="375">
        <f t="shared" ref="W6:W17" si="11">(V6*($AS$5/$AS6)*100000)/$AR6</f>
        <v>0.50663614227864162</v>
      </c>
      <c r="X6" s="376">
        <v>1</v>
      </c>
      <c r="Y6" s="375">
        <f t="shared" ref="Y6:Y17" si="12">(X6*($AS$5/$AS6)*100000)/$AR6</f>
        <v>0.50663614227864162</v>
      </c>
      <c r="Z6" s="377">
        <v>0</v>
      </c>
      <c r="AA6" s="375">
        <f t="shared" ref="AA6:AA17" si="13">(Z6*($AS$5/$AS6)*100000)/$AR6</f>
        <v>0</v>
      </c>
      <c r="AB6" s="376">
        <v>31</v>
      </c>
      <c r="AC6" s="375">
        <f t="shared" ref="AC6:AC17" si="14">(AB6*($AS$5/$AS6)*100000)/$AR6</f>
        <v>15.705720410637893</v>
      </c>
      <c r="AD6" s="377">
        <v>0</v>
      </c>
      <c r="AE6" s="375">
        <f t="shared" ref="AE6:AE17" si="15">(AD6*($AS$5/$AS6)*100000)/$AR6</f>
        <v>0</v>
      </c>
      <c r="AF6" s="377">
        <v>0</v>
      </c>
      <c r="AG6" s="375">
        <f t="shared" ref="AG6:AG17" si="16">(AF6*($AS$5/$AS6)*100000)/$AR6</f>
        <v>0</v>
      </c>
      <c r="AH6" s="430">
        <v>1</v>
      </c>
      <c r="AI6" s="375">
        <f t="shared" ref="AI6:AI17" si="17">(AH6*($AS$5/$AS6)*100000)/$AR6</f>
        <v>0.50663614227864162</v>
      </c>
      <c r="AJ6" s="376"/>
      <c r="AK6" s="375"/>
      <c r="AL6" s="376"/>
      <c r="AM6" s="375"/>
      <c r="AN6" s="376"/>
      <c r="AO6" s="375"/>
      <c r="AP6" s="376"/>
      <c r="AQ6" s="375"/>
      <c r="AR6" s="85">
        <v>2323994</v>
      </c>
      <c r="AS6" s="85">
        <v>31</v>
      </c>
    </row>
    <row r="7" spans="1:45" ht="40" customHeight="1">
      <c r="A7" s="429" t="s">
        <v>83</v>
      </c>
      <c r="B7" s="372">
        <f t="shared" si="0"/>
        <v>41</v>
      </c>
      <c r="C7" s="418">
        <f t="shared" si="1"/>
        <v>23.010385102666142</v>
      </c>
      <c r="D7" s="376">
        <v>0</v>
      </c>
      <c r="E7" s="375">
        <f t="shared" si="2"/>
        <v>0</v>
      </c>
      <c r="F7" s="376"/>
      <c r="G7" s="375">
        <f t="shared" si="3"/>
        <v>0</v>
      </c>
      <c r="H7" s="376">
        <v>0</v>
      </c>
      <c r="I7" s="375">
        <f t="shared" si="4"/>
        <v>0</v>
      </c>
      <c r="J7" s="376">
        <v>0</v>
      </c>
      <c r="K7" s="375">
        <f t="shared" si="5"/>
        <v>0</v>
      </c>
      <c r="L7" s="376">
        <v>0</v>
      </c>
      <c r="M7" s="375">
        <f t="shared" si="6"/>
        <v>0</v>
      </c>
      <c r="N7" s="376">
        <v>1</v>
      </c>
      <c r="O7" s="375">
        <f t="shared" si="7"/>
        <v>0.56122890494307665</v>
      </c>
      <c r="P7" s="376">
        <v>2</v>
      </c>
      <c r="Q7" s="375">
        <f t="shared" si="8"/>
        <v>1.1224578098861533</v>
      </c>
      <c r="R7" s="376">
        <v>6</v>
      </c>
      <c r="S7" s="375">
        <f t="shared" si="9"/>
        <v>3.3673734296584601</v>
      </c>
      <c r="T7" s="376">
        <v>0</v>
      </c>
      <c r="U7" s="375">
        <f t="shared" si="10"/>
        <v>0</v>
      </c>
      <c r="V7" s="376">
        <v>0</v>
      </c>
      <c r="W7" s="375">
        <f t="shared" si="11"/>
        <v>0</v>
      </c>
      <c r="X7" s="376">
        <v>4</v>
      </c>
      <c r="Y7" s="375">
        <f t="shared" si="12"/>
        <v>2.2449156197723066</v>
      </c>
      <c r="Z7" s="377">
        <v>0</v>
      </c>
      <c r="AA7" s="375">
        <f t="shared" si="13"/>
        <v>0</v>
      </c>
      <c r="AB7" s="376">
        <v>27</v>
      </c>
      <c r="AC7" s="375">
        <f t="shared" si="14"/>
        <v>15.153180433463071</v>
      </c>
      <c r="AD7" s="431">
        <v>1</v>
      </c>
      <c r="AE7" s="375">
        <f t="shared" si="15"/>
        <v>0.56122890494307665</v>
      </c>
      <c r="AF7" s="377">
        <v>0</v>
      </c>
      <c r="AG7" s="375">
        <f t="shared" si="16"/>
        <v>0</v>
      </c>
      <c r="AH7" s="377">
        <v>0</v>
      </c>
      <c r="AI7" s="375">
        <f t="shared" si="17"/>
        <v>0</v>
      </c>
      <c r="AJ7" s="376"/>
      <c r="AK7" s="375"/>
      <c r="AL7" s="376"/>
      <c r="AM7" s="375"/>
      <c r="AN7" s="376"/>
      <c r="AO7" s="375"/>
      <c r="AP7" s="376"/>
      <c r="AQ7" s="375"/>
      <c r="AR7" s="85">
        <v>2322709</v>
      </c>
      <c r="AS7" s="85">
        <v>28</v>
      </c>
    </row>
    <row r="8" spans="1:45" ht="40" customHeight="1">
      <c r="A8" s="429" t="s">
        <v>84</v>
      </c>
      <c r="B8" s="372">
        <f t="shared" si="0"/>
        <v>44</v>
      </c>
      <c r="C8" s="418">
        <f t="shared" si="1"/>
        <v>22.322082887731415</v>
      </c>
      <c r="D8" s="376">
        <v>2</v>
      </c>
      <c r="E8" s="375">
        <f t="shared" si="2"/>
        <v>1.0146401312605189</v>
      </c>
      <c r="F8" s="376"/>
      <c r="G8" s="375">
        <f t="shared" si="3"/>
        <v>0</v>
      </c>
      <c r="H8" s="376">
        <v>3</v>
      </c>
      <c r="I8" s="375">
        <f t="shared" si="4"/>
        <v>1.5219601968907785</v>
      </c>
      <c r="J8" s="376">
        <v>0</v>
      </c>
      <c r="K8" s="375">
        <f t="shared" si="5"/>
        <v>0</v>
      </c>
      <c r="L8" s="376">
        <v>1</v>
      </c>
      <c r="M8" s="375">
        <f t="shared" si="6"/>
        <v>0.50732006563025944</v>
      </c>
      <c r="N8" s="376">
        <v>0</v>
      </c>
      <c r="O8" s="375">
        <f t="shared" si="7"/>
        <v>0</v>
      </c>
      <c r="P8" s="376">
        <v>2</v>
      </c>
      <c r="Q8" s="375">
        <f t="shared" si="8"/>
        <v>1.0146401312605189</v>
      </c>
      <c r="R8" s="376">
        <v>4</v>
      </c>
      <c r="S8" s="375">
        <f t="shared" si="9"/>
        <v>2.0292802625210378</v>
      </c>
      <c r="T8" s="376">
        <v>0</v>
      </c>
      <c r="U8" s="375">
        <f t="shared" si="10"/>
        <v>0</v>
      </c>
      <c r="V8" s="376">
        <v>0</v>
      </c>
      <c r="W8" s="375">
        <f t="shared" si="11"/>
        <v>0</v>
      </c>
      <c r="X8" s="376">
        <v>0</v>
      </c>
      <c r="Y8" s="375">
        <f t="shared" si="12"/>
        <v>0</v>
      </c>
      <c r="Z8" s="377">
        <v>0</v>
      </c>
      <c r="AA8" s="375">
        <f t="shared" si="13"/>
        <v>0</v>
      </c>
      <c r="AB8" s="376">
        <v>32</v>
      </c>
      <c r="AC8" s="375">
        <f t="shared" si="14"/>
        <v>16.234242100168302</v>
      </c>
      <c r="AD8" s="377">
        <v>0</v>
      </c>
      <c r="AE8" s="375">
        <f t="shared" si="15"/>
        <v>0</v>
      </c>
      <c r="AF8" s="377">
        <v>0</v>
      </c>
      <c r="AG8" s="375">
        <f t="shared" si="16"/>
        <v>0</v>
      </c>
      <c r="AH8" s="377">
        <v>0</v>
      </c>
      <c r="AI8" s="375">
        <f t="shared" si="17"/>
        <v>0</v>
      </c>
      <c r="AJ8" s="376"/>
      <c r="AK8" s="375"/>
      <c r="AL8" s="376"/>
      <c r="AM8" s="375"/>
      <c r="AN8" s="376"/>
      <c r="AO8" s="375"/>
      <c r="AP8" s="376"/>
      <c r="AQ8" s="375"/>
      <c r="AR8" s="85">
        <v>2320861</v>
      </c>
      <c r="AS8" s="85">
        <v>31</v>
      </c>
    </row>
    <row r="9" spans="1:45" ht="40" customHeight="1">
      <c r="A9" s="429" t="s">
        <v>43</v>
      </c>
      <c r="B9" s="372">
        <f t="shared" si="0"/>
        <v>53</v>
      </c>
      <c r="C9" s="418">
        <f t="shared" si="1"/>
        <v>27.818701731604531</v>
      </c>
      <c r="D9" s="376">
        <v>1</v>
      </c>
      <c r="E9" s="375">
        <f t="shared" si="2"/>
        <v>0.52488116474725532</v>
      </c>
      <c r="F9" s="376"/>
      <c r="G9" s="375">
        <f t="shared" si="3"/>
        <v>0</v>
      </c>
      <c r="H9" s="376">
        <v>7</v>
      </c>
      <c r="I9" s="375">
        <f t="shared" si="4"/>
        <v>3.674168153230787</v>
      </c>
      <c r="J9" s="376">
        <v>0</v>
      </c>
      <c r="K9" s="375">
        <f t="shared" si="5"/>
        <v>0</v>
      </c>
      <c r="L9" s="376">
        <v>0</v>
      </c>
      <c r="M9" s="375">
        <f t="shared" si="6"/>
        <v>0</v>
      </c>
      <c r="N9" s="376">
        <v>0</v>
      </c>
      <c r="O9" s="375">
        <f t="shared" si="7"/>
        <v>0</v>
      </c>
      <c r="P9" s="376">
        <v>3</v>
      </c>
      <c r="Q9" s="375">
        <f t="shared" si="8"/>
        <v>1.574643494241766</v>
      </c>
      <c r="R9" s="376">
        <v>5</v>
      </c>
      <c r="S9" s="375">
        <f t="shared" si="9"/>
        <v>2.6244058237362764</v>
      </c>
      <c r="T9" s="376">
        <v>0</v>
      </c>
      <c r="U9" s="375">
        <f t="shared" si="10"/>
        <v>0</v>
      </c>
      <c r="V9" s="376">
        <v>0</v>
      </c>
      <c r="W9" s="375">
        <f t="shared" si="11"/>
        <v>0</v>
      </c>
      <c r="X9" s="376">
        <v>4</v>
      </c>
      <c r="Y9" s="375">
        <f t="shared" si="12"/>
        <v>2.0995246589890213</v>
      </c>
      <c r="Z9" s="377">
        <v>0</v>
      </c>
      <c r="AA9" s="375">
        <f t="shared" si="13"/>
        <v>0</v>
      </c>
      <c r="AB9" s="376">
        <v>33</v>
      </c>
      <c r="AC9" s="375">
        <f t="shared" si="14"/>
        <v>17.321078436659427</v>
      </c>
      <c r="AD9" s="377">
        <v>0</v>
      </c>
      <c r="AE9" s="375">
        <f t="shared" si="15"/>
        <v>0</v>
      </c>
      <c r="AF9" s="377">
        <v>0</v>
      </c>
      <c r="AG9" s="375">
        <f t="shared" si="16"/>
        <v>0</v>
      </c>
      <c r="AH9" s="377">
        <v>0</v>
      </c>
      <c r="AI9" s="375">
        <f t="shared" si="17"/>
        <v>0</v>
      </c>
      <c r="AJ9" s="376"/>
      <c r="AK9" s="375"/>
      <c r="AL9" s="376"/>
      <c r="AM9" s="375"/>
      <c r="AN9" s="376"/>
      <c r="AO9" s="375"/>
      <c r="AP9" s="376"/>
      <c r="AQ9" s="375"/>
      <c r="AR9" s="85">
        <v>2317985</v>
      </c>
      <c r="AS9" s="85">
        <v>30</v>
      </c>
    </row>
    <row r="10" spans="1:45" ht="40" customHeight="1">
      <c r="A10" s="429" t="s">
        <v>44</v>
      </c>
      <c r="B10" s="372">
        <f t="shared" si="0"/>
        <v>56</v>
      </c>
      <c r="C10" s="418">
        <f t="shared" si="1"/>
        <v>28.384484957201984</v>
      </c>
      <c r="D10" s="376">
        <v>0</v>
      </c>
      <c r="E10" s="375">
        <f t="shared" si="2"/>
        <v>0</v>
      </c>
      <c r="F10" s="376"/>
      <c r="G10" s="375">
        <f t="shared" si="3"/>
        <v>0</v>
      </c>
      <c r="H10" s="376">
        <v>5</v>
      </c>
      <c r="I10" s="375">
        <f t="shared" si="4"/>
        <v>2.5343290140358916</v>
      </c>
      <c r="J10" s="376">
        <v>0</v>
      </c>
      <c r="K10" s="375">
        <f t="shared" si="5"/>
        <v>0</v>
      </c>
      <c r="L10" s="376">
        <v>0</v>
      </c>
      <c r="M10" s="375">
        <f t="shared" si="6"/>
        <v>0</v>
      </c>
      <c r="N10" s="376">
        <v>1</v>
      </c>
      <c r="O10" s="375">
        <f t="shared" si="7"/>
        <v>0.5068658028071783</v>
      </c>
      <c r="P10" s="376">
        <v>2</v>
      </c>
      <c r="Q10" s="375">
        <f t="shared" si="8"/>
        <v>1.0137316056143566</v>
      </c>
      <c r="R10" s="376">
        <v>7</v>
      </c>
      <c r="S10" s="375">
        <f t="shared" si="9"/>
        <v>3.548060619650248</v>
      </c>
      <c r="T10" s="376">
        <v>1</v>
      </c>
      <c r="U10" s="375">
        <f t="shared" si="10"/>
        <v>0.5068658028071783</v>
      </c>
      <c r="V10" s="376">
        <v>0</v>
      </c>
      <c r="W10" s="375">
        <f t="shared" si="11"/>
        <v>0</v>
      </c>
      <c r="X10" s="376">
        <v>4</v>
      </c>
      <c r="Y10" s="375">
        <f t="shared" si="12"/>
        <v>2.0274632112287132</v>
      </c>
      <c r="Z10" s="430">
        <v>2</v>
      </c>
      <c r="AA10" s="375">
        <f t="shared" si="13"/>
        <v>1.0137316056143566</v>
      </c>
      <c r="AB10" s="376">
        <v>32</v>
      </c>
      <c r="AC10" s="375">
        <f t="shared" si="14"/>
        <v>16.219705689829706</v>
      </c>
      <c r="AD10" s="431">
        <v>1</v>
      </c>
      <c r="AE10" s="375">
        <f t="shared" si="15"/>
        <v>0.5068658028071783</v>
      </c>
      <c r="AF10" s="377">
        <v>0</v>
      </c>
      <c r="AG10" s="375">
        <f t="shared" si="16"/>
        <v>0</v>
      </c>
      <c r="AH10" s="430">
        <v>1</v>
      </c>
      <c r="AI10" s="375">
        <f t="shared" si="17"/>
        <v>0.5068658028071783</v>
      </c>
      <c r="AJ10" s="376"/>
      <c r="AK10" s="375"/>
      <c r="AL10" s="376"/>
      <c r="AM10" s="375"/>
      <c r="AN10" s="376"/>
      <c r="AO10" s="375"/>
      <c r="AP10" s="376"/>
      <c r="AQ10" s="375"/>
      <c r="AR10" s="85">
        <v>2322941</v>
      </c>
      <c r="AS10" s="85">
        <v>31</v>
      </c>
    </row>
    <row r="11" spans="1:45" ht="40" customHeight="1">
      <c r="A11" s="429" t="s">
        <v>45</v>
      </c>
      <c r="B11" s="372">
        <f t="shared" si="0"/>
        <v>51</v>
      </c>
      <c r="C11" s="418">
        <f t="shared" si="1"/>
        <v>26.67395740506457</v>
      </c>
      <c r="D11" s="376">
        <v>1</v>
      </c>
      <c r="E11" s="375">
        <f t="shared" si="2"/>
        <v>0.52301877264832486</v>
      </c>
      <c r="F11" s="376"/>
      <c r="G11" s="375">
        <f t="shared" si="3"/>
        <v>0</v>
      </c>
      <c r="H11" s="376">
        <v>2</v>
      </c>
      <c r="I11" s="375">
        <f t="shared" si="4"/>
        <v>1.0460375452966497</v>
      </c>
      <c r="J11" s="376">
        <v>0</v>
      </c>
      <c r="K11" s="375">
        <f t="shared" si="5"/>
        <v>0</v>
      </c>
      <c r="L11" s="376">
        <v>0</v>
      </c>
      <c r="M11" s="375">
        <f t="shared" si="6"/>
        <v>0</v>
      </c>
      <c r="N11" s="376">
        <v>0</v>
      </c>
      <c r="O11" s="375">
        <f t="shared" si="7"/>
        <v>0</v>
      </c>
      <c r="P11" s="376">
        <v>1</v>
      </c>
      <c r="Q11" s="375">
        <f t="shared" si="8"/>
        <v>0.52301877264832486</v>
      </c>
      <c r="R11" s="376">
        <v>5</v>
      </c>
      <c r="S11" s="375">
        <f t="shared" si="9"/>
        <v>2.6150938632416243</v>
      </c>
      <c r="T11" s="376">
        <v>2</v>
      </c>
      <c r="U11" s="375">
        <f t="shared" si="10"/>
        <v>1.0460375452966497</v>
      </c>
      <c r="V11" s="376">
        <v>0</v>
      </c>
      <c r="W11" s="375">
        <f t="shared" si="11"/>
        <v>0</v>
      </c>
      <c r="X11" s="376">
        <v>3</v>
      </c>
      <c r="Y11" s="375">
        <f t="shared" si="12"/>
        <v>1.5690563179449748</v>
      </c>
      <c r="Z11" s="377">
        <v>0</v>
      </c>
      <c r="AA11" s="375">
        <f t="shared" si="13"/>
        <v>0</v>
      </c>
      <c r="AB11" s="376">
        <v>36</v>
      </c>
      <c r="AC11" s="375">
        <f t="shared" si="14"/>
        <v>18.828675815339697</v>
      </c>
      <c r="AD11" s="431">
        <v>1</v>
      </c>
      <c r="AE11" s="375">
        <f t="shared" si="15"/>
        <v>0.52301877264832486</v>
      </c>
      <c r="AF11" s="377">
        <v>0</v>
      </c>
      <c r="AG11" s="375">
        <f t="shared" si="16"/>
        <v>0</v>
      </c>
      <c r="AH11" s="377">
        <v>0</v>
      </c>
      <c r="AI11" s="375">
        <f t="shared" si="17"/>
        <v>0</v>
      </c>
      <c r="AJ11" s="376"/>
      <c r="AK11" s="375"/>
      <c r="AL11" s="376"/>
      <c r="AM11" s="375"/>
      <c r="AN11" s="376"/>
      <c r="AO11" s="375"/>
      <c r="AP11" s="376"/>
      <c r="AQ11" s="375"/>
      <c r="AR11" s="85">
        <v>2326239</v>
      </c>
      <c r="AS11" s="85">
        <v>30</v>
      </c>
    </row>
    <row r="12" spans="1:45" ht="40" customHeight="1">
      <c r="A12" s="429" t="s">
        <v>46</v>
      </c>
      <c r="B12" s="372">
        <f t="shared" si="0"/>
        <v>60</v>
      </c>
      <c r="C12" s="418">
        <f t="shared" si="1"/>
        <v>30.366051519791757</v>
      </c>
      <c r="D12" s="376">
        <v>1</v>
      </c>
      <c r="E12" s="375">
        <f t="shared" si="2"/>
        <v>0.50610085866319598</v>
      </c>
      <c r="F12" s="376"/>
      <c r="G12" s="375">
        <f t="shared" si="3"/>
        <v>0</v>
      </c>
      <c r="H12" s="376">
        <v>5</v>
      </c>
      <c r="I12" s="375">
        <f t="shared" si="4"/>
        <v>2.5305042933159796</v>
      </c>
      <c r="J12" s="376">
        <v>0</v>
      </c>
      <c r="K12" s="375">
        <f t="shared" si="5"/>
        <v>0</v>
      </c>
      <c r="L12" s="376">
        <v>0</v>
      </c>
      <c r="M12" s="375">
        <f t="shared" si="6"/>
        <v>0</v>
      </c>
      <c r="N12" s="376">
        <v>0</v>
      </c>
      <c r="O12" s="375">
        <f t="shared" si="7"/>
        <v>0</v>
      </c>
      <c r="P12" s="376">
        <v>3</v>
      </c>
      <c r="Q12" s="375">
        <f t="shared" si="8"/>
        <v>1.5183025759895881</v>
      </c>
      <c r="R12" s="376">
        <v>6</v>
      </c>
      <c r="S12" s="375">
        <f t="shared" si="9"/>
        <v>3.0366051519791761</v>
      </c>
      <c r="T12" s="376">
        <v>1</v>
      </c>
      <c r="U12" s="375">
        <f t="shared" si="10"/>
        <v>0.50610085866319598</v>
      </c>
      <c r="V12" s="376">
        <v>0</v>
      </c>
      <c r="W12" s="375">
        <f t="shared" si="11"/>
        <v>0</v>
      </c>
      <c r="X12" s="376">
        <v>3</v>
      </c>
      <c r="Y12" s="375">
        <f t="shared" si="12"/>
        <v>1.5183025759895881</v>
      </c>
      <c r="Z12" s="430">
        <v>1</v>
      </c>
      <c r="AA12" s="375">
        <f t="shared" si="13"/>
        <v>0.50610085866319598</v>
      </c>
      <c r="AB12" s="376">
        <v>40</v>
      </c>
      <c r="AC12" s="375">
        <f t="shared" si="14"/>
        <v>20.244034346527837</v>
      </c>
      <c r="AD12" s="377">
        <v>0</v>
      </c>
      <c r="AE12" s="375">
        <f t="shared" si="15"/>
        <v>0</v>
      </c>
      <c r="AF12" s="377">
        <v>0</v>
      </c>
      <c r="AG12" s="375">
        <f t="shared" si="16"/>
        <v>0</v>
      </c>
      <c r="AH12" s="377">
        <v>0</v>
      </c>
      <c r="AI12" s="375">
        <f t="shared" si="17"/>
        <v>0</v>
      </c>
      <c r="AJ12" s="376"/>
      <c r="AK12" s="375"/>
      <c r="AL12" s="376"/>
      <c r="AM12" s="375"/>
      <c r="AN12" s="376"/>
      <c r="AO12" s="375"/>
      <c r="AP12" s="376"/>
      <c r="AQ12" s="375"/>
      <c r="AR12" s="85">
        <v>2326452</v>
      </c>
      <c r="AS12" s="85">
        <v>31</v>
      </c>
    </row>
    <row r="13" spans="1:45" ht="40" customHeight="1">
      <c r="A13" s="429" t="s">
        <v>47</v>
      </c>
      <c r="B13" s="372">
        <f t="shared" si="0"/>
        <v>58</v>
      </c>
      <c r="C13" s="418">
        <f t="shared" si="1"/>
        <v>29.35400121242979</v>
      </c>
      <c r="D13" s="376">
        <v>2</v>
      </c>
      <c r="E13" s="375">
        <f t="shared" si="2"/>
        <v>1.0122069383596479</v>
      </c>
      <c r="F13" s="376"/>
      <c r="G13" s="375">
        <f t="shared" si="3"/>
        <v>0</v>
      </c>
      <c r="H13" s="376">
        <v>3</v>
      </c>
      <c r="I13" s="375">
        <f t="shared" si="4"/>
        <v>1.518310407539472</v>
      </c>
      <c r="J13" s="376">
        <v>0</v>
      </c>
      <c r="K13" s="375">
        <f t="shared" si="5"/>
        <v>0</v>
      </c>
      <c r="L13" s="376">
        <v>2</v>
      </c>
      <c r="M13" s="375">
        <f t="shared" si="6"/>
        <v>1.0122069383596479</v>
      </c>
      <c r="N13" s="376">
        <v>1</v>
      </c>
      <c r="O13" s="375">
        <f t="shared" si="7"/>
        <v>0.50610346917982396</v>
      </c>
      <c r="P13" s="376">
        <v>3</v>
      </c>
      <c r="Q13" s="375">
        <f t="shared" si="8"/>
        <v>1.518310407539472</v>
      </c>
      <c r="R13" s="376">
        <v>5</v>
      </c>
      <c r="S13" s="375">
        <f t="shared" si="9"/>
        <v>2.5305173458991197</v>
      </c>
      <c r="T13" s="376">
        <v>0</v>
      </c>
      <c r="U13" s="375">
        <f t="shared" si="10"/>
        <v>0</v>
      </c>
      <c r="V13" s="376">
        <v>0</v>
      </c>
      <c r="W13" s="375">
        <f t="shared" si="11"/>
        <v>0</v>
      </c>
      <c r="X13" s="376">
        <v>1</v>
      </c>
      <c r="Y13" s="375">
        <f t="shared" si="12"/>
        <v>0.50610346917982396</v>
      </c>
      <c r="Z13" s="377">
        <v>0</v>
      </c>
      <c r="AA13" s="375">
        <f t="shared" si="13"/>
        <v>0</v>
      </c>
      <c r="AB13" s="376">
        <v>41</v>
      </c>
      <c r="AC13" s="375">
        <f t="shared" si="14"/>
        <v>20.750242236372781</v>
      </c>
      <c r="AD13" s="377">
        <v>0</v>
      </c>
      <c r="AE13" s="375">
        <f t="shared" si="15"/>
        <v>0</v>
      </c>
      <c r="AF13" s="377">
        <v>0</v>
      </c>
      <c r="AG13" s="375">
        <f t="shared" si="16"/>
        <v>0</v>
      </c>
      <c r="AH13" s="377">
        <v>0</v>
      </c>
      <c r="AI13" s="375">
        <f t="shared" si="17"/>
        <v>0</v>
      </c>
      <c r="AJ13" s="376"/>
      <c r="AK13" s="375"/>
      <c r="AL13" s="376"/>
      <c r="AM13" s="375"/>
      <c r="AN13" s="376"/>
      <c r="AO13" s="375"/>
      <c r="AP13" s="376"/>
      <c r="AQ13" s="375"/>
      <c r="AR13" s="85">
        <v>2326440</v>
      </c>
      <c r="AS13" s="85">
        <v>31</v>
      </c>
    </row>
    <row r="14" spans="1:45" ht="40" customHeight="1">
      <c r="A14" s="429" t="s">
        <v>48</v>
      </c>
      <c r="B14" s="372">
        <f t="shared" si="0"/>
        <v>44</v>
      </c>
      <c r="C14" s="418">
        <f t="shared" si="1"/>
        <v>23.013538294255454</v>
      </c>
      <c r="D14" s="376">
        <v>0</v>
      </c>
      <c r="E14" s="375">
        <f t="shared" si="2"/>
        <v>0</v>
      </c>
      <c r="F14" s="376"/>
      <c r="G14" s="375">
        <f t="shared" si="3"/>
        <v>0</v>
      </c>
      <c r="H14" s="376">
        <v>8</v>
      </c>
      <c r="I14" s="375">
        <f t="shared" si="4"/>
        <v>4.1842796898646277</v>
      </c>
      <c r="J14" s="376">
        <v>0</v>
      </c>
      <c r="K14" s="375">
        <f t="shared" si="5"/>
        <v>0</v>
      </c>
      <c r="L14" s="376">
        <v>0</v>
      </c>
      <c r="M14" s="375">
        <f t="shared" si="6"/>
        <v>0</v>
      </c>
      <c r="N14" s="376">
        <v>0</v>
      </c>
      <c r="O14" s="375">
        <f t="shared" si="7"/>
        <v>0</v>
      </c>
      <c r="P14" s="376">
        <v>3</v>
      </c>
      <c r="Q14" s="375">
        <f t="shared" si="8"/>
        <v>1.5691048836992356</v>
      </c>
      <c r="R14" s="376">
        <v>3</v>
      </c>
      <c r="S14" s="375">
        <f t="shared" si="9"/>
        <v>1.5691048836992356</v>
      </c>
      <c r="T14" s="376">
        <v>1</v>
      </c>
      <c r="U14" s="375">
        <f t="shared" si="10"/>
        <v>0.52303496123307847</v>
      </c>
      <c r="V14" s="376">
        <v>0</v>
      </c>
      <c r="W14" s="375">
        <f t="shared" si="11"/>
        <v>0</v>
      </c>
      <c r="X14" s="376">
        <v>3</v>
      </c>
      <c r="Y14" s="375">
        <f t="shared" si="12"/>
        <v>1.5691048836992356</v>
      </c>
      <c r="Z14" s="377">
        <v>0</v>
      </c>
      <c r="AA14" s="375">
        <f t="shared" si="13"/>
        <v>0</v>
      </c>
      <c r="AB14" s="376">
        <v>26</v>
      </c>
      <c r="AC14" s="375">
        <f t="shared" si="14"/>
        <v>13.598908992060043</v>
      </c>
      <c r="AD14" s="377">
        <v>0</v>
      </c>
      <c r="AE14" s="375">
        <f t="shared" si="15"/>
        <v>0</v>
      </c>
      <c r="AF14" s="377">
        <v>0</v>
      </c>
      <c r="AG14" s="375">
        <f t="shared" si="16"/>
        <v>0</v>
      </c>
      <c r="AH14" s="377">
        <v>0</v>
      </c>
      <c r="AI14" s="375">
        <f t="shared" si="17"/>
        <v>0</v>
      </c>
      <c r="AJ14" s="376"/>
      <c r="AK14" s="375"/>
      <c r="AL14" s="376"/>
      <c r="AM14" s="375"/>
      <c r="AN14" s="376"/>
      <c r="AO14" s="375"/>
      <c r="AP14" s="376"/>
      <c r="AQ14" s="375"/>
      <c r="AR14" s="85">
        <v>2326167</v>
      </c>
      <c r="AS14" s="85">
        <v>30</v>
      </c>
    </row>
    <row r="15" spans="1:45" ht="40" customHeight="1">
      <c r="A15" s="429" t="s">
        <v>49</v>
      </c>
      <c r="B15" s="372">
        <f t="shared" si="0"/>
        <v>55</v>
      </c>
      <c r="C15" s="418">
        <f t="shared" si="1"/>
        <v>27.84361384282121</v>
      </c>
      <c r="D15" s="376">
        <v>2</v>
      </c>
      <c r="E15" s="375">
        <f t="shared" si="2"/>
        <v>1.0124950488298621</v>
      </c>
      <c r="F15" s="376"/>
      <c r="G15" s="375">
        <f t="shared" si="3"/>
        <v>0</v>
      </c>
      <c r="H15" s="376">
        <v>8</v>
      </c>
      <c r="I15" s="375">
        <f t="shared" si="4"/>
        <v>4.0499801953194483</v>
      </c>
      <c r="J15" s="376">
        <v>0</v>
      </c>
      <c r="K15" s="375">
        <f t="shared" si="5"/>
        <v>0</v>
      </c>
      <c r="L15" s="376">
        <v>0</v>
      </c>
      <c r="M15" s="375">
        <f t="shared" si="6"/>
        <v>0</v>
      </c>
      <c r="N15" s="376">
        <v>0</v>
      </c>
      <c r="O15" s="375">
        <f t="shared" si="7"/>
        <v>0</v>
      </c>
      <c r="P15" s="376">
        <v>1</v>
      </c>
      <c r="Q15" s="375">
        <f t="shared" si="8"/>
        <v>0.50624752441493104</v>
      </c>
      <c r="R15" s="376">
        <v>0</v>
      </c>
      <c r="S15" s="375">
        <f t="shared" si="9"/>
        <v>0</v>
      </c>
      <c r="T15" s="376">
        <v>1</v>
      </c>
      <c r="U15" s="375">
        <f t="shared" si="10"/>
        <v>0.50624752441493104</v>
      </c>
      <c r="V15" s="376">
        <v>0</v>
      </c>
      <c r="W15" s="375">
        <f t="shared" si="11"/>
        <v>0</v>
      </c>
      <c r="X15" s="376">
        <v>5</v>
      </c>
      <c r="Y15" s="375">
        <f t="shared" si="12"/>
        <v>2.5312376220746553</v>
      </c>
      <c r="Z15" s="377">
        <v>0</v>
      </c>
      <c r="AA15" s="375">
        <f t="shared" si="13"/>
        <v>0</v>
      </c>
      <c r="AB15" s="376">
        <v>37</v>
      </c>
      <c r="AC15" s="375">
        <f t="shared" si="14"/>
        <v>18.731158403352449</v>
      </c>
      <c r="AD15" s="377">
        <v>0</v>
      </c>
      <c r="AE15" s="375">
        <f t="shared" si="15"/>
        <v>0</v>
      </c>
      <c r="AF15" s="376">
        <v>1</v>
      </c>
      <c r="AG15" s="375">
        <f t="shared" si="16"/>
        <v>0.50624752441493104</v>
      </c>
      <c r="AH15" s="377">
        <v>0</v>
      </c>
      <c r="AI15" s="375">
        <f t="shared" si="17"/>
        <v>0</v>
      </c>
      <c r="AJ15" s="376"/>
      <c r="AK15" s="375"/>
      <c r="AL15" s="376"/>
      <c r="AM15" s="375"/>
      <c r="AN15" s="376"/>
      <c r="AO15" s="375"/>
      <c r="AP15" s="376"/>
      <c r="AQ15" s="375"/>
      <c r="AR15" s="85">
        <v>2325778</v>
      </c>
      <c r="AS15" s="85">
        <v>31</v>
      </c>
    </row>
    <row r="16" spans="1:45" ht="40" customHeight="1">
      <c r="A16" s="429" t="s">
        <v>50</v>
      </c>
      <c r="B16" s="372">
        <f t="shared" si="0"/>
        <v>63</v>
      </c>
      <c r="C16" s="418">
        <f t="shared" si="1"/>
        <v>32.947038441650214</v>
      </c>
      <c r="D16" s="376">
        <v>3</v>
      </c>
      <c r="E16" s="375">
        <f t="shared" si="2"/>
        <v>1.568906592459534</v>
      </c>
      <c r="F16" s="376"/>
      <c r="G16" s="375">
        <f t="shared" si="3"/>
        <v>0</v>
      </c>
      <c r="H16" s="376">
        <v>7</v>
      </c>
      <c r="I16" s="375">
        <f t="shared" si="4"/>
        <v>3.660782049072246</v>
      </c>
      <c r="J16" s="376">
        <v>0</v>
      </c>
      <c r="K16" s="375">
        <f t="shared" si="5"/>
        <v>0</v>
      </c>
      <c r="L16" s="376">
        <v>0</v>
      </c>
      <c r="M16" s="375">
        <f t="shared" si="6"/>
        <v>0</v>
      </c>
      <c r="N16" s="376">
        <v>0</v>
      </c>
      <c r="O16" s="375">
        <f t="shared" si="7"/>
        <v>0</v>
      </c>
      <c r="P16" s="376">
        <v>2</v>
      </c>
      <c r="Q16" s="375">
        <f t="shared" si="8"/>
        <v>1.0459377283063558</v>
      </c>
      <c r="R16" s="376">
        <v>2</v>
      </c>
      <c r="S16" s="375">
        <f t="shared" si="9"/>
        <v>1.0459377283063558</v>
      </c>
      <c r="T16" s="376">
        <v>1</v>
      </c>
      <c r="U16" s="375">
        <f t="shared" si="10"/>
        <v>0.52296886415317789</v>
      </c>
      <c r="V16" s="376">
        <v>0</v>
      </c>
      <c r="W16" s="375">
        <f t="shared" si="11"/>
        <v>0</v>
      </c>
      <c r="X16" s="376">
        <v>3</v>
      </c>
      <c r="Y16" s="375">
        <f t="shared" si="12"/>
        <v>1.568906592459534</v>
      </c>
      <c r="Z16" s="377">
        <v>0</v>
      </c>
      <c r="AA16" s="375">
        <f t="shared" si="13"/>
        <v>0</v>
      </c>
      <c r="AB16" s="376">
        <v>45</v>
      </c>
      <c r="AC16" s="375">
        <f t="shared" si="14"/>
        <v>23.53359888689301</v>
      </c>
      <c r="AD16" s="377">
        <v>0</v>
      </c>
      <c r="AE16" s="375">
        <f t="shared" si="15"/>
        <v>0</v>
      </c>
      <c r="AF16" s="377">
        <v>0</v>
      </c>
      <c r="AG16" s="375">
        <f t="shared" si="16"/>
        <v>0</v>
      </c>
      <c r="AH16" s="377">
        <v>0</v>
      </c>
      <c r="AI16" s="375">
        <f t="shared" si="17"/>
        <v>0</v>
      </c>
      <c r="AJ16" s="376"/>
      <c r="AK16" s="375"/>
      <c r="AL16" s="376"/>
      <c r="AM16" s="375"/>
      <c r="AN16" s="376"/>
      <c r="AO16" s="375"/>
      <c r="AP16" s="376"/>
      <c r="AQ16" s="375"/>
      <c r="AR16" s="85">
        <v>2326461</v>
      </c>
      <c r="AS16" s="85">
        <v>30</v>
      </c>
    </row>
    <row r="17" spans="1:45" ht="40" customHeight="1">
      <c r="A17" s="429" t="s">
        <v>51</v>
      </c>
      <c r="B17" s="372">
        <f t="shared" si="0"/>
        <v>59</v>
      </c>
      <c r="C17" s="418">
        <f t="shared" si="1"/>
        <v>29.866446570764701</v>
      </c>
      <c r="D17" s="376">
        <v>0</v>
      </c>
      <c r="E17" s="375">
        <f t="shared" si="2"/>
        <v>0</v>
      </c>
      <c r="F17" s="376"/>
      <c r="G17" s="375">
        <f t="shared" si="3"/>
        <v>0</v>
      </c>
      <c r="H17" s="376">
        <v>10</v>
      </c>
      <c r="I17" s="375">
        <f t="shared" si="4"/>
        <v>5.0621095882652032</v>
      </c>
      <c r="J17" s="376">
        <v>1</v>
      </c>
      <c r="K17" s="375">
        <f t="shared" si="5"/>
        <v>0.50621095882652034</v>
      </c>
      <c r="L17" s="376">
        <v>0</v>
      </c>
      <c r="M17" s="375">
        <f t="shared" si="6"/>
        <v>0</v>
      </c>
      <c r="N17" s="376">
        <v>0</v>
      </c>
      <c r="O17" s="375">
        <f t="shared" si="7"/>
        <v>0</v>
      </c>
      <c r="P17" s="376">
        <v>4</v>
      </c>
      <c r="Q17" s="375">
        <f t="shared" si="8"/>
        <v>2.0248438353060814</v>
      </c>
      <c r="R17" s="376">
        <v>9</v>
      </c>
      <c r="S17" s="375">
        <f t="shared" si="9"/>
        <v>4.5558986294386834</v>
      </c>
      <c r="T17" s="376">
        <v>1</v>
      </c>
      <c r="U17" s="375">
        <f t="shared" si="10"/>
        <v>0.50621095882652034</v>
      </c>
      <c r="V17" s="376">
        <v>0</v>
      </c>
      <c r="W17" s="375">
        <f t="shared" si="11"/>
        <v>0</v>
      </c>
      <c r="X17" s="376">
        <v>5</v>
      </c>
      <c r="Y17" s="375">
        <f t="shared" si="12"/>
        <v>2.5310547941326016</v>
      </c>
      <c r="Z17" s="377">
        <v>0</v>
      </c>
      <c r="AA17" s="375">
        <f t="shared" si="13"/>
        <v>0</v>
      </c>
      <c r="AB17" s="376">
        <v>29</v>
      </c>
      <c r="AC17" s="375">
        <f t="shared" si="14"/>
        <v>14.68011780596909</v>
      </c>
      <c r="AD17" s="377">
        <v>0</v>
      </c>
      <c r="AE17" s="375">
        <f t="shared" si="15"/>
        <v>0</v>
      </c>
      <c r="AF17" s="377">
        <v>0</v>
      </c>
      <c r="AG17" s="375">
        <f t="shared" si="16"/>
        <v>0</v>
      </c>
      <c r="AH17" s="377">
        <v>0</v>
      </c>
      <c r="AI17" s="375">
        <f t="shared" si="17"/>
        <v>0</v>
      </c>
      <c r="AJ17" s="376"/>
      <c r="AK17" s="375"/>
      <c r="AL17" s="376"/>
      <c r="AM17" s="375"/>
      <c r="AN17" s="376"/>
      <c r="AO17" s="375"/>
      <c r="AP17" s="376"/>
      <c r="AQ17" s="375"/>
      <c r="AR17" s="85">
        <v>2325946</v>
      </c>
      <c r="AS17" s="85">
        <v>31</v>
      </c>
    </row>
    <row r="18" spans="1:45" ht="6.75" customHeight="1" thickBot="1">
      <c r="A18" s="134"/>
      <c r="B18" s="135"/>
      <c r="C18" s="136"/>
      <c r="D18" s="135"/>
      <c r="E18" s="136"/>
      <c r="F18" s="135"/>
      <c r="G18" s="136"/>
      <c r="H18" s="135"/>
      <c r="I18" s="136"/>
      <c r="J18" s="136"/>
      <c r="K18" s="136"/>
      <c r="L18" s="136"/>
      <c r="M18" s="136"/>
      <c r="N18" s="135"/>
      <c r="O18" s="136"/>
      <c r="P18" s="135"/>
      <c r="Q18" s="136"/>
      <c r="R18" s="135"/>
      <c r="S18" s="136"/>
      <c r="T18" s="135"/>
      <c r="U18" s="136"/>
      <c r="V18" s="135"/>
      <c r="W18" s="136"/>
      <c r="X18" s="135"/>
      <c r="Y18" s="136"/>
      <c r="Z18" s="136"/>
      <c r="AA18" s="136"/>
      <c r="AB18" s="136"/>
      <c r="AC18" s="136"/>
      <c r="AD18" s="136"/>
      <c r="AE18" s="136"/>
      <c r="AF18" s="136"/>
      <c r="AG18" s="136"/>
      <c r="AH18" s="136"/>
      <c r="AI18" s="136"/>
    </row>
    <row r="19" spans="1:45" ht="30.75" customHeight="1">
      <c r="A19" s="432" t="s">
        <v>85</v>
      </c>
      <c r="B19" s="140" t="s">
        <v>86</v>
      </c>
      <c r="C19" s="133"/>
      <c r="D19" s="138"/>
      <c r="E19" s="133"/>
      <c r="F19" s="106"/>
      <c r="G19" s="105"/>
      <c r="H19" s="106"/>
      <c r="I19" s="105"/>
      <c r="J19" s="105"/>
      <c r="K19" s="105"/>
      <c r="L19" s="105"/>
      <c r="M19" s="105"/>
      <c r="N19" s="106"/>
      <c r="O19" s="105"/>
      <c r="P19" s="106"/>
      <c r="Q19" s="105"/>
      <c r="R19" s="106"/>
      <c r="S19" s="105"/>
      <c r="T19" s="106"/>
      <c r="U19" s="105"/>
      <c r="V19" s="106"/>
      <c r="W19" s="105"/>
      <c r="X19" s="106"/>
      <c r="Y19" s="105"/>
      <c r="Z19" s="105"/>
      <c r="AA19" s="105"/>
      <c r="AB19" s="105"/>
      <c r="AC19" s="105"/>
      <c r="AD19" s="105"/>
      <c r="AE19" s="105"/>
      <c r="AF19" s="105"/>
      <c r="AG19" s="105"/>
      <c r="AH19" s="105"/>
      <c r="AI19" s="105"/>
    </row>
    <row r="20" spans="1:45" ht="24.75" customHeight="1" thickBot="1">
      <c r="A20" s="140" t="s">
        <v>87</v>
      </c>
      <c r="B20" s="104"/>
      <c r="C20" s="141" t="s">
        <v>28</v>
      </c>
      <c r="D20" s="104" t="s">
        <v>99</v>
      </c>
      <c r="E20" s="141"/>
      <c r="F20" s="104"/>
      <c r="G20" s="141"/>
      <c r="H20" s="104"/>
      <c r="I20" s="141"/>
      <c r="J20" s="141"/>
      <c r="K20" s="141"/>
      <c r="L20" s="141"/>
      <c r="M20" s="141"/>
      <c r="N20" s="137"/>
      <c r="O20" s="139"/>
      <c r="P20" s="137"/>
      <c r="Q20" s="139"/>
      <c r="R20" s="137"/>
      <c r="S20" s="139"/>
      <c r="T20" s="137"/>
      <c r="U20" s="139"/>
      <c r="V20" s="137"/>
      <c r="W20" s="139"/>
      <c r="X20" s="137"/>
      <c r="Y20" s="139"/>
      <c r="Z20" s="142"/>
      <c r="AA20" s="143"/>
      <c r="AB20" s="142"/>
      <c r="AC20" s="143"/>
      <c r="AD20" s="139"/>
      <c r="AE20" s="139"/>
      <c r="AF20" s="139"/>
      <c r="AG20" s="139"/>
      <c r="AH20" s="482" t="s">
        <v>425</v>
      </c>
      <c r="AI20" s="482"/>
    </row>
    <row r="21" spans="1:45" ht="124.15" customHeight="1">
      <c r="A21" s="144" t="s">
        <v>29</v>
      </c>
      <c r="B21" s="474" t="s">
        <v>72</v>
      </c>
      <c r="C21" s="475"/>
      <c r="D21" s="476" t="s">
        <v>90</v>
      </c>
      <c r="E21" s="477"/>
      <c r="F21" s="487" t="s">
        <v>91</v>
      </c>
      <c r="G21" s="488"/>
      <c r="H21" s="476" t="s">
        <v>437</v>
      </c>
      <c r="I21" s="477"/>
      <c r="J21" s="478" t="s">
        <v>414</v>
      </c>
      <c r="K21" s="479"/>
      <c r="L21" s="489" t="s">
        <v>415</v>
      </c>
      <c r="M21" s="490"/>
      <c r="N21" s="476" t="s">
        <v>435</v>
      </c>
      <c r="O21" s="477"/>
      <c r="P21" s="487" t="s">
        <v>92</v>
      </c>
      <c r="Q21" s="488"/>
      <c r="R21" s="476" t="s">
        <v>436</v>
      </c>
      <c r="S21" s="477"/>
      <c r="T21" s="487" t="s">
        <v>93</v>
      </c>
      <c r="U21" s="486"/>
      <c r="V21" s="484" t="s">
        <v>438</v>
      </c>
      <c r="W21" s="483"/>
      <c r="X21" s="485" t="s">
        <v>94</v>
      </c>
      <c r="Y21" s="486"/>
      <c r="Z21" s="485" t="s">
        <v>95</v>
      </c>
      <c r="AA21" s="488"/>
      <c r="AB21" s="487" t="s">
        <v>96</v>
      </c>
      <c r="AC21" s="488"/>
      <c r="AD21" s="487" t="s">
        <v>97</v>
      </c>
      <c r="AE21" s="486"/>
      <c r="AF21" s="485" t="s">
        <v>98</v>
      </c>
      <c r="AG21" s="486"/>
      <c r="AH21" s="485" t="s">
        <v>222</v>
      </c>
      <c r="AI21" s="486"/>
    </row>
    <row r="22" spans="1:45" ht="28" customHeight="1">
      <c r="A22" s="145" t="s">
        <v>36</v>
      </c>
      <c r="B22" s="146" t="s">
        <v>37</v>
      </c>
      <c r="C22" s="147" t="s">
        <v>38</v>
      </c>
      <c r="D22" s="146" t="s">
        <v>37</v>
      </c>
      <c r="E22" s="147" t="s">
        <v>38</v>
      </c>
      <c r="F22" s="146" t="s">
        <v>37</v>
      </c>
      <c r="G22" s="147" t="s">
        <v>38</v>
      </c>
      <c r="H22" s="146" t="s">
        <v>37</v>
      </c>
      <c r="I22" s="147" t="s">
        <v>38</v>
      </c>
      <c r="J22" s="146" t="s">
        <v>37</v>
      </c>
      <c r="K22" s="147" t="s">
        <v>38</v>
      </c>
      <c r="L22" s="146" t="s">
        <v>37</v>
      </c>
      <c r="M22" s="147" t="s">
        <v>38</v>
      </c>
      <c r="N22" s="146" t="s">
        <v>37</v>
      </c>
      <c r="O22" s="147" t="s">
        <v>38</v>
      </c>
      <c r="P22" s="146" t="s">
        <v>37</v>
      </c>
      <c r="Q22" s="147" t="s">
        <v>38</v>
      </c>
      <c r="R22" s="146" t="s">
        <v>37</v>
      </c>
      <c r="S22" s="147" t="s">
        <v>38</v>
      </c>
      <c r="T22" s="146" t="s">
        <v>37</v>
      </c>
      <c r="U22" s="147" t="s">
        <v>38</v>
      </c>
      <c r="V22" s="146" t="s">
        <v>37</v>
      </c>
      <c r="W22" s="147" t="s">
        <v>38</v>
      </c>
      <c r="X22" s="146" t="s">
        <v>37</v>
      </c>
      <c r="Y22" s="147" t="s">
        <v>38</v>
      </c>
      <c r="Z22" s="146" t="s">
        <v>37</v>
      </c>
      <c r="AA22" s="148" t="s">
        <v>38</v>
      </c>
      <c r="AB22" s="146" t="s">
        <v>37</v>
      </c>
      <c r="AC22" s="148" t="s">
        <v>38</v>
      </c>
      <c r="AD22" s="146" t="s">
        <v>37</v>
      </c>
      <c r="AE22" s="147" t="s">
        <v>38</v>
      </c>
      <c r="AF22" s="131" t="s">
        <v>37</v>
      </c>
      <c r="AG22" s="129" t="s">
        <v>38</v>
      </c>
      <c r="AH22" s="128" t="s">
        <v>37</v>
      </c>
      <c r="AI22" s="129" t="s">
        <v>38</v>
      </c>
    </row>
    <row r="23" spans="1:45" ht="35.15" customHeight="1">
      <c r="A23" s="433" t="s">
        <v>88</v>
      </c>
      <c r="B23" s="372">
        <f t="shared" ref="B23:B39" si="18">SUM(D23,H23,J23,L23,N23,P23,R23,T23,V23,X23,Z23,AB23,AD23,AF23,AH23)</f>
        <v>629</v>
      </c>
      <c r="C23" s="417">
        <f t="shared" ref="C23:C39" si="19">B23/AR23*100000</f>
        <v>27.044713639908881</v>
      </c>
      <c r="D23" s="372">
        <f>SUM(D24:D39)</f>
        <v>12</v>
      </c>
      <c r="E23" s="418">
        <f t="shared" ref="E23:E39" si="20">D23/AR23*100000</f>
        <v>0.51595638104754626</v>
      </c>
      <c r="F23" s="372">
        <f>SUM(F24:F39)</f>
        <v>0</v>
      </c>
      <c r="G23" s="418">
        <f t="shared" ref="G23:G39" si="21">F23/$AR23*100000</f>
        <v>0</v>
      </c>
      <c r="H23" s="372">
        <f>SUM(H24:H39)</f>
        <v>62</v>
      </c>
      <c r="I23" s="418">
        <f t="shared" ref="I23:I39" si="22">H23/$AR23*100000</f>
        <v>2.6657746354123222</v>
      </c>
      <c r="J23" s="372">
        <f>SUM(J24:J39)</f>
        <v>1</v>
      </c>
      <c r="K23" s="418">
        <f t="shared" ref="K23:K39" si="23">J23/AR23*100000</f>
        <v>4.299636508729552E-2</v>
      </c>
      <c r="L23" s="372">
        <f>SUM(L24:L39)</f>
        <v>3</v>
      </c>
      <c r="M23" s="418">
        <f t="shared" ref="M23:M39" si="24">L23/$AR23*100000</f>
        <v>0.12898909526188657</v>
      </c>
      <c r="N23" s="372">
        <f>SUM(N24:N39)</f>
        <v>3</v>
      </c>
      <c r="O23" s="418">
        <f>N23/AR23*100000</f>
        <v>0.12898909526188657</v>
      </c>
      <c r="P23" s="372">
        <f>SUM(P24:P39)</f>
        <v>28</v>
      </c>
      <c r="Q23" s="418">
        <f t="shared" ref="Q23:Q39" si="25">P23/AR23*100000</f>
        <v>1.2038982224442745</v>
      </c>
      <c r="R23" s="372">
        <f>SUM(R24:R39)</f>
        <v>57</v>
      </c>
      <c r="S23" s="418">
        <f t="shared" ref="S23:S39" si="26">R23/AR23*100000</f>
        <v>2.4507928099758449</v>
      </c>
      <c r="T23" s="372">
        <f>SUM(T24:T39)</f>
        <v>8</v>
      </c>
      <c r="U23" s="418">
        <f t="shared" ref="U23:U39" si="27">T23/AR23*100000</f>
        <v>0.34397092069836416</v>
      </c>
      <c r="V23" s="372">
        <f>SUM(V24:V39)</f>
        <v>1</v>
      </c>
      <c r="W23" s="418">
        <f>V23/AR23*100000</f>
        <v>4.299636508729552E-2</v>
      </c>
      <c r="X23" s="372">
        <f>SUM(X24:X39)</f>
        <v>36</v>
      </c>
      <c r="Y23" s="418">
        <f t="shared" ref="Y23:Y39" si="28">X23/AR23*100000</f>
        <v>1.5478691431426386</v>
      </c>
      <c r="Z23" s="372">
        <f>SUM(Z24:Z39)</f>
        <v>3</v>
      </c>
      <c r="AA23" s="418">
        <f t="shared" ref="AA23:AA39" si="29">Z23/AR23*100000</f>
        <v>0.12898909526188657</v>
      </c>
      <c r="AB23" s="372">
        <f>SUM(AB24:AB39)</f>
        <v>409</v>
      </c>
      <c r="AC23" s="418">
        <f t="shared" ref="AC23:AC39" si="30">AB23/AR23*100000</f>
        <v>17.585513320703868</v>
      </c>
      <c r="AD23" s="372">
        <f>SUM(AD24:AD39)</f>
        <v>3</v>
      </c>
      <c r="AE23" s="418">
        <f t="shared" ref="AE23:AE39" si="31">AD23/AR23*100000</f>
        <v>0.12898909526188657</v>
      </c>
      <c r="AF23" s="372">
        <f>SUM(AF24:AF39)</f>
        <v>1</v>
      </c>
      <c r="AG23" s="418">
        <f t="shared" ref="AG23:AG39" si="32">AF23/AR23*100000</f>
        <v>4.299636508729552E-2</v>
      </c>
      <c r="AH23" s="372">
        <f>SUM(AH24:AH39)</f>
        <v>2</v>
      </c>
      <c r="AI23" s="418">
        <f>AH23/AR23*100000</f>
        <v>8.5992730174591039E-2</v>
      </c>
      <c r="AJ23" s="372"/>
      <c r="AK23" s="418"/>
      <c r="AL23" s="372"/>
      <c r="AM23" s="418"/>
      <c r="AN23" s="372"/>
      <c r="AO23" s="418"/>
      <c r="AP23" s="372"/>
      <c r="AQ23" s="418"/>
      <c r="AR23" s="85">
        <v>2325778</v>
      </c>
    </row>
    <row r="24" spans="1:45" ht="35.15" customHeight="1">
      <c r="A24" s="429" t="s">
        <v>54</v>
      </c>
      <c r="B24" s="372">
        <f t="shared" si="18"/>
        <v>17</v>
      </c>
      <c r="C24" s="418">
        <f t="shared" si="19"/>
        <v>10.307215657266889</v>
      </c>
      <c r="D24" s="377">
        <v>1</v>
      </c>
      <c r="E24" s="375">
        <f t="shared" si="20"/>
        <v>0.60630680336864062</v>
      </c>
      <c r="F24" s="377"/>
      <c r="G24" s="375">
        <f t="shared" si="21"/>
        <v>0</v>
      </c>
      <c r="H24" s="377">
        <v>5</v>
      </c>
      <c r="I24" s="375">
        <f t="shared" si="22"/>
        <v>3.031534016843203</v>
      </c>
      <c r="J24" s="376">
        <v>0</v>
      </c>
      <c r="K24" s="375">
        <f t="shared" si="23"/>
        <v>0</v>
      </c>
      <c r="L24" s="376">
        <v>0</v>
      </c>
      <c r="M24" s="375">
        <f t="shared" si="24"/>
        <v>0</v>
      </c>
      <c r="N24" s="377">
        <v>1</v>
      </c>
      <c r="O24" s="375">
        <f t="shared" ref="O24:O39" si="33">N24/AR24*100000</f>
        <v>0.60630680336864062</v>
      </c>
      <c r="P24" s="377">
        <v>1</v>
      </c>
      <c r="Q24" s="375">
        <f t="shared" si="25"/>
        <v>0.60630680336864062</v>
      </c>
      <c r="R24" s="377">
        <v>0</v>
      </c>
      <c r="S24" s="375">
        <f t="shared" si="26"/>
        <v>0</v>
      </c>
      <c r="T24" s="377">
        <v>0</v>
      </c>
      <c r="U24" s="418">
        <f t="shared" si="27"/>
        <v>0</v>
      </c>
      <c r="V24" s="377">
        <v>0</v>
      </c>
      <c r="W24" s="375">
        <f t="shared" ref="W24:W39" si="34">V24/AR24*100000</f>
        <v>0</v>
      </c>
      <c r="X24" s="377">
        <v>0</v>
      </c>
      <c r="Y24" s="375">
        <f t="shared" si="28"/>
        <v>0</v>
      </c>
      <c r="Z24" s="377">
        <v>0</v>
      </c>
      <c r="AA24" s="375">
        <f t="shared" si="29"/>
        <v>0</v>
      </c>
      <c r="AB24" s="377">
        <v>9</v>
      </c>
      <c r="AC24" s="375">
        <f t="shared" si="30"/>
        <v>5.4567612303177651</v>
      </c>
      <c r="AD24" s="377">
        <v>0</v>
      </c>
      <c r="AE24" s="375">
        <f t="shared" si="31"/>
        <v>0</v>
      </c>
      <c r="AF24" s="377">
        <v>0</v>
      </c>
      <c r="AG24" s="375">
        <f t="shared" si="32"/>
        <v>0</v>
      </c>
      <c r="AH24" s="377">
        <v>0</v>
      </c>
      <c r="AI24" s="375">
        <f>AH24/AR24*100000</f>
        <v>0</v>
      </c>
      <c r="AJ24" s="377"/>
      <c r="AK24" s="375"/>
      <c r="AL24" s="377"/>
      <c r="AM24" s="375"/>
      <c r="AN24" s="377"/>
      <c r="AO24" s="375"/>
      <c r="AP24" s="377"/>
      <c r="AQ24" s="375"/>
      <c r="AR24" s="85">
        <v>164933</v>
      </c>
    </row>
    <row r="25" spans="1:45" ht="35.15" customHeight="1">
      <c r="A25" s="429" t="s">
        <v>55</v>
      </c>
      <c r="B25" s="372">
        <f t="shared" si="18"/>
        <v>24</v>
      </c>
      <c r="C25" s="418">
        <f t="shared" si="19"/>
        <v>27.999766668611091</v>
      </c>
      <c r="D25" s="377">
        <v>1</v>
      </c>
      <c r="E25" s="375">
        <f t="shared" si="20"/>
        <v>1.1666569445254624</v>
      </c>
      <c r="F25" s="377"/>
      <c r="G25" s="375">
        <f t="shared" si="21"/>
        <v>0</v>
      </c>
      <c r="H25" s="376">
        <v>0</v>
      </c>
      <c r="I25" s="375">
        <f t="shared" si="22"/>
        <v>0</v>
      </c>
      <c r="J25" s="376">
        <v>0</v>
      </c>
      <c r="K25" s="375">
        <f t="shared" si="23"/>
        <v>0</v>
      </c>
      <c r="L25" s="376">
        <v>0</v>
      </c>
      <c r="M25" s="375">
        <f t="shared" si="24"/>
        <v>0</v>
      </c>
      <c r="N25" s="376">
        <v>0</v>
      </c>
      <c r="O25" s="375">
        <f t="shared" si="33"/>
        <v>0</v>
      </c>
      <c r="P25" s="377">
        <v>0</v>
      </c>
      <c r="Q25" s="375">
        <f t="shared" si="25"/>
        <v>0</v>
      </c>
      <c r="R25" s="377">
        <v>0</v>
      </c>
      <c r="S25" s="375">
        <f t="shared" si="26"/>
        <v>0</v>
      </c>
      <c r="T25" s="377">
        <v>0</v>
      </c>
      <c r="U25" s="418">
        <f t="shared" si="27"/>
        <v>0</v>
      </c>
      <c r="V25" s="377">
        <v>0</v>
      </c>
      <c r="W25" s="375">
        <f t="shared" si="34"/>
        <v>0</v>
      </c>
      <c r="X25" s="377">
        <v>0</v>
      </c>
      <c r="Y25" s="375">
        <f t="shared" si="28"/>
        <v>0</v>
      </c>
      <c r="Z25" s="377">
        <v>0</v>
      </c>
      <c r="AA25" s="375">
        <f t="shared" si="29"/>
        <v>0</v>
      </c>
      <c r="AB25" s="377">
        <v>23</v>
      </c>
      <c r="AC25" s="375">
        <f t="shared" si="30"/>
        <v>26.833109724085634</v>
      </c>
      <c r="AD25" s="377">
        <v>0</v>
      </c>
      <c r="AE25" s="375">
        <f t="shared" si="31"/>
        <v>0</v>
      </c>
      <c r="AF25" s="377">
        <v>0</v>
      </c>
      <c r="AG25" s="375">
        <f t="shared" si="32"/>
        <v>0</v>
      </c>
      <c r="AH25" s="377">
        <v>0</v>
      </c>
      <c r="AI25" s="375">
        <f t="shared" ref="AI25:AI39" si="35">AH25/AR25*100000</f>
        <v>0</v>
      </c>
      <c r="AJ25" s="377"/>
      <c r="AK25" s="375"/>
      <c r="AL25" s="377"/>
      <c r="AM25" s="375"/>
      <c r="AN25" s="377"/>
      <c r="AO25" s="375"/>
      <c r="AP25" s="377"/>
      <c r="AQ25" s="375"/>
      <c r="AR25" s="85">
        <v>85715</v>
      </c>
    </row>
    <row r="26" spans="1:45" ht="35.15" customHeight="1">
      <c r="A26" s="429" t="s">
        <v>56</v>
      </c>
      <c r="B26" s="372">
        <f t="shared" si="18"/>
        <v>13</v>
      </c>
      <c r="C26" s="418">
        <f t="shared" si="19"/>
        <v>8.0340147825872013</v>
      </c>
      <c r="D26" s="376">
        <v>0</v>
      </c>
      <c r="E26" s="375">
        <f t="shared" si="20"/>
        <v>0</v>
      </c>
      <c r="F26" s="377"/>
      <c r="G26" s="375">
        <f t="shared" si="21"/>
        <v>0</v>
      </c>
      <c r="H26" s="376">
        <v>0</v>
      </c>
      <c r="I26" s="375">
        <f t="shared" si="22"/>
        <v>0</v>
      </c>
      <c r="J26" s="376">
        <v>0</v>
      </c>
      <c r="K26" s="375">
        <f t="shared" si="23"/>
        <v>0</v>
      </c>
      <c r="L26" s="376">
        <v>0</v>
      </c>
      <c r="M26" s="375">
        <f t="shared" si="24"/>
        <v>0</v>
      </c>
      <c r="N26" s="376">
        <v>0</v>
      </c>
      <c r="O26" s="375">
        <f t="shared" si="33"/>
        <v>0</v>
      </c>
      <c r="P26" s="377">
        <v>1</v>
      </c>
      <c r="Q26" s="375">
        <f t="shared" si="25"/>
        <v>0.61800113712209226</v>
      </c>
      <c r="R26" s="377">
        <v>0</v>
      </c>
      <c r="S26" s="375">
        <f t="shared" si="26"/>
        <v>0</v>
      </c>
      <c r="T26" s="377">
        <v>0</v>
      </c>
      <c r="U26" s="418">
        <f t="shared" si="27"/>
        <v>0</v>
      </c>
      <c r="V26" s="377">
        <v>0</v>
      </c>
      <c r="W26" s="375">
        <f t="shared" si="34"/>
        <v>0</v>
      </c>
      <c r="X26" s="377">
        <v>2</v>
      </c>
      <c r="Y26" s="375">
        <f t="shared" si="28"/>
        <v>1.2360022742441845</v>
      </c>
      <c r="Z26" s="377">
        <v>0</v>
      </c>
      <c r="AA26" s="375">
        <f t="shared" si="29"/>
        <v>0</v>
      </c>
      <c r="AB26" s="377">
        <v>10</v>
      </c>
      <c r="AC26" s="375">
        <f t="shared" si="30"/>
        <v>6.1800113712209228</v>
      </c>
      <c r="AD26" s="377">
        <v>0</v>
      </c>
      <c r="AE26" s="375">
        <f t="shared" si="31"/>
        <v>0</v>
      </c>
      <c r="AF26" s="377">
        <v>0</v>
      </c>
      <c r="AG26" s="375">
        <f t="shared" si="32"/>
        <v>0</v>
      </c>
      <c r="AH26" s="377">
        <v>0</v>
      </c>
      <c r="AI26" s="375">
        <f t="shared" si="35"/>
        <v>0</v>
      </c>
      <c r="AJ26" s="377"/>
      <c r="AK26" s="375"/>
      <c r="AL26" s="377"/>
      <c r="AM26" s="375"/>
      <c r="AN26" s="377"/>
      <c r="AO26" s="375"/>
      <c r="AP26" s="377"/>
      <c r="AQ26" s="375"/>
      <c r="AR26" s="85">
        <v>161812</v>
      </c>
    </row>
    <row r="27" spans="1:45" ht="35.15" customHeight="1">
      <c r="A27" s="429" t="s">
        <v>57</v>
      </c>
      <c r="B27" s="372">
        <f t="shared" si="18"/>
        <v>31</v>
      </c>
      <c r="C27" s="418">
        <f t="shared" si="19"/>
        <v>20.525995179701777</v>
      </c>
      <c r="D27" s="376">
        <v>0</v>
      </c>
      <c r="E27" s="375">
        <f t="shared" si="20"/>
        <v>0</v>
      </c>
      <c r="F27" s="377"/>
      <c r="G27" s="375">
        <f t="shared" si="21"/>
        <v>0</v>
      </c>
      <c r="H27" s="377">
        <v>15</v>
      </c>
      <c r="I27" s="375">
        <f t="shared" si="22"/>
        <v>9.931933151468602</v>
      </c>
      <c r="J27" s="376">
        <v>0</v>
      </c>
      <c r="K27" s="375">
        <f t="shared" si="23"/>
        <v>0</v>
      </c>
      <c r="L27" s="376">
        <v>0</v>
      </c>
      <c r="M27" s="375">
        <f t="shared" si="24"/>
        <v>0</v>
      </c>
      <c r="N27" s="376">
        <v>0</v>
      </c>
      <c r="O27" s="375">
        <f t="shared" si="33"/>
        <v>0</v>
      </c>
      <c r="P27" s="377">
        <v>1</v>
      </c>
      <c r="Q27" s="375">
        <f t="shared" si="25"/>
        <v>0.66212887676457344</v>
      </c>
      <c r="R27" s="377">
        <v>1</v>
      </c>
      <c r="S27" s="375">
        <f t="shared" si="26"/>
        <v>0.66212887676457344</v>
      </c>
      <c r="T27" s="377">
        <v>0</v>
      </c>
      <c r="U27" s="418">
        <f t="shared" si="27"/>
        <v>0</v>
      </c>
      <c r="V27" s="377">
        <v>0</v>
      </c>
      <c r="W27" s="375">
        <f t="shared" si="34"/>
        <v>0</v>
      </c>
      <c r="X27" s="377">
        <v>1</v>
      </c>
      <c r="Y27" s="375">
        <f t="shared" si="28"/>
        <v>0.66212887676457344</v>
      </c>
      <c r="Z27" s="377">
        <v>0</v>
      </c>
      <c r="AA27" s="375">
        <f t="shared" si="29"/>
        <v>0</v>
      </c>
      <c r="AB27" s="377">
        <v>10</v>
      </c>
      <c r="AC27" s="375">
        <f t="shared" si="30"/>
        <v>6.6212887676457344</v>
      </c>
      <c r="AD27" s="377">
        <v>1</v>
      </c>
      <c r="AE27" s="375">
        <f t="shared" si="31"/>
        <v>0.66212887676457344</v>
      </c>
      <c r="AF27" s="377">
        <v>1</v>
      </c>
      <c r="AG27" s="375">
        <f t="shared" si="32"/>
        <v>0.66212887676457344</v>
      </c>
      <c r="AH27" s="377">
        <v>1</v>
      </c>
      <c r="AI27" s="375">
        <f t="shared" si="35"/>
        <v>0.66212887676457344</v>
      </c>
      <c r="AJ27" s="377"/>
      <c r="AK27" s="375"/>
      <c r="AL27" s="377"/>
      <c r="AM27" s="375"/>
      <c r="AN27" s="377"/>
      <c r="AO27" s="375"/>
      <c r="AP27" s="377"/>
      <c r="AQ27" s="375"/>
      <c r="AR27" s="85">
        <v>151028</v>
      </c>
    </row>
    <row r="28" spans="1:45" ht="35.15" customHeight="1">
      <c r="A28" s="429" t="s">
        <v>58</v>
      </c>
      <c r="B28" s="372">
        <f t="shared" si="18"/>
        <v>37</v>
      </c>
      <c r="C28" s="418">
        <f t="shared" si="19"/>
        <v>26.620811718913007</v>
      </c>
      <c r="D28" s="376">
        <v>0</v>
      </c>
      <c r="E28" s="375">
        <f t="shared" si="20"/>
        <v>0</v>
      </c>
      <c r="F28" s="377"/>
      <c r="G28" s="375">
        <f t="shared" si="21"/>
        <v>0</v>
      </c>
      <c r="H28" s="377">
        <v>3</v>
      </c>
      <c r="I28" s="375">
        <f t="shared" si="22"/>
        <v>2.1584441934253786</v>
      </c>
      <c r="J28" s="376">
        <v>0</v>
      </c>
      <c r="K28" s="375">
        <f t="shared" si="23"/>
        <v>0</v>
      </c>
      <c r="L28" s="377">
        <v>1</v>
      </c>
      <c r="M28" s="375">
        <f t="shared" si="24"/>
        <v>0.71948139780845966</v>
      </c>
      <c r="N28" s="376">
        <v>0</v>
      </c>
      <c r="O28" s="375">
        <f t="shared" si="33"/>
        <v>0</v>
      </c>
      <c r="P28" s="377">
        <v>3</v>
      </c>
      <c r="Q28" s="375">
        <f t="shared" si="25"/>
        <v>2.1584441934253786</v>
      </c>
      <c r="R28" s="377">
        <v>3</v>
      </c>
      <c r="S28" s="375">
        <f t="shared" si="26"/>
        <v>2.1584441934253786</v>
      </c>
      <c r="T28" s="377">
        <v>0</v>
      </c>
      <c r="U28" s="418">
        <f t="shared" si="27"/>
        <v>0</v>
      </c>
      <c r="V28" s="377">
        <v>0</v>
      </c>
      <c r="W28" s="375">
        <f t="shared" si="34"/>
        <v>0</v>
      </c>
      <c r="X28" s="377">
        <v>3</v>
      </c>
      <c r="Y28" s="375">
        <f t="shared" si="28"/>
        <v>2.1584441934253786</v>
      </c>
      <c r="Z28" s="377">
        <v>0</v>
      </c>
      <c r="AA28" s="375">
        <f t="shared" si="29"/>
        <v>0</v>
      </c>
      <c r="AB28" s="377">
        <v>23</v>
      </c>
      <c r="AC28" s="375">
        <f t="shared" si="30"/>
        <v>16.548072149594571</v>
      </c>
      <c r="AD28" s="377">
        <v>0</v>
      </c>
      <c r="AE28" s="375">
        <f t="shared" si="31"/>
        <v>0</v>
      </c>
      <c r="AF28" s="377">
        <v>0</v>
      </c>
      <c r="AG28" s="375">
        <f t="shared" si="32"/>
        <v>0</v>
      </c>
      <c r="AH28" s="377">
        <v>1</v>
      </c>
      <c r="AI28" s="375">
        <f t="shared" si="35"/>
        <v>0.71948139780845966</v>
      </c>
      <c r="AJ28" s="377"/>
      <c r="AK28" s="375"/>
      <c r="AL28" s="377"/>
      <c r="AM28" s="375"/>
      <c r="AN28" s="377"/>
      <c r="AO28" s="375"/>
      <c r="AP28" s="377"/>
      <c r="AQ28" s="375"/>
      <c r="AR28" s="85">
        <v>138989</v>
      </c>
    </row>
    <row r="29" spans="1:45" ht="35.15" customHeight="1">
      <c r="A29" s="429" t="s">
        <v>59</v>
      </c>
      <c r="B29" s="372">
        <f t="shared" si="18"/>
        <v>251</v>
      </c>
      <c r="C29" s="418">
        <f t="shared" si="19"/>
        <v>260.37344398340252</v>
      </c>
      <c r="D29" s="377">
        <v>2</v>
      </c>
      <c r="E29" s="375">
        <f t="shared" si="20"/>
        <v>2.0746887966804977</v>
      </c>
      <c r="F29" s="377"/>
      <c r="G29" s="375">
        <f t="shared" si="21"/>
        <v>0</v>
      </c>
      <c r="H29" s="377">
        <v>1</v>
      </c>
      <c r="I29" s="375">
        <f t="shared" si="22"/>
        <v>1.0373443983402488</v>
      </c>
      <c r="J29" s="376">
        <v>0</v>
      </c>
      <c r="K29" s="375">
        <f t="shared" si="23"/>
        <v>0</v>
      </c>
      <c r="L29" s="376">
        <v>0</v>
      </c>
      <c r="M29" s="375">
        <f t="shared" si="24"/>
        <v>0</v>
      </c>
      <c r="N29" s="376">
        <v>0</v>
      </c>
      <c r="O29" s="375">
        <f t="shared" si="33"/>
        <v>0</v>
      </c>
      <c r="P29" s="377">
        <v>4</v>
      </c>
      <c r="Q29" s="375">
        <f t="shared" si="25"/>
        <v>4.1493775933609953</v>
      </c>
      <c r="R29" s="377">
        <v>52</v>
      </c>
      <c r="S29" s="375">
        <f t="shared" si="26"/>
        <v>53.941908713692946</v>
      </c>
      <c r="T29" s="377">
        <v>1</v>
      </c>
      <c r="U29" s="418">
        <f t="shared" si="27"/>
        <v>1.0373443983402488</v>
      </c>
      <c r="V29" s="377">
        <v>1</v>
      </c>
      <c r="W29" s="375">
        <f t="shared" si="34"/>
        <v>1.0373443983402488</v>
      </c>
      <c r="X29" s="377">
        <v>2</v>
      </c>
      <c r="Y29" s="375">
        <f t="shared" si="28"/>
        <v>2.0746887966804977</v>
      </c>
      <c r="Z29" s="377">
        <v>0</v>
      </c>
      <c r="AA29" s="375">
        <f t="shared" si="29"/>
        <v>0</v>
      </c>
      <c r="AB29" s="377">
        <v>188</v>
      </c>
      <c r="AC29" s="375">
        <f t="shared" si="30"/>
        <v>195.02074688796679</v>
      </c>
      <c r="AD29" s="377">
        <v>0</v>
      </c>
      <c r="AE29" s="375">
        <f t="shared" si="31"/>
        <v>0</v>
      </c>
      <c r="AF29" s="377">
        <v>0</v>
      </c>
      <c r="AG29" s="375">
        <f t="shared" si="32"/>
        <v>0</v>
      </c>
      <c r="AH29" s="377">
        <v>0</v>
      </c>
      <c r="AI29" s="375">
        <f t="shared" si="35"/>
        <v>0</v>
      </c>
      <c r="AJ29" s="377"/>
      <c r="AK29" s="375"/>
      <c r="AL29" s="377"/>
      <c r="AM29" s="375"/>
      <c r="AN29" s="377"/>
      <c r="AO29" s="375"/>
      <c r="AP29" s="377"/>
      <c r="AQ29" s="375"/>
      <c r="AR29" s="85">
        <v>96400</v>
      </c>
    </row>
    <row r="30" spans="1:45" ht="35.15" customHeight="1">
      <c r="A30" s="429" t="s">
        <v>60</v>
      </c>
      <c r="B30" s="372">
        <f t="shared" si="18"/>
        <v>52</v>
      </c>
      <c r="C30" s="418">
        <f t="shared" si="19"/>
        <v>48.090706470974489</v>
      </c>
      <c r="D30" s="377">
        <v>3</v>
      </c>
      <c r="E30" s="375">
        <f t="shared" si="20"/>
        <v>2.7744638348639126</v>
      </c>
      <c r="F30" s="377"/>
      <c r="G30" s="375">
        <f t="shared" si="21"/>
        <v>0</v>
      </c>
      <c r="H30" s="377">
        <v>11</v>
      </c>
      <c r="I30" s="375">
        <f t="shared" si="22"/>
        <v>10.17303406116768</v>
      </c>
      <c r="J30" s="376">
        <v>0</v>
      </c>
      <c r="K30" s="375">
        <f t="shared" si="23"/>
        <v>0</v>
      </c>
      <c r="L30" s="376">
        <v>0</v>
      </c>
      <c r="M30" s="375">
        <f t="shared" si="24"/>
        <v>0</v>
      </c>
      <c r="N30" s="376">
        <v>0</v>
      </c>
      <c r="O30" s="375">
        <f t="shared" si="33"/>
        <v>0</v>
      </c>
      <c r="P30" s="377">
        <v>2</v>
      </c>
      <c r="Q30" s="375">
        <f t="shared" si="25"/>
        <v>1.8496425565759418</v>
      </c>
      <c r="R30" s="377">
        <v>1</v>
      </c>
      <c r="S30" s="375">
        <f t="shared" si="26"/>
        <v>0.92482127828797089</v>
      </c>
      <c r="T30" s="377">
        <v>2</v>
      </c>
      <c r="U30" s="418">
        <f t="shared" si="27"/>
        <v>1.8496425565759418</v>
      </c>
      <c r="V30" s="377">
        <v>0</v>
      </c>
      <c r="W30" s="375">
        <f t="shared" si="34"/>
        <v>0</v>
      </c>
      <c r="X30" s="377">
        <v>6</v>
      </c>
      <c r="Y30" s="375">
        <f t="shared" si="28"/>
        <v>5.5489276697278251</v>
      </c>
      <c r="Z30" s="377">
        <v>1</v>
      </c>
      <c r="AA30" s="375">
        <f t="shared" si="29"/>
        <v>0.92482127828797089</v>
      </c>
      <c r="AB30" s="377">
        <v>26</v>
      </c>
      <c r="AC30" s="375">
        <f t="shared" si="30"/>
        <v>24.045353235487244</v>
      </c>
      <c r="AD30" s="377">
        <v>0</v>
      </c>
      <c r="AE30" s="375">
        <f t="shared" si="31"/>
        <v>0</v>
      </c>
      <c r="AF30" s="377">
        <v>0</v>
      </c>
      <c r="AG30" s="375">
        <f t="shared" si="32"/>
        <v>0</v>
      </c>
      <c r="AH30" s="377">
        <v>0</v>
      </c>
      <c r="AI30" s="375">
        <f t="shared" si="35"/>
        <v>0</v>
      </c>
      <c r="AJ30" s="377"/>
      <c r="AK30" s="375"/>
      <c r="AL30" s="377"/>
      <c r="AM30" s="375"/>
      <c r="AN30" s="377"/>
      <c r="AO30" s="375"/>
      <c r="AP30" s="377"/>
      <c r="AQ30" s="375"/>
      <c r="AR30" s="85">
        <v>108129</v>
      </c>
    </row>
    <row r="31" spans="1:45" ht="35.15" customHeight="1">
      <c r="A31" s="429" t="s">
        <v>61</v>
      </c>
      <c r="B31" s="372">
        <f t="shared" si="18"/>
        <v>15</v>
      </c>
      <c r="C31" s="418">
        <f t="shared" si="19"/>
        <v>13.92563709789723</v>
      </c>
      <c r="D31" s="376">
        <v>0</v>
      </c>
      <c r="E31" s="375">
        <f t="shared" si="20"/>
        <v>0</v>
      </c>
      <c r="F31" s="377"/>
      <c r="G31" s="375">
        <f t="shared" si="21"/>
        <v>0</v>
      </c>
      <c r="H31" s="376">
        <v>0</v>
      </c>
      <c r="I31" s="375">
        <f t="shared" si="22"/>
        <v>0</v>
      </c>
      <c r="J31" s="376">
        <v>0</v>
      </c>
      <c r="K31" s="375">
        <f t="shared" si="23"/>
        <v>0</v>
      </c>
      <c r="L31" s="376">
        <v>0</v>
      </c>
      <c r="M31" s="375">
        <f t="shared" si="24"/>
        <v>0</v>
      </c>
      <c r="N31" s="377">
        <v>1</v>
      </c>
      <c r="O31" s="375">
        <f t="shared" si="33"/>
        <v>0.92837580652648199</v>
      </c>
      <c r="P31" s="377">
        <v>2</v>
      </c>
      <c r="Q31" s="375">
        <f t="shared" si="25"/>
        <v>1.856751613052964</v>
      </c>
      <c r="R31" s="377">
        <v>0</v>
      </c>
      <c r="S31" s="375">
        <f t="shared" si="26"/>
        <v>0</v>
      </c>
      <c r="T31" s="377">
        <v>0</v>
      </c>
      <c r="U31" s="418">
        <f t="shared" si="27"/>
        <v>0</v>
      </c>
      <c r="V31" s="377">
        <v>0</v>
      </c>
      <c r="W31" s="375">
        <f t="shared" si="34"/>
        <v>0</v>
      </c>
      <c r="X31" s="377">
        <v>3</v>
      </c>
      <c r="Y31" s="375">
        <f t="shared" si="28"/>
        <v>2.785127419579446</v>
      </c>
      <c r="Z31" s="377">
        <v>0</v>
      </c>
      <c r="AA31" s="375">
        <f t="shared" si="29"/>
        <v>0</v>
      </c>
      <c r="AB31" s="377">
        <v>9</v>
      </c>
      <c r="AC31" s="375">
        <f t="shared" si="30"/>
        <v>8.355382258738338</v>
      </c>
      <c r="AD31" s="377">
        <v>0</v>
      </c>
      <c r="AE31" s="375">
        <f t="shared" si="31"/>
        <v>0</v>
      </c>
      <c r="AF31" s="377">
        <v>0</v>
      </c>
      <c r="AG31" s="375">
        <f t="shared" si="32"/>
        <v>0</v>
      </c>
      <c r="AH31" s="377">
        <v>0</v>
      </c>
      <c r="AI31" s="375">
        <f t="shared" si="35"/>
        <v>0</v>
      </c>
      <c r="AJ31" s="377"/>
      <c r="AK31" s="375"/>
      <c r="AL31" s="377"/>
      <c r="AM31" s="375"/>
      <c r="AN31" s="377"/>
      <c r="AO31" s="375"/>
      <c r="AP31" s="377"/>
      <c r="AQ31" s="375"/>
      <c r="AR31" s="85">
        <v>107715</v>
      </c>
    </row>
    <row r="32" spans="1:45" ht="35.15" customHeight="1">
      <c r="A32" s="429" t="s">
        <v>62</v>
      </c>
      <c r="B32" s="372">
        <f t="shared" si="18"/>
        <v>7</v>
      </c>
      <c r="C32" s="418">
        <f t="shared" si="19"/>
        <v>10.481709417067218</v>
      </c>
      <c r="D32" s="376">
        <v>0</v>
      </c>
      <c r="E32" s="375">
        <f t="shared" si="20"/>
        <v>0</v>
      </c>
      <c r="F32" s="377"/>
      <c r="G32" s="375">
        <f t="shared" si="21"/>
        <v>0</v>
      </c>
      <c r="H32" s="376">
        <v>0</v>
      </c>
      <c r="I32" s="375">
        <f t="shared" si="22"/>
        <v>0</v>
      </c>
      <c r="J32" s="376">
        <v>0</v>
      </c>
      <c r="K32" s="375">
        <f t="shared" si="23"/>
        <v>0</v>
      </c>
      <c r="L32" s="376">
        <v>0</v>
      </c>
      <c r="M32" s="375">
        <f t="shared" si="24"/>
        <v>0</v>
      </c>
      <c r="N32" s="376">
        <v>0</v>
      </c>
      <c r="O32" s="375">
        <f t="shared" si="33"/>
        <v>0</v>
      </c>
      <c r="P32" s="377">
        <v>0</v>
      </c>
      <c r="Q32" s="375">
        <f t="shared" si="25"/>
        <v>0</v>
      </c>
      <c r="R32" s="377">
        <v>0</v>
      </c>
      <c r="S32" s="375">
        <f t="shared" si="26"/>
        <v>0</v>
      </c>
      <c r="T32" s="377">
        <v>0</v>
      </c>
      <c r="U32" s="418">
        <f t="shared" si="27"/>
        <v>0</v>
      </c>
      <c r="V32" s="377">
        <v>0</v>
      </c>
      <c r="W32" s="375">
        <f t="shared" si="34"/>
        <v>0</v>
      </c>
      <c r="X32" s="377">
        <v>0</v>
      </c>
      <c r="Y32" s="375">
        <f t="shared" si="28"/>
        <v>0</v>
      </c>
      <c r="Z32" s="377">
        <v>0</v>
      </c>
      <c r="AA32" s="375">
        <f t="shared" si="29"/>
        <v>0</v>
      </c>
      <c r="AB32" s="377">
        <v>6</v>
      </c>
      <c r="AC32" s="375">
        <f t="shared" si="30"/>
        <v>8.984322357486187</v>
      </c>
      <c r="AD32" s="377">
        <v>1</v>
      </c>
      <c r="AE32" s="375">
        <f t="shared" si="31"/>
        <v>1.497387059581031</v>
      </c>
      <c r="AF32" s="377">
        <v>0</v>
      </c>
      <c r="AG32" s="375">
        <f t="shared" si="32"/>
        <v>0</v>
      </c>
      <c r="AH32" s="377">
        <v>0</v>
      </c>
      <c r="AI32" s="375">
        <f t="shared" si="35"/>
        <v>0</v>
      </c>
      <c r="AJ32" s="377"/>
      <c r="AK32" s="375"/>
      <c r="AL32" s="377"/>
      <c r="AM32" s="375"/>
      <c r="AN32" s="377"/>
      <c r="AO32" s="375"/>
      <c r="AP32" s="377"/>
      <c r="AQ32" s="375"/>
      <c r="AR32" s="85">
        <v>66783</v>
      </c>
    </row>
    <row r="33" spans="1:44" ht="35.15" customHeight="1">
      <c r="A33" s="429" t="s">
        <v>63</v>
      </c>
      <c r="B33" s="372">
        <f t="shared" si="18"/>
        <v>74</v>
      </c>
      <c r="C33" s="418">
        <f t="shared" si="19"/>
        <v>33.904206870641701</v>
      </c>
      <c r="D33" s="377">
        <v>2</v>
      </c>
      <c r="E33" s="375">
        <f t="shared" si="20"/>
        <v>0.91632991542274878</v>
      </c>
      <c r="F33" s="377"/>
      <c r="G33" s="375">
        <f t="shared" si="21"/>
        <v>0</v>
      </c>
      <c r="H33" s="377">
        <v>9</v>
      </c>
      <c r="I33" s="375">
        <f t="shared" si="22"/>
        <v>4.1234846194023698</v>
      </c>
      <c r="J33" s="376">
        <v>0</v>
      </c>
      <c r="K33" s="375">
        <f t="shared" si="23"/>
        <v>0</v>
      </c>
      <c r="L33" s="376">
        <v>0</v>
      </c>
      <c r="M33" s="375">
        <f t="shared" si="24"/>
        <v>0</v>
      </c>
      <c r="N33" s="376">
        <v>0</v>
      </c>
      <c r="O33" s="375">
        <f t="shared" si="33"/>
        <v>0</v>
      </c>
      <c r="P33" s="377">
        <v>8</v>
      </c>
      <c r="Q33" s="375">
        <f t="shared" si="25"/>
        <v>3.6653196616909951</v>
      </c>
      <c r="R33" s="377">
        <v>0</v>
      </c>
      <c r="S33" s="375">
        <f t="shared" si="26"/>
        <v>0</v>
      </c>
      <c r="T33" s="377">
        <v>5</v>
      </c>
      <c r="U33" s="418">
        <f t="shared" si="27"/>
        <v>2.290824788556872</v>
      </c>
      <c r="V33" s="377">
        <v>0</v>
      </c>
      <c r="W33" s="375">
        <f t="shared" si="34"/>
        <v>0</v>
      </c>
      <c r="X33" s="377">
        <v>9</v>
      </c>
      <c r="Y33" s="375">
        <f t="shared" si="28"/>
        <v>4.1234846194023698</v>
      </c>
      <c r="Z33" s="377">
        <v>0</v>
      </c>
      <c r="AA33" s="375">
        <f t="shared" si="29"/>
        <v>0</v>
      </c>
      <c r="AB33" s="377">
        <v>41</v>
      </c>
      <c r="AC33" s="375">
        <f t="shared" si="30"/>
        <v>18.784763266166351</v>
      </c>
      <c r="AD33" s="377">
        <v>0</v>
      </c>
      <c r="AE33" s="375">
        <f t="shared" si="31"/>
        <v>0</v>
      </c>
      <c r="AF33" s="377">
        <v>0</v>
      </c>
      <c r="AG33" s="375">
        <f t="shared" si="32"/>
        <v>0</v>
      </c>
      <c r="AH33" s="377">
        <v>0</v>
      </c>
      <c r="AI33" s="375">
        <f t="shared" si="35"/>
        <v>0</v>
      </c>
      <c r="AJ33" s="377"/>
      <c r="AK33" s="375"/>
      <c r="AL33" s="377"/>
      <c r="AM33" s="375"/>
      <c r="AN33" s="377"/>
      <c r="AO33" s="375"/>
      <c r="AP33" s="377"/>
      <c r="AQ33" s="375"/>
      <c r="AR33" s="85">
        <v>218262</v>
      </c>
    </row>
    <row r="34" spans="1:44" ht="35.15" customHeight="1">
      <c r="A34" s="429" t="s">
        <v>64</v>
      </c>
      <c r="B34" s="372">
        <f t="shared" si="18"/>
        <v>12</v>
      </c>
      <c r="C34" s="418">
        <f t="shared" si="19"/>
        <v>8.4799660801356787</v>
      </c>
      <c r="D34" s="376">
        <v>0</v>
      </c>
      <c r="E34" s="375">
        <f t="shared" si="20"/>
        <v>0</v>
      </c>
      <c r="F34" s="377"/>
      <c r="G34" s="375">
        <f t="shared" si="21"/>
        <v>0</v>
      </c>
      <c r="H34" s="377">
        <v>6</v>
      </c>
      <c r="I34" s="375">
        <f t="shared" si="22"/>
        <v>4.2399830400678393</v>
      </c>
      <c r="J34" s="376">
        <v>0</v>
      </c>
      <c r="K34" s="375">
        <f t="shared" si="23"/>
        <v>0</v>
      </c>
      <c r="L34" s="376">
        <v>0</v>
      </c>
      <c r="M34" s="375">
        <f t="shared" si="24"/>
        <v>0</v>
      </c>
      <c r="N34" s="377">
        <v>1</v>
      </c>
      <c r="O34" s="375">
        <f t="shared" si="33"/>
        <v>0.70666384001130655</v>
      </c>
      <c r="P34" s="377">
        <v>1</v>
      </c>
      <c r="Q34" s="375">
        <f t="shared" si="25"/>
        <v>0.70666384001130655</v>
      </c>
      <c r="R34" s="377">
        <v>0</v>
      </c>
      <c r="S34" s="375">
        <f t="shared" si="26"/>
        <v>0</v>
      </c>
      <c r="T34" s="377">
        <v>0</v>
      </c>
      <c r="U34" s="418">
        <f t="shared" si="27"/>
        <v>0</v>
      </c>
      <c r="V34" s="377">
        <v>0</v>
      </c>
      <c r="W34" s="375">
        <f t="shared" si="34"/>
        <v>0</v>
      </c>
      <c r="X34" s="377">
        <v>1</v>
      </c>
      <c r="Y34" s="375">
        <f t="shared" si="28"/>
        <v>0.70666384001130655</v>
      </c>
      <c r="Z34" s="377">
        <v>0</v>
      </c>
      <c r="AA34" s="375">
        <f t="shared" si="29"/>
        <v>0</v>
      </c>
      <c r="AB34" s="377">
        <v>3</v>
      </c>
      <c r="AC34" s="375">
        <f t="shared" si="30"/>
        <v>2.1199915200339197</v>
      </c>
      <c r="AD34" s="377">
        <v>0</v>
      </c>
      <c r="AE34" s="375">
        <f t="shared" si="31"/>
        <v>0</v>
      </c>
      <c r="AF34" s="377">
        <v>0</v>
      </c>
      <c r="AG34" s="375">
        <f t="shared" si="32"/>
        <v>0</v>
      </c>
      <c r="AH34" s="377">
        <v>0</v>
      </c>
      <c r="AI34" s="375">
        <f t="shared" si="35"/>
        <v>0</v>
      </c>
      <c r="AJ34" s="377"/>
      <c r="AK34" s="375"/>
      <c r="AL34" s="377"/>
      <c r="AM34" s="375"/>
      <c r="AN34" s="377"/>
      <c r="AO34" s="375"/>
      <c r="AP34" s="377"/>
      <c r="AQ34" s="375"/>
      <c r="AR34" s="85">
        <v>141510</v>
      </c>
    </row>
    <row r="35" spans="1:44" ht="35.15" customHeight="1">
      <c r="A35" s="429" t="s">
        <v>65</v>
      </c>
      <c r="B35" s="372">
        <f t="shared" si="18"/>
        <v>62</v>
      </c>
      <c r="C35" s="418">
        <f t="shared" si="19"/>
        <v>46.863898169284489</v>
      </c>
      <c r="D35" s="376">
        <v>0</v>
      </c>
      <c r="E35" s="375">
        <f t="shared" si="20"/>
        <v>0</v>
      </c>
      <c r="F35" s="377"/>
      <c r="G35" s="375">
        <f t="shared" si="21"/>
        <v>0</v>
      </c>
      <c r="H35" s="377">
        <v>12</v>
      </c>
      <c r="I35" s="375">
        <f t="shared" si="22"/>
        <v>9.0704319037324836</v>
      </c>
      <c r="J35" s="377">
        <v>1</v>
      </c>
      <c r="K35" s="375">
        <f t="shared" si="23"/>
        <v>0.75586932531104023</v>
      </c>
      <c r="L35" s="377">
        <v>2</v>
      </c>
      <c r="M35" s="375">
        <f t="shared" si="24"/>
        <v>1.5117386506220805</v>
      </c>
      <c r="N35" s="376">
        <v>0</v>
      </c>
      <c r="O35" s="375">
        <f t="shared" si="33"/>
        <v>0</v>
      </c>
      <c r="P35" s="377">
        <v>2</v>
      </c>
      <c r="Q35" s="375">
        <f t="shared" si="25"/>
        <v>1.5117386506220805</v>
      </c>
      <c r="R35" s="377">
        <v>0</v>
      </c>
      <c r="S35" s="375">
        <f t="shared" si="26"/>
        <v>0</v>
      </c>
      <c r="T35" s="377">
        <v>0</v>
      </c>
      <c r="U35" s="418">
        <f t="shared" si="27"/>
        <v>0</v>
      </c>
      <c r="V35" s="377">
        <v>0</v>
      </c>
      <c r="W35" s="375">
        <f t="shared" si="34"/>
        <v>0</v>
      </c>
      <c r="X35" s="377">
        <v>7</v>
      </c>
      <c r="Y35" s="375">
        <f t="shared" si="28"/>
        <v>5.2910852771772809</v>
      </c>
      <c r="Z35" s="377">
        <v>2</v>
      </c>
      <c r="AA35" s="375">
        <f t="shared" si="29"/>
        <v>1.5117386506220805</v>
      </c>
      <c r="AB35" s="377">
        <v>36</v>
      </c>
      <c r="AC35" s="375">
        <f t="shared" si="30"/>
        <v>27.211295711197451</v>
      </c>
      <c r="AD35" s="377">
        <v>0</v>
      </c>
      <c r="AE35" s="375">
        <f t="shared" si="31"/>
        <v>0</v>
      </c>
      <c r="AF35" s="377">
        <v>0</v>
      </c>
      <c r="AG35" s="375">
        <f t="shared" si="32"/>
        <v>0</v>
      </c>
      <c r="AH35" s="377">
        <v>0</v>
      </c>
      <c r="AI35" s="375">
        <f t="shared" si="35"/>
        <v>0</v>
      </c>
      <c r="AJ35" s="377"/>
      <c r="AK35" s="375"/>
      <c r="AL35" s="377"/>
      <c r="AM35" s="375"/>
      <c r="AN35" s="377"/>
      <c r="AO35" s="375"/>
      <c r="AP35" s="377"/>
      <c r="AQ35" s="375"/>
      <c r="AR35" s="85">
        <v>132298</v>
      </c>
    </row>
    <row r="36" spans="1:44" ht="35.15" customHeight="1">
      <c r="A36" s="429" t="s">
        <v>66</v>
      </c>
      <c r="B36" s="372">
        <f t="shared" si="18"/>
        <v>3</v>
      </c>
      <c r="C36" s="418">
        <f t="shared" si="19"/>
        <v>1.6927729878571751</v>
      </c>
      <c r="D36" s="377">
        <v>2</v>
      </c>
      <c r="E36" s="375">
        <f t="shared" si="20"/>
        <v>1.1285153252381168</v>
      </c>
      <c r="F36" s="377"/>
      <c r="G36" s="375">
        <f t="shared" si="21"/>
        <v>0</v>
      </c>
      <c r="H36" s="376">
        <v>0</v>
      </c>
      <c r="I36" s="375">
        <f t="shared" si="22"/>
        <v>0</v>
      </c>
      <c r="J36" s="376">
        <v>0</v>
      </c>
      <c r="K36" s="375">
        <f t="shared" si="23"/>
        <v>0</v>
      </c>
      <c r="L36" s="376">
        <v>0</v>
      </c>
      <c r="M36" s="375">
        <f t="shared" si="24"/>
        <v>0</v>
      </c>
      <c r="N36" s="376">
        <v>0</v>
      </c>
      <c r="O36" s="375">
        <f t="shared" si="33"/>
        <v>0</v>
      </c>
      <c r="P36" s="377">
        <v>0</v>
      </c>
      <c r="Q36" s="375">
        <f t="shared" si="25"/>
        <v>0</v>
      </c>
      <c r="R36" s="377">
        <v>0</v>
      </c>
      <c r="S36" s="375">
        <f t="shared" si="26"/>
        <v>0</v>
      </c>
      <c r="T36" s="377">
        <v>0</v>
      </c>
      <c r="U36" s="418">
        <f t="shared" si="27"/>
        <v>0</v>
      </c>
      <c r="V36" s="377">
        <v>0</v>
      </c>
      <c r="W36" s="375">
        <f t="shared" si="34"/>
        <v>0</v>
      </c>
      <c r="X36" s="377">
        <v>0</v>
      </c>
      <c r="Y36" s="375">
        <f t="shared" si="28"/>
        <v>0</v>
      </c>
      <c r="Z36" s="375">
        <v>0</v>
      </c>
      <c r="AA36" s="375">
        <f t="shared" si="29"/>
        <v>0</v>
      </c>
      <c r="AB36" s="377">
        <v>1</v>
      </c>
      <c r="AC36" s="375">
        <f t="shared" si="30"/>
        <v>0.56425766261905841</v>
      </c>
      <c r="AD36" s="377">
        <v>0</v>
      </c>
      <c r="AE36" s="375">
        <f t="shared" si="31"/>
        <v>0</v>
      </c>
      <c r="AF36" s="377">
        <v>0</v>
      </c>
      <c r="AG36" s="375">
        <f t="shared" si="32"/>
        <v>0</v>
      </c>
      <c r="AH36" s="377">
        <v>0</v>
      </c>
      <c r="AI36" s="375">
        <f t="shared" si="35"/>
        <v>0</v>
      </c>
      <c r="AJ36" s="377"/>
      <c r="AK36" s="375"/>
      <c r="AL36" s="377"/>
      <c r="AM36" s="375"/>
      <c r="AN36" s="377"/>
      <c r="AO36" s="375"/>
      <c r="AP36" s="377"/>
      <c r="AQ36" s="375"/>
      <c r="AR36" s="85">
        <v>177224</v>
      </c>
    </row>
    <row r="37" spans="1:44" ht="35.15" customHeight="1">
      <c r="A37" s="429" t="s">
        <v>67</v>
      </c>
      <c r="B37" s="372">
        <f t="shared" si="18"/>
        <v>8</v>
      </c>
      <c r="C37" s="418">
        <f t="shared" si="19"/>
        <v>3.2214678618312438</v>
      </c>
      <c r="D37" s="377">
        <v>1</v>
      </c>
      <c r="E37" s="375">
        <f t="shared" si="20"/>
        <v>0.40268348272890547</v>
      </c>
      <c r="F37" s="377"/>
      <c r="G37" s="375">
        <f t="shared" si="21"/>
        <v>0</v>
      </c>
      <c r="H37" s="376">
        <v>0</v>
      </c>
      <c r="I37" s="375">
        <f t="shared" si="22"/>
        <v>0</v>
      </c>
      <c r="J37" s="376">
        <v>0</v>
      </c>
      <c r="K37" s="375">
        <f t="shared" si="23"/>
        <v>0</v>
      </c>
      <c r="L37" s="376">
        <v>0</v>
      </c>
      <c r="M37" s="375">
        <f t="shared" si="24"/>
        <v>0</v>
      </c>
      <c r="N37" s="376">
        <v>0</v>
      </c>
      <c r="O37" s="375">
        <f t="shared" si="33"/>
        <v>0</v>
      </c>
      <c r="P37" s="377">
        <v>3</v>
      </c>
      <c r="Q37" s="375">
        <f t="shared" si="25"/>
        <v>1.2080504481867163</v>
      </c>
      <c r="R37" s="377">
        <v>0</v>
      </c>
      <c r="S37" s="375">
        <f t="shared" si="26"/>
        <v>0</v>
      </c>
      <c r="T37" s="377">
        <v>0</v>
      </c>
      <c r="U37" s="418">
        <f t="shared" si="27"/>
        <v>0</v>
      </c>
      <c r="V37" s="377">
        <v>0</v>
      </c>
      <c r="W37" s="375">
        <f t="shared" si="34"/>
        <v>0</v>
      </c>
      <c r="X37" s="377">
        <v>0</v>
      </c>
      <c r="Y37" s="375">
        <f t="shared" si="28"/>
        <v>0</v>
      </c>
      <c r="Z37" s="375">
        <v>0</v>
      </c>
      <c r="AA37" s="375">
        <f t="shared" si="29"/>
        <v>0</v>
      </c>
      <c r="AB37" s="377">
        <v>4</v>
      </c>
      <c r="AC37" s="375">
        <f t="shared" si="30"/>
        <v>1.6107339309156219</v>
      </c>
      <c r="AD37" s="377">
        <v>0</v>
      </c>
      <c r="AE37" s="375">
        <f t="shared" si="31"/>
        <v>0</v>
      </c>
      <c r="AF37" s="377">
        <v>0</v>
      </c>
      <c r="AG37" s="375">
        <f t="shared" si="32"/>
        <v>0</v>
      </c>
      <c r="AH37" s="377">
        <v>0</v>
      </c>
      <c r="AI37" s="375">
        <f t="shared" si="35"/>
        <v>0</v>
      </c>
      <c r="AJ37" s="377"/>
      <c r="AK37" s="375"/>
      <c r="AL37" s="377"/>
      <c r="AM37" s="375"/>
      <c r="AN37" s="377"/>
      <c r="AO37" s="375"/>
      <c r="AP37" s="377"/>
      <c r="AQ37" s="375"/>
      <c r="AR37" s="85">
        <v>248334</v>
      </c>
    </row>
    <row r="38" spans="1:44" ht="35.15" customHeight="1">
      <c r="A38" s="429" t="s">
        <v>68</v>
      </c>
      <c r="B38" s="372">
        <f t="shared" si="18"/>
        <v>14</v>
      </c>
      <c r="C38" s="418">
        <f t="shared" si="19"/>
        <v>8.5950737948478668</v>
      </c>
      <c r="D38" s="376">
        <v>0</v>
      </c>
      <c r="E38" s="375">
        <f t="shared" si="20"/>
        <v>0</v>
      </c>
      <c r="F38" s="377"/>
      <c r="G38" s="375">
        <f t="shared" si="21"/>
        <v>0</v>
      </c>
      <c r="H38" s="376">
        <v>0</v>
      </c>
      <c r="I38" s="375">
        <f t="shared" si="22"/>
        <v>0</v>
      </c>
      <c r="J38" s="376">
        <v>0</v>
      </c>
      <c r="K38" s="375">
        <f t="shared" si="23"/>
        <v>0</v>
      </c>
      <c r="L38" s="376">
        <v>0</v>
      </c>
      <c r="M38" s="375">
        <f t="shared" si="24"/>
        <v>0</v>
      </c>
      <c r="N38" s="376">
        <v>0</v>
      </c>
      <c r="O38" s="375">
        <f t="shared" si="33"/>
        <v>0</v>
      </c>
      <c r="P38" s="377">
        <v>0</v>
      </c>
      <c r="Q38" s="375">
        <f t="shared" si="25"/>
        <v>0</v>
      </c>
      <c r="R38" s="377">
        <v>0</v>
      </c>
      <c r="S38" s="375">
        <f t="shared" si="26"/>
        <v>0</v>
      </c>
      <c r="T38" s="377">
        <v>0</v>
      </c>
      <c r="U38" s="418">
        <f t="shared" si="27"/>
        <v>0</v>
      </c>
      <c r="V38" s="377">
        <v>0</v>
      </c>
      <c r="W38" s="375">
        <f t="shared" si="34"/>
        <v>0</v>
      </c>
      <c r="X38" s="377">
        <v>0</v>
      </c>
      <c r="Y38" s="375">
        <f t="shared" si="28"/>
        <v>0</v>
      </c>
      <c r="Z38" s="375">
        <v>0</v>
      </c>
      <c r="AA38" s="375">
        <f t="shared" si="29"/>
        <v>0</v>
      </c>
      <c r="AB38" s="377">
        <v>14</v>
      </c>
      <c r="AC38" s="375">
        <f t="shared" si="30"/>
        <v>8.5950737948478668</v>
      </c>
      <c r="AD38" s="377">
        <v>0</v>
      </c>
      <c r="AE38" s="375">
        <f t="shared" si="31"/>
        <v>0</v>
      </c>
      <c r="AF38" s="377">
        <v>0</v>
      </c>
      <c r="AG38" s="375">
        <f t="shared" si="32"/>
        <v>0</v>
      </c>
      <c r="AH38" s="377">
        <v>0</v>
      </c>
      <c r="AI38" s="375">
        <f t="shared" si="35"/>
        <v>0</v>
      </c>
      <c r="AJ38" s="377"/>
      <c r="AK38" s="375"/>
      <c r="AL38" s="377"/>
      <c r="AM38" s="375"/>
      <c r="AN38" s="377"/>
      <c r="AO38" s="375"/>
      <c r="AP38" s="377"/>
      <c r="AQ38" s="375"/>
      <c r="AR38" s="85">
        <v>162884</v>
      </c>
    </row>
    <row r="39" spans="1:44" ht="35.15" customHeight="1">
      <c r="A39" s="429" t="s">
        <v>69</v>
      </c>
      <c r="B39" s="372">
        <f t="shared" si="18"/>
        <v>9</v>
      </c>
      <c r="C39" s="418">
        <f t="shared" si="19"/>
        <v>5.4957804618898161</v>
      </c>
      <c r="D39" s="376">
        <v>0</v>
      </c>
      <c r="E39" s="375">
        <f t="shared" si="20"/>
        <v>0</v>
      </c>
      <c r="F39" s="377"/>
      <c r="G39" s="375">
        <f t="shared" si="21"/>
        <v>0</v>
      </c>
      <c r="H39" s="376">
        <v>0</v>
      </c>
      <c r="I39" s="375">
        <f t="shared" si="22"/>
        <v>0</v>
      </c>
      <c r="J39" s="376">
        <v>0</v>
      </c>
      <c r="K39" s="375">
        <f t="shared" si="23"/>
        <v>0</v>
      </c>
      <c r="L39" s="376">
        <v>0</v>
      </c>
      <c r="M39" s="375">
        <f t="shared" si="24"/>
        <v>0</v>
      </c>
      <c r="N39" s="376">
        <v>0</v>
      </c>
      <c r="O39" s="375">
        <f t="shared" si="33"/>
        <v>0</v>
      </c>
      <c r="P39" s="377">
        <v>0</v>
      </c>
      <c r="Q39" s="375">
        <f t="shared" si="25"/>
        <v>0</v>
      </c>
      <c r="R39" s="377">
        <v>0</v>
      </c>
      <c r="S39" s="375">
        <f t="shared" si="26"/>
        <v>0</v>
      </c>
      <c r="T39" s="377">
        <v>0</v>
      </c>
      <c r="U39" s="418">
        <f t="shared" si="27"/>
        <v>0</v>
      </c>
      <c r="V39" s="377">
        <v>0</v>
      </c>
      <c r="W39" s="375">
        <f t="shared" si="34"/>
        <v>0</v>
      </c>
      <c r="X39" s="377">
        <v>2</v>
      </c>
      <c r="Y39" s="375">
        <f t="shared" si="28"/>
        <v>1.2212845470866256</v>
      </c>
      <c r="Z39" s="375">
        <v>0</v>
      </c>
      <c r="AA39" s="375">
        <f t="shared" si="29"/>
        <v>0</v>
      </c>
      <c r="AB39" s="377">
        <v>6</v>
      </c>
      <c r="AC39" s="375">
        <f t="shared" si="30"/>
        <v>3.6638536412598772</v>
      </c>
      <c r="AD39" s="377">
        <v>1</v>
      </c>
      <c r="AE39" s="375">
        <f t="shared" si="31"/>
        <v>0.6106422735433128</v>
      </c>
      <c r="AF39" s="377">
        <v>0</v>
      </c>
      <c r="AG39" s="375">
        <f t="shared" si="32"/>
        <v>0</v>
      </c>
      <c r="AH39" s="377">
        <v>0</v>
      </c>
      <c r="AI39" s="375">
        <f t="shared" si="35"/>
        <v>0</v>
      </c>
      <c r="AJ39" s="377"/>
      <c r="AK39" s="375"/>
      <c r="AL39" s="377"/>
      <c r="AM39" s="375"/>
      <c r="AN39" s="377"/>
      <c r="AO39" s="375"/>
      <c r="AP39" s="377"/>
      <c r="AQ39" s="375"/>
      <c r="AR39" s="85">
        <v>163762</v>
      </c>
    </row>
    <row r="40" spans="1:44" ht="7.5" customHeight="1" thickBot="1">
      <c r="A40" s="149"/>
      <c r="B40" s="150"/>
      <c r="C40" s="151"/>
      <c r="D40" s="150"/>
      <c r="E40" s="151"/>
      <c r="F40" s="150"/>
      <c r="G40" s="151"/>
      <c r="H40" s="150"/>
      <c r="I40" s="151"/>
      <c r="J40" s="151"/>
      <c r="K40" s="151"/>
      <c r="L40" s="151"/>
      <c r="M40" s="151"/>
      <c r="N40" s="150"/>
      <c r="O40" s="151"/>
      <c r="P40" s="150"/>
      <c r="Q40" s="151"/>
      <c r="R40" s="150"/>
      <c r="S40" s="151"/>
      <c r="T40" s="150"/>
      <c r="U40" s="151"/>
      <c r="V40" s="150"/>
      <c r="W40" s="151"/>
      <c r="X40" s="150"/>
      <c r="Y40" s="151"/>
      <c r="Z40" s="151"/>
      <c r="AA40" s="151"/>
      <c r="AB40" s="151"/>
      <c r="AC40" s="151"/>
      <c r="AD40" s="151"/>
      <c r="AE40" s="151"/>
      <c r="AF40" s="151"/>
      <c r="AG40" s="151"/>
      <c r="AH40" s="151"/>
      <c r="AI40" s="151"/>
    </row>
    <row r="41" spans="1:44" ht="28" customHeight="1">
      <c r="A41" s="432" t="s">
        <v>85</v>
      </c>
      <c r="B41" s="140" t="s">
        <v>86</v>
      </c>
      <c r="C41" s="152"/>
      <c r="D41" s="153"/>
      <c r="E41" s="152"/>
      <c r="F41" s="153"/>
      <c r="G41" s="152"/>
      <c r="H41" s="153"/>
      <c r="I41" s="152"/>
      <c r="J41" s="152"/>
      <c r="K41" s="152"/>
      <c r="L41" s="152"/>
      <c r="M41" s="152"/>
      <c r="N41" s="153"/>
      <c r="O41" s="152"/>
      <c r="P41" s="153"/>
      <c r="Q41" s="152"/>
      <c r="R41" s="153"/>
      <c r="S41" s="152"/>
      <c r="T41" s="153"/>
      <c r="U41" s="152"/>
      <c r="V41" s="153"/>
      <c r="W41" s="152"/>
      <c r="X41" s="153"/>
      <c r="Y41" s="152"/>
      <c r="Z41" s="152"/>
      <c r="AA41" s="152"/>
      <c r="AB41" s="152"/>
      <c r="AC41" s="152"/>
      <c r="AD41" s="152"/>
      <c r="AE41" s="152"/>
      <c r="AF41" s="152"/>
      <c r="AG41" s="152"/>
      <c r="AH41" s="152"/>
      <c r="AI41" s="152"/>
    </row>
  </sheetData>
  <mergeCells count="39">
    <mergeCell ref="Z21:AA21"/>
    <mergeCell ref="AB21:AC21"/>
    <mergeCell ref="AD21:AE21"/>
    <mergeCell ref="AF21:AG21"/>
    <mergeCell ref="AH21:AI21"/>
    <mergeCell ref="X21:Y21"/>
    <mergeCell ref="B21:C21"/>
    <mergeCell ref="D21:E21"/>
    <mergeCell ref="F21:G21"/>
    <mergeCell ref="H21:I21"/>
    <mergeCell ref="J21:K21"/>
    <mergeCell ref="L21:M21"/>
    <mergeCell ref="N21:O21"/>
    <mergeCell ref="P21:Q21"/>
    <mergeCell ref="R21:S21"/>
    <mergeCell ref="T21:U21"/>
    <mergeCell ref="V21:W21"/>
    <mergeCell ref="AH20:AI20"/>
    <mergeCell ref="N3:O3"/>
    <mergeCell ref="P3:Q3"/>
    <mergeCell ref="R3:S3"/>
    <mergeCell ref="T3:U3"/>
    <mergeCell ref="V3:W3"/>
    <mergeCell ref="X3:Y3"/>
    <mergeCell ref="Z3:AA3"/>
    <mergeCell ref="AB3:AC3"/>
    <mergeCell ref="AD3:AE3"/>
    <mergeCell ref="AF3:AG3"/>
    <mergeCell ref="AH3:AI3"/>
    <mergeCell ref="T1:U1"/>
    <mergeCell ref="V1:W1"/>
    <mergeCell ref="X1:Y1"/>
    <mergeCell ref="AH2:AI2"/>
    <mergeCell ref="B3:C3"/>
    <mergeCell ref="D3:E3"/>
    <mergeCell ref="F3:G3"/>
    <mergeCell ref="H3:I3"/>
    <mergeCell ref="J3:K3"/>
    <mergeCell ref="L3:M3"/>
  </mergeCells>
  <phoneticPr fontId="2"/>
  <printOptions horizontalCentered="1"/>
  <pageMargins left="0.25" right="0.25" top="0.75" bottom="0.75" header="0.3" footer="0.3"/>
  <pageSetup paperSize="9" scale="4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topLeftCell="A61" zoomScaleNormal="100" zoomScaleSheetLayoutView="100" workbookViewId="0">
      <selection activeCell="E74" sqref="E74"/>
    </sheetView>
  </sheetViews>
  <sheetFormatPr defaultRowHeight="13"/>
  <cols>
    <col min="1" max="1" width="10.25" style="85" customWidth="1"/>
    <col min="2" max="2" width="9.83203125" style="85" customWidth="1"/>
    <col min="3" max="3" width="10.25" style="85" customWidth="1"/>
    <col min="4" max="4" width="9.83203125" style="85" customWidth="1"/>
    <col min="5" max="5" width="10.25" style="85" customWidth="1"/>
    <col min="6" max="6" width="11.33203125" style="85" customWidth="1"/>
    <col min="7" max="7" width="10.25" style="85" customWidth="1"/>
    <col min="8" max="8" width="9.83203125" style="85" customWidth="1"/>
    <col min="9" max="9" width="10.25" style="85" customWidth="1"/>
    <col min="10" max="256" width="9" style="85"/>
    <col min="257" max="257" width="10.25" style="85" customWidth="1"/>
    <col min="258" max="258" width="9.83203125" style="85" customWidth="1"/>
    <col min="259" max="259" width="10.25" style="85" customWidth="1"/>
    <col min="260" max="260" width="9.83203125" style="85" customWidth="1"/>
    <col min="261" max="261" width="10.25" style="85" customWidth="1"/>
    <col min="262" max="262" width="11.33203125" style="85" customWidth="1"/>
    <col min="263" max="263" width="10.25" style="85" customWidth="1"/>
    <col min="264" max="264" width="9.83203125" style="85" customWidth="1"/>
    <col min="265" max="265" width="10.25" style="85" customWidth="1"/>
    <col min="266" max="512" width="9" style="85"/>
    <col min="513" max="513" width="10.25" style="85" customWidth="1"/>
    <col min="514" max="514" width="9.83203125" style="85" customWidth="1"/>
    <col min="515" max="515" width="10.25" style="85" customWidth="1"/>
    <col min="516" max="516" width="9.83203125" style="85" customWidth="1"/>
    <col min="517" max="517" width="10.25" style="85" customWidth="1"/>
    <col min="518" max="518" width="11.33203125" style="85" customWidth="1"/>
    <col min="519" max="519" width="10.25" style="85" customWidth="1"/>
    <col min="520" max="520" width="9.83203125" style="85" customWidth="1"/>
    <col min="521" max="521" width="10.25" style="85" customWidth="1"/>
    <col min="522" max="768" width="9" style="85"/>
    <col min="769" max="769" width="10.25" style="85" customWidth="1"/>
    <col min="770" max="770" width="9.83203125" style="85" customWidth="1"/>
    <col min="771" max="771" width="10.25" style="85" customWidth="1"/>
    <col min="772" max="772" width="9.83203125" style="85" customWidth="1"/>
    <col min="773" max="773" width="10.25" style="85" customWidth="1"/>
    <col min="774" max="774" width="11.33203125" style="85" customWidth="1"/>
    <col min="775" max="775" width="10.25" style="85" customWidth="1"/>
    <col min="776" max="776" width="9.83203125" style="85" customWidth="1"/>
    <col min="777" max="777" width="10.25" style="85" customWidth="1"/>
    <col min="778" max="1024" width="9" style="85"/>
    <col min="1025" max="1025" width="10.25" style="85" customWidth="1"/>
    <col min="1026" max="1026" width="9.83203125" style="85" customWidth="1"/>
    <col min="1027" max="1027" width="10.25" style="85" customWidth="1"/>
    <col min="1028" max="1028" width="9.83203125" style="85" customWidth="1"/>
    <col min="1029" max="1029" width="10.25" style="85" customWidth="1"/>
    <col min="1030" max="1030" width="11.33203125" style="85" customWidth="1"/>
    <col min="1031" max="1031" width="10.25" style="85" customWidth="1"/>
    <col min="1032" max="1032" width="9.83203125" style="85" customWidth="1"/>
    <col min="1033" max="1033" width="10.25" style="85" customWidth="1"/>
    <col min="1034" max="1280" width="9" style="85"/>
    <col min="1281" max="1281" width="10.25" style="85" customWidth="1"/>
    <col min="1282" max="1282" width="9.83203125" style="85" customWidth="1"/>
    <col min="1283" max="1283" width="10.25" style="85" customWidth="1"/>
    <col min="1284" max="1284" width="9.83203125" style="85" customWidth="1"/>
    <col min="1285" max="1285" width="10.25" style="85" customWidth="1"/>
    <col min="1286" max="1286" width="11.33203125" style="85" customWidth="1"/>
    <col min="1287" max="1287" width="10.25" style="85" customWidth="1"/>
    <col min="1288" max="1288" width="9.83203125" style="85" customWidth="1"/>
    <col min="1289" max="1289" width="10.25" style="85" customWidth="1"/>
    <col min="1290" max="1536" width="9" style="85"/>
    <col min="1537" max="1537" width="10.25" style="85" customWidth="1"/>
    <col min="1538" max="1538" width="9.83203125" style="85" customWidth="1"/>
    <col min="1539" max="1539" width="10.25" style="85" customWidth="1"/>
    <col min="1540" max="1540" width="9.83203125" style="85" customWidth="1"/>
    <col min="1541" max="1541" width="10.25" style="85" customWidth="1"/>
    <col min="1542" max="1542" width="11.33203125" style="85" customWidth="1"/>
    <col min="1543" max="1543" width="10.25" style="85" customWidth="1"/>
    <col min="1544" max="1544" width="9.83203125" style="85" customWidth="1"/>
    <col min="1545" max="1545" width="10.25" style="85" customWidth="1"/>
    <col min="1546" max="1792" width="9" style="85"/>
    <col min="1793" max="1793" width="10.25" style="85" customWidth="1"/>
    <col min="1794" max="1794" width="9.83203125" style="85" customWidth="1"/>
    <col min="1795" max="1795" width="10.25" style="85" customWidth="1"/>
    <col min="1796" max="1796" width="9.83203125" style="85" customWidth="1"/>
    <col min="1797" max="1797" width="10.25" style="85" customWidth="1"/>
    <col min="1798" max="1798" width="11.33203125" style="85" customWidth="1"/>
    <col min="1799" max="1799" width="10.25" style="85" customWidth="1"/>
    <col min="1800" max="1800" width="9.83203125" style="85" customWidth="1"/>
    <col min="1801" max="1801" width="10.25" style="85" customWidth="1"/>
    <col min="1802" max="2048" width="9" style="85"/>
    <col min="2049" max="2049" width="10.25" style="85" customWidth="1"/>
    <col min="2050" max="2050" width="9.83203125" style="85" customWidth="1"/>
    <col min="2051" max="2051" width="10.25" style="85" customWidth="1"/>
    <col min="2052" max="2052" width="9.83203125" style="85" customWidth="1"/>
    <col min="2053" max="2053" width="10.25" style="85" customWidth="1"/>
    <col min="2054" max="2054" width="11.33203125" style="85" customWidth="1"/>
    <col min="2055" max="2055" width="10.25" style="85" customWidth="1"/>
    <col min="2056" max="2056" width="9.83203125" style="85" customWidth="1"/>
    <col min="2057" max="2057" width="10.25" style="85" customWidth="1"/>
    <col min="2058" max="2304" width="9" style="85"/>
    <col min="2305" max="2305" width="10.25" style="85" customWidth="1"/>
    <col min="2306" max="2306" width="9.83203125" style="85" customWidth="1"/>
    <col min="2307" max="2307" width="10.25" style="85" customWidth="1"/>
    <col min="2308" max="2308" width="9.83203125" style="85" customWidth="1"/>
    <col min="2309" max="2309" width="10.25" style="85" customWidth="1"/>
    <col min="2310" max="2310" width="11.33203125" style="85" customWidth="1"/>
    <col min="2311" max="2311" width="10.25" style="85" customWidth="1"/>
    <col min="2312" max="2312" width="9.83203125" style="85" customWidth="1"/>
    <col min="2313" max="2313" width="10.25" style="85" customWidth="1"/>
    <col min="2314" max="2560" width="9" style="85"/>
    <col min="2561" max="2561" width="10.25" style="85" customWidth="1"/>
    <col min="2562" max="2562" width="9.83203125" style="85" customWidth="1"/>
    <col min="2563" max="2563" width="10.25" style="85" customWidth="1"/>
    <col min="2564" max="2564" width="9.83203125" style="85" customWidth="1"/>
    <col min="2565" max="2565" width="10.25" style="85" customWidth="1"/>
    <col min="2566" max="2566" width="11.33203125" style="85" customWidth="1"/>
    <col min="2567" max="2567" width="10.25" style="85" customWidth="1"/>
    <col min="2568" max="2568" width="9.83203125" style="85" customWidth="1"/>
    <col min="2569" max="2569" width="10.25" style="85" customWidth="1"/>
    <col min="2570" max="2816" width="9" style="85"/>
    <col min="2817" max="2817" width="10.25" style="85" customWidth="1"/>
    <col min="2818" max="2818" width="9.83203125" style="85" customWidth="1"/>
    <col min="2819" max="2819" width="10.25" style="85" customWidth="1"/>
    <col min="2820" max="2820" width="9.83203125" style="85" customWidth="1"/>
    <col min="2821" max="2821" width="10.25" style="85" customWidth="1"/>
    <col min="2822" max="2822" width="11.33203125" style="85" customWidth="1"/>
    <col min="2823" max="2823" width="10.25" style="85" customWidth="1"/>
    <col min="2824" max="2824" width="9.83203125" style="85" customWidth="1"/>
    <col min="2825" max="2825" width="10.25" style="85" customWidth="1"/>
    <col min="2826" max="3072" width="9" style="85"/>
    <col min="3073" max="3073" width="10.25" style="85" customWidth="1"/>
    <col min="3074" max="3074" width="9.83203125" style="85" customWidth="1"/>
    <col min="3075" max="3075" width="10.25" style="85" customWidth="1"/>
    <col min="3076" max="3076" width="9.83203125" style="85" customWidth="1"/>
    <col min="3077" max="3077" width="10.25" style="85" customWidth="1"/>
    <col min="3078" max="3078" width="11.33203125" style="85" customWidth="1"/>
    <col min="3079" max="3079" width="10.25" style="85" customWidth="1"/>
    <col min="3080" max="3080" width="9.83203125" style="85" customWidth="1"/>
    <col min="3081" max="3081" width="10.25" style="85" customWidth="1"/>
    <col min="3082" max="3328" width="9" style="85"/>
    <col min="3329" max="3329" width="10.25" style="85" customWidth="1"/>
    <col min="3330" max="3330" width="9.83203125" style="85" customWidth="1"/>
    <col min="3331" max="3331" width="10.25" style="85" customWidth="1"/>
    <col min="3332" max="3332" width="9.83203125" style="85" customWidth="1"/>
    <col min="3333" max="3333" width="10.25" style="85" customWidth="1"/>
    <col min="3334" max="3334" width="11.33203125" style="85" customWidth="1"/>
    <col min="3335" max="3335" width="10.25" style="85" customWidth="1"/>
    <col min="3336" max="3336" width="9.83203125" style="85" customWidth="1"/>
    <col min="3337" max="3337" width="10.25" style="85" customWidth="1"/>
    <col min="3338" max="3584" width="9" style="85"/>
    <col min="3585" max="3585" width="10.25" style="85" customWidth="1"/>
    <col min="3586" max="3586" width="9.83203125" style="85" customWidth="1"/>
    <col min="3587" max="3587" width="10.25" style="85" customWidth="1"/>
    <col min="3588" max="3588" width="9.83203125" style="85" customWidth="1"/>
    <col min="3589" max="3589" width="10.25" style="85" customWidth="1"/>
    <col min="3590" max="3590" width="11.33203125" style="85" customWidth="1"/>
    <col min="3591" max="3591" width="10.25" style="85" customWidth="1"/>
    <col min="3592" max="3592" width="9.83203125" style="85" customWidth="1"/>
    <col min="3593" max="3593" width="10.25" style="85" customWidth="1"/>
    <col min="3594" max="3840" width="9" style="85"/>
    <col min="3841" max="3841" width="10.25" style="85" customWidth="1"/>
    <col min="3842" max="3842" width="9.83203125" style="85" customWidth="1"/>
    <col min="3843" max="3843" width="10.25" style="85" customWidth="1"/>
    <col min="3844" max="3844" width="9.83203125" style="85" customWidth="1"/>
    <col min="3845" max="3845" width="10.25" style="85" customWidth="1"/>
    <col min="3846" max="3846" width="11.33203125" style="85" customWidth="1"/>
    <col min="3847" max="3847" width="10.25" style="85" customWidth="1"/>
    <col min="3848" max="3848" width="9.83203125" style="85" customWidth="1"/>
    <col min="3849" max="3849" width="10.25" style="85" customWidth="1"/>
    <col min="3850" max="4096" width="9" style="85"/>
    <col min="4097" max="4097" width="10.25" style="85" customWidth="1"/>
    <col min="4098" max="4098" width="9.83203125" style="85" customWidth="1"/>
    <col min="4099" max="4099" width="10.25" style="85" customWidth="1"/>
    <col min="4100" max="4100" width="9.83203125" style="85" customWidth="1"/>
    <col min="4101" max="4101" width="10.25" style="85" customWidth="1"/>
    <col min="4102" max="4102" width="11.33203125" style="85" customWidth="1"/>
    <col min="4103" max="4103" width="10.25" style="85" customWidth="1"/>
    <col min="4104" max="4104" width="9.83203125" style="85" customWidth="1"/>
    <col min="4105" max="4105" width="10.25" style="85" customWidth="1"/>
    <col min="4106" max="4352" width="9" style="85"/>
    <col min="4353" max="4353" width="10.25" style="85" customWidth="1"/>
    <col min="4354" max="4354" width="9.83203125" style="85" customWidth="1"/>
    <col min="4355" max="4355" width="10.25" style="85" customWidth="1"/>
    <col min="4356" max="4356" width="9.83203125" style="85" customWidth="1"/>
    <col min="4357" max="4357" width="10.25" style="85" customWidth="1"/>
    <col min="4358" max="4358" width="11.33203125" style="85" customWidth="1"/>
    <col min="4359" max="4359" width="10.25" style="85" customWidth="1"/>
    <col min="4360" max="4360" width="9.83203125" style="85" customWidth="1"/>
    <col min="4361" max="4361" width="10.25" style="85" customWidth="1"/>
    <col min="4362" max="4608" width="9" style="85"/>
    <col min="4609" max="4609" width="10.25" style="85" customWidth="1"/>
    <col min="4610" max="4610" width="9.83203125" style="85" customWidth="1"/>
    <col min="4611" max="4611" width="10.25" style="85" customWidth="1"/>
    <col min="4612" max="4612" width="9.83203125" style="85" customWidth="1"/>
    <col min="4613" max="4613" width="10.25" style="85" customWidth="1"/>
    <col min="4614" max="4614" width="11.33203125" style="85" customWidth="1"/>
    <col min="4615" max="4615" width="10.25" style="85" customWidth="1"/>
    <col min="4616" max="4616" width="9.83203125" style="85" customWidth="1"/>
    <col min="4617" max="4617" width="10.25" style="85" customWidth="1"/>
    <col min="4618" max="4864" width="9" style="85"/>
    <col min="4865" max="4865" width="10.25" style="85" customWidth="1"/>
    <col min="4866" max="4866" width="9.83203125" style="85" customWidth="1"/>
    <col min="4867" max="4867" width="10.25" style="85" customWidth="1"/>
    <col min="4868" max="4868" width="9.83203125" style="85" customWidth="1"/>
    <col min="4869" max="4869" width="10.25" style="85" customWidth="1"/>
    <col min="4870" max="4870" width="11.33203125" style="85" customWidth="1"/>
    <col min="4871" max="4871" width="10.25" style="85" customWidth="1"/>
    <col min="4872" max="4872" width="9.83203125" style="85" customWidth="1"/>
    <col min="4873" max="4873" width="10.25" style="85" customWidth="1"/>
    <col min="4874" max="5120" width="9" style="85"/>
    <col min="5121" max="5121" width="10.25" style="85" customWidth="1"/>
    <col min="5122" max="5122" width="9.83203125" style="85" customWidth="1"/>
    <col min="5123" max="5123" width="10.25" style="85" customWidth="1"/>
    <col min="5124" max="5124" width="9.83203125" style="85" customWidth="1"/>
    <col min="5125" max="5125" width="10.25" style="85" customWidth="1"/>
    <col min="5126" max="5126" width="11.33203125" style="85" customWidth="1"/>
    <col min="5127" max="5127" width="10.25" style="85" customWidth="1"/>
    <col min="5128" max="5128" width="9.83203125" style="85" customWidth="1"/>
    <col min="5129" max="5129" width="10.25" style="85" customWidth="1"/>
    <col min="5130" max="5376" width="9" style="85"/>
    <col min="5377" max="5377" width="10.25" style="85" customWidth="1"/>
    <col min="5378" max="5378" width="9.83203125" style="85" customWidth="1"/>
    <col min="5379" max="5379" width="10.25" style="85" customWidth="1"/>
    <col min="5380" max="5380" width="9.83203125" style="85" customWidth="1"/>
    <col min="5381" max="5381" width="10.25" style="85" customWidth="1"/>
    <col min="5382" max="5382" width="11.33203125" style="85" customWidth="1"/>
    <col min="5383" max="5383" width="10.25" style="85" customWidth="1"/>
    <col min="5384" max="5384" width="9.83203125" style="85" customWidth="1"/>
    <col min="5385" max="5385" width="10.25" style="85" customWidth="1"/>
    <col min="5386" max="5632" width="9" style="85"/>
    <col min="5633" max="5633" width="10.25" style="85" customWidth="1"/>
    <col min="5634" max="5634" width="9.83203125" style="85" customWidth="1"/>
    <col min="5635" max="5635" width="10.25" style="85" customWidth="1"/>
    <col min="5636" max="5636" width="9.83203125" style="85" customWidth="1"/>
    <col min="5637" max="5637" width="10.25" style="85" customWidth="1"/>
    <col min="5638" max="5638" width="11.33203125" style="85" customWidth="1"/>
    <col min="5639" max="5639" width="10.25" style="85" customWidth="1"/>
    <col min="5640" max="5640" width="9.83203125" style="85" customWidth="1"/>
    <col min="5641" max="5641" width="10.25" style="85" customWidth="1"/>
    <col min="5642" max="5888" width="9" style="85"/>
    <col min="5889" max="5889" width="10.25" style="85" customWidth="1"/>
    <col min="5890" max="5890" width="9.83203125" style="85" customWidth="1"/>
    <col min="5891" max="5891" width="10.25" style="85" customWidth="1"/>
    <col min="5892" max="5892" width="9.83203125" style="85" customWidth="1"/>
    <col min="5893" max="5893" width="10.25" style="85" customWidth="1"/>
    <col min="5894" max="5894" width="11.33203125" style="85" customWidth="1"/>
    <col min="5895" max="5895" width="10.25" style="85" customWidth="1"/>
    <col min="5896" max="5896" width="9.83203125" style="85" customWidth="1"/>
    <col min="5897" max="5897" width="10.25" style="85" customWidth="1"/>
    <col min="5898" max="6144" width="9" style="85"/>
    <col min="6145" max="6145" width="10.25" style="85" customWidth="1"/>
    <col min="6146" max="6146" width="9.83203125" style="85" customWidth="1"/>
    <col min="6147" max="6147" width="10.25" style="85" customWidth="1"/>
    <col min="6148" max="6148" width="9.83203125" style="85" customWidth="1"/>
    <col min="6149" max="6149" width="10.25" style="85" customWidth="1"/>
    <col min="6150" max="6150" width="11.33203125" style="85" customWidth="1"/>
    <col min="6151" max="6151" width="10.25" style="85" customWidth="1"/>
    <col min="6152" max="6152" width="9.83203125" style="85" customWidth="1"/>
    <col min="6153" max="6153" width="10.25" style="85" customWidth="1"/>
    <col min="6154" max="6400" width="9" style="85"/>
    <col min="6401" max="6401" width="10.25" style="85" customWidth="1"/>
    <col min="6402" max="6402" width="9.83203125" style="85" customWidth="1"/>
    <col min="6403" max="6403" width="10.25" style="85" customWidth="1"/>
    <col min="6404" max="6404" width="9.83203125" style="85" customWidth="1"/>
    <col min="6405" max="6405" width="10.25" style="85" customWidth="1"/>
    <col min="6406" max="6406" width="11.33203125" style="85" customWidth="1"/>
    <col min="6407" max="6407" width="10.25" style="85" customWidth="1"/>
    <col min="6408" max="6408" width="9.83203125" style="85" customWidth="1"/>
    <col min="6409" max="6409" width="10.25" style="85" customWidth="1"/>
    <col min="6410" max="6656" width="9" style="85"/>
    <col min="6657" max="6657" width="10.25" style="85" customWidth="1"/>
    <col min="6658" max="6658" width="9.83203125" style="85" customWidth="1"/>
    <col min="6659" max="6659" width="10.25" style="85" customWidth="1"/>
    <col min="6660" max="6660" width="9.83203125" style="85" customWidth="1"/>
    <col min="6661" max="6661" width="10.25" style="85" customWidth="1"/>
    <col min="6662" max="6662" width="11.33203125" style="85" customWidth="1"/>
    <col min="6663" max="6663" width="10.25" style="85" customWidth="1"/>
    <col min="6664" max="6664" width="9.83203125" style="85" customWidth="1"/>
    <col min="6665" max="6665" width="10.25" style="85" customWidth="1"/>
    <col min="6666" max="6912" width="9" style="85"/>
    <col min="6913" max="6913" width="10.25" style="85" customWidth="1"/>
    <col min="6914" max="6914" width="9.83203125" style="85" customWidth="1"/>
    <col min="6915" max="6915" width="10.25" style="85" customWidth="1"/>
    <col min="6916" max="6916" width="9.83203125" style="85" customWidth="1"/>
    <col min="6917" max="6917" width="10.25" style="85" customWidth="1"/>
    <col min="6918" max="6918" width="11.33203125" style="85" customWidth="1"/>
    <col min="6919" max="6919" width="10.25" style="85" customWidth="1"/>
    <col min="6920" max="6920" width="9.83203125" style="85" customWidth="1"/>
    <col min="6921" max="6921" width="10.25" style="85" customWidth="1"/>
    <col min="6922" max="7168" width="9" style="85"/>
    <col min="7169" max="7169" width="10.25" style="85" customWidth="1"/>
    <col min="7170" max="7170" width="9.83203125" style="85" customWidth="1"/>
    <col min="7171" max="7171" width="10.25" style="85" customWidth="1"/>
    <col min="7172" max="7172" width="9.83203125" style="85" customWidth="1"/>
    <col min="7173" max="7173" width="10.25" style="85" customWidth="1"/>
    <col min="7174" max="7174" width="11.33203125" style="85" customWidth="1"/>
    <col min="7175" max="7175" width="10.25" style="85" customWidth="1"/>
    <col min="7176" max="7176" width="9.83203125" style="85" customWidth="1"/>
    <col min="7177" max="7177" width="10.25" style="85" customWidth="1"/>
    <col min="7178" max="7424" width="9" style="85"/>
    <col min="7425" max="7425" width="10.25" style="85" customWidth="1"/>
    <col min="7426" max="7426" width="9.83203125" style="85" customWidth="1"/>
    <col min="7427" max="7427" width="10.25" style="85" customWidth="1"/>
    <col min="7428" max="7428" width="9.83203125" style="85" customWidth="1"/>
    <col min="7429" max="7429" width="10.25" style="85" customWidth="1"/>
    <col min="7430" max="7430" width="11.33203125" style="85" customWidth="1"/>
    <col min="7431" max="7431" width="10.25" style="85" customWidth="1"/>
    <col min="7432" max="7432" width="9.83203125" style="85" customWidth="1"/>
    <col min="7433" max="7433" width="10.25" style="85" customWidth="1"/>
    <col min="7434" max="7680" width="9" style="85"/>
    <col min="7681" max="7681" width="10.25" style="85" customWidth="1"/>
    <col min="7682" max="7682" width="9.83203125" style="85" customWidth="1"/>
    <col min="7683" max="7683" width="10.25" style="85" customWidth="1"/>
    <col min="7684" max="7684" width="9.83203125" style="85" customWidth="1"/>
    <col min="7685" max="7685" width="10.25" style="85" customWidth="1"/>
    <col min="7686" max="7686" width="11.33203125" style="85" customWidth="1"/>
    <col min="7687" max="7687" width="10.25" style="85" customWidth="1"/>
    <col min="7688" max="7688" width="9.83203125" style="85" customWidth="1"/>
    <col min="7689" max="7689" width="10.25" style="85" customWidth="1"/>
    <col min="7690" max="7936" width="9" style="85"/>
    <col min="7937" max="7937" width="10.25" style="85" customWidth="1"/>
    <col min="7938" max="7938" width="9.83203125" style="85" customWidth="1"/>
    <col min="7939" max="7939" width="10.25" style="85" customWidth="1"/>
    <col min="7940" max="7940" width="9.83203125" style="85" customWidth="1"/>
    <col min="7941" max="7941" width="10.25" style="85" customWidth="1"/>
    <col min="7942" max="7942" width="11.33203125" style="85" customWidth="1"/>
    <col min="7943" max="7943" width="10.25" style="85" customWidth="1"/>
    <col min="7944" max="7944" width="9.83203125" style="85" customWidth="1"/>
    <col min="7945" max="7945" width="10.25" style="85" customWidth="1"/>
    <col min="7946" max="8192" width="9" style="85"/>
    <col min="8193" max="8193" width="10.25" style="85" customWidth="1"/>
    <col min="8194" max="8194" width="9.83203125" style="85" customWidth="1"/>
    <col min="8195" max="8195" width="10.25" style="85" customWidth="1"/>
    <col min="8196" max="8196" width="9.83203125" style="85" customWidth="1"/>
    <col min="8197" max="8197" width="10.25" style="85" customWidth="1"/>
    <col min="8198" max="8198" width="11.33203125" style="85" customWidth="1"/>
    <col min="8199" max="8199" width="10.25" style="85" customWidth="1"/>
    <col min="8200" max="8200" width="9.83203125" style="85" customWidth="1"/>
    <col min="8201" max="8201" width="10.25" style="85" customWidth="1"/>
    <col min="8202" max="8448" width="9" style="85"/>
    <col min="8449" max="8449" width="10.25" style="85" customWidth="1"/>
    <col min="8450" max="8450" width="9.83203125" style="85" customWidth="1"/>
    <col min="8451" max="8451" width="10.25" style="85" customWidth="1"/>
    <col min="8452" max="8452" width="9.83203125" style="85" customWidth="1"/>
    <col min="8453" max="8453" width="10.25" style="85" customWidth="1"/>
    <col min="8454" max="8454" width="11.33203125" style="85" customWidth="1"/>
    <col min="8455" max="8455" width="10.25" style="85" customWidth="1"/>
    <col min="8456" max="8456" width="9.83203125" style="85" customWidth="1"/>
    <col min="8457" max="8457" width="10.25" style="85" customWidth="1"/>
    <col min="8458" max="8704" width="9" style="85"/>
    <col min="8705" max="8705" width="10.25" style="85" customWidth="1"/>
    <col min="8706" max="8706" width="9.83203125" style="85" customWidth="1"/>
    <col min="8707" max="8707" width="10.25" style="85" customWidth="1"/>
    <col min="8708" max="8708" width="9.83203125" style="85" customWidth="1"/>
    <col min="8709" max="8709" width="10.25" style="85" customWidth="1"/>
    <col min="8710" max="8710" width="11.33203125" style="85" customWidth="1"/>
    <col min="8711" max="8711" width="10.25" style="85" customWidth="1"/>
    <col min="8712" max="8712" width="9.83203125" style="85" customWidth="1"/>
    <col min="8713" max="8713" width="10.25" style="85" customWidth="1"/>
    <col min="8714" max="8960" width="9" style="85"/>
    <col min="8961" max="8961" width="10.25" style="85" customWidth="1"/>
    <col min="8962" max="8962" width="9.83203125" style="85" customWidth="1"/>
    <col min="8963" max="8963" width="10.25" style="85" customWidth="1"/>
    <col min="8964" max="8964" width="9.83203125" style="85" customWidth="1"/>
    <col min="8965" max="8965" width="10.25" style="85" customWidth="1"/>
    <col min="8966" max="8966" width="11.33203125" style="85" customWidth="1"/>
    <col min="8967" max="8967" width="10.25" style="85" customWidth="1"/>
    <col min="8968" max="8968" width="9.83203125" style="85" customWidth="1"/>
    <col min="8969" max="8969" width="10.25" style="85" customWidth="1"/>
    <col min="8970" max="9216" width="9" style="85"/>
    <col min="9217" max="9217" width="10.25" style="85" customWidth="1"/>
    <col min="9218" max="9218" width="9.83203125" style="85" customWidth="1"/>
    <col min="9219" max="9219" width="10.25" style="85" customWidth="1"/>
    <col min="9220" max="9220" width="9.83203125" style="85" customWidth="1"/>
    <col min="9221" max="9221" width="10.25" style="85" customWidth="1"/>
    <col min="9222" max="9222" width="11.33203125" style="85" customWidth="1"/>
    <col min="9223" max="9223" width="10.25" style="85" customWidth="1"/>
    <col min="9224" max="9224" width="9.83203125" style="85" customWidth="1"/>
    <col min="9225" max="9225" width="10.25" style="85" customWidth="1"/>
    <col min="9226" max="9472" width="9" style="85"/>
    <col min="9473" max="9473" width="10.25" style="85" customWidth="1"/>
    <col min="9474" max="9474" width="9.83203125" style="85" customWidth="1"/>
    <col min="9475" max="9475" width="10.25" style="85" customWidth="1"/>
    <col min="9476" max="9476" width="9.83203125" style="85" customWidth="1"/>
    <col min="9477" max="9477" width="10.25" style="85" customWidth="1"/>
    <col min="9478" max="9478" width="11.33203125" style="85" customWidth="1"/>
    <col min="9479" max="9479" width="10.25" style="85" customWidth="1"/>
    <col min="9480" max="9480" width="9.83203125" style="85" customWidth="1"/>
    <col min="9481" max="9481" width="10.25" style="85" customWidth="1"/>
    <col min="9482" max="9728" width="9" style="85"/>
    <col min="9729" max="9729" width="10.25" style="85" customWidth="1"/>
    <col min="9730" max="9730" width="9.83203125" style="85" customWidth="1"/>
    <col min="9731" max="9731" width="10.25" style="85" customWidth="1"/>
    <col min="9732" max="9732" width="9.83203125" style="85" customWidth="1"/>
    <col min="9733" max="9733" width="10.25" style="85" customWidth="1"/>
    <col min="9734" max="9734" width="11.33203125" style="85" customWidth="1"/>
    <col min="9735" max="9735" width="10.25" style="85" customWidth="1"/>
    <col min="9736" max="9736" width="9.83203125" style="85" customWidth="1"/>
    <col min="9737" max="9737" width="10.25" style="85" customWidth="1"/>
    <col min="9738" max="9984" width="9" style="85"/>
    <col min="9985" max="9985" width="10.25" style="85" customWidth="1"/>
    <col min="9986" max="9986" width="9.83203125" style="85" customWidth="1"/>
    <col min="9987" max="9987" width="10.25" style="85" customWidth="1"/>
    <col min="9988" max="9988" width="9.83203125" style="85" customWidth="1"/>
    <col min="9989" max="9989" width="10.25" style="85" customWidth="1"/>
    <col min="9990" max="9990" width="11.33203125" style="85" customWidth="1"/>
    <col min="9991" max="9991" width="10.25" style="85" customWidth="1"/>
    <col min="9992" max="9992" width="9.83203125" style="85" customWidth="1"/>
    <col min="9993" max="9993" width="10.25" style="85" customWidth="1"/>
    <col min="9994" max="10240" width="9" style="85"/>
    <col min="10241" max="10241" width="10.25" style="85" customWidth="1"/>
    <col min="10242" max="10242" width="9.83203125" style="85" customWidth="1"/>
    <col min="10243" max="10243" width="10.25" style="85" customWidth="1"/>
    <col min="10244" max="10244" width="9.83203125" style="85" customWidth="1"/>
    <col min="10245" max="10245" width="10.25" style="85" customWidth="1"/>
    <col min="10246" max="10246" width="11.33203125" style="85" customWidth="1"/>
    <col min="10247" max="10247" width="10.25" style="85" customWidth="1"/>
    <col min="10248" max="10248" width="9.83203125" style="85" customWidth="1"/>
    <col min="10249" max="10249" width="10.25" style="85" customWidth="1"/>
    <col min="10250" max="10496" width="9" style="85"/>
    <col min="10497" max="10497" width="10.25" style="85" customWidth="1"/>
    <col min="10498" max="10498" width="9.83203125" style="85" customWidth="1"/>
    <col min="10499" max="10499" width="10.25" style="85" customWidth="1"/>
    <col min="10500" max="10500" width="9.83203125" style="85" customWidth="1"/>
    <col min="10501" max="10501" width="10.25" style="85" customWidth="1"/>
    <col min="10502" max="10502" width="11.33203125" style="85" customWidth="1"/>
    <col min="10503" max="10503" width="10.25" style="85" customWidth="1"/>
    <col min="10504" max="10504" width="9.83203125" style="85" customWidth="1"/>
    <col min="10505" max="10505" width="10.25" style="85" customWidth="1"/>
    <col min="10506" max="10752" width="9" style="85"/>
    <col min="10753" max="10753" width="10.25" style="85" customWidth="1"/>
    <col min="10754" max="10754" width="9.83203125" style="85" customWidth="1"/>
    <col min="10755" max="10755" width="10.25" style="85" customWidth="1"/>
    <col min="10756" max="10756" width="9.83203125" style="85" customWidth="1"/>
    <col min="10757" max="10757" width="10.25" style="85" customWidth="1"/>
    <col min="10758" max="10758" width="11.33203125" style="85" customWidth="1"/>
    <col min="10759" max="10759" width="10.25" style="85" customWidth="1"/>
    <col min="10760" max="10760" width="9.83203125" style="85" customWidth="1"/>
    <col min="10761" max="10761" width="10.25" style="85" customWidth="1"/>
    <col min="10762" max="11008" width="9" style="85"/>
    <col min="11009" max="11009" width="10.25" style="85" customWidth="1"/>
    <col min="11010" max="11010" width="9.83203125" style="85" customWidth="1"/>
    <col min="11011" max="11011" width="10.25" style="85" customWidth="1"/>
    <col min="11012" max="11012" width="9.83203125" style="85" customWidth="1"/>
    <col min="11013" max="11013" width="10.25" style="85" customWidth="1"/>
    <col min="11014" max="11014" width="11.33203125" style="85" customWidth="1"/>
    <col min="11015" max="11015" width="10.25" style="85" customWidth="1"/>
    <col min="11016" max="11016" width="9.83203125" style="85" customWidth="1"/>
    <col min="11017" max="11017" width="10.25" style="85" customWidth="1"/>
    <col min="11018" max="11264" width="9" style="85"/>
    <col min="11265" max="11265" width="10.25" style="85" customWidth="1"/>
    <col min="11266" max="11266" width="9.83203125" style="85" customWidth="1"/>
    <col min="11267" max="11267" width="10.25" style="85" customWidth="1"/>
    <col min="11268" max="11268" width="9.83203125" style="85" customWidth="1"/>
    <col min="11269" max="11269" width="10.25" style="85" customWidth="1"/>
    <col min="11270" max="11270" width="11.33203125" style="85" customWidth="1"/>
    <col min="11271" max="11271" width="10.25" style="85" customWidth="1"/>
    <col min="11272" max="11272" width="9.83203125" style="85" customWidth="1"/>
    <col min="11273" max="11273" width="10.25" style="85" customWidth="1"/>
    <col min="11274" max="11520" width="9" style="85"/>
    <col min="11521" max="11521" width="10.25" style="85" customWidth="1"/>
    <col min="11522" max="11522" width="9.83203125" style="85" customWidth="1"/>
    <col min="11523" max="11523" width="10.25" style="85" customWidth="1"/>
    <col min="11524" max="11524" width="9.83203125" style="85" customWidth="1"/>
    <col min="11525" max="11525" width="10.25" style="85" customWidth="1"/>
    <col min="11526" max="11526" width="11.33203125" style="85" customWidth="1"/>
    <col min="11527" max="11527" width="10.25" style="85" customWidth="1"/>
    <col min="11528" max="11528" width="9.83203125" style="85" customWidth="1"/>
    <col min="11529" max="11529" width="10.25" style="85" customWidth="1"/>
    <col min="11530" max="11776" width="9" style="85"/>
    <col min="11777" max="11777" width="10.25" style="85" customWidth="1"/>
    <col min="11778" max="11778" width="9.83203125" style="85" customWidth="1"/>
    <col min="11779" max="11779" width="10.25" style="85" customWidth="1"/>
    <col min="11780" max="11780" width="9.83203125" style="85" customWidth="1"/>
    <col min="11781" max="11781" width="10.25" style="85" customWidth="1"/>
    <col min="11782" max="11782" width="11.33203125" style="85" customWidth="1"/>
    <col min="11783" max="11783" width="10.25" style="85" customWidth="1"/>
    <col min="11784" max="11784" width="9.83203125" style="85" customWidth="1"/>
    <col min="11785" max="11785" width="10.25" style="85" customWidth="1"/>
    <col min="11786" max="12032" width="9" style="85"/>
    <col min="12033" max="12033" width="10.25" style="85" customWidth="1"/>
    <col min="12034" max="12034" width="9.83203125" style="85" customWidth="1"/>
    <col min="12035" max="12035" width="10.25" style="85" customWidth="1"/>
    <col min="12036" max="12036" width="9.83203125" style="85" customWidth="1"/>
    <col min="12037" max="12037" width="10.25" style="85" customWidth="1"/>
    <col min="12038" max="12038" width="11.33203125" style="85" customWidth="1"/>
    <col min="12039" max="12039" width="10.25" style="85" customWidth="1"/>
    <col min="12040" max="12040" width="9.83203125" style="85" customWidth="1"/>
    <col min="12041" max="12041" width="10.25" style="85" customWidth="1"/>
    <col min="12042" max="12288" width="9" style="85"/>
    <col min="12289" max="12289" width="10.25" style="85" customWidth="1"/>
    <col min="12290" max="12290" width="9.83203125" style="85" customWidth="1"/>
    <col min="12291" max="12291" width="10.25" style="85" customWidth="1"/>
    <col min="12292" max="12292" width="9.83203125" style="85" customWidth="1"/>
    <col min="12293" max="12293" width="10.25" style="85" customWidth="1"/>
    <col min="12294" max="12294" width="11.33203125" style="85" customWidth="1"/>
    <col min="12295" max="12295" width="10.25" style="85" customWidth="1"/>
    <col min="12296" max="12296" width="9.83203125" style="85" customWidth="1"/>
    <col min="12297" max="12297" width="10.25" style="85" customWidth="1"/>
    <col min="12298" max="12544" width="9" style="85"/>
    <col min="12545" max="12545" width="10.25" style="85" customWidth="1"/>
    <col min="12546" max="12546" width="9.83203125" style="85" customWidth="1"/>
    <col min="12547" max="12547" width="10.25" style="85" customWidth="1"/>
    <col min="12548" max="12548" width="9.83203125" style="85" customWidth="1"/>
    <col min="12549" max="12549" width="10.25" style="85" customWidth="1"/>
    <col min="12550" max="12550" width="11.33203125" style="85" customWidth="1"/>
    <col min="12551" max="12551" width="10.25" style="85" customWidth="1"/>
    <col min="12552" max="12552" width="9.83203125" style="85" customWidth="1"/>
    <col min="12553" max="12553" width="10.25" style="85" customWidth="1"/>
    <col min="12554" max="12800" width="9" style="85"/>
    <col min="12801" max="12801" width="10.25" style="85" customWidth="1"/>
    <col min="12802" max="12802" width="9.83203125" style="85" customWidth="1"/>
    <col min="12803" max="12803" width="10.25" style="85" customWidth="1"/>
    <col min="12804" max="12804" width="9.83203125" style="85" customWidth="1"/>
    <col min="12805" max="12805" width="10.25" style="85" customWidth="1"/>
    <col min="12806" max="12806" width="11.33203125" style="85" customWidth="1"/>
    <col min="12807" max="12807" width="10.25" style="85" customWidth="1"/>
    <col min="12808" max="12808" width="9.83203125" style="85" customWidth="1"/>
    <col min="12809" max="12809" width="10.25" style="85" customWidth="1"/>
    <col min="12810" max="13056" width="9" style="85"/>
    <col min="13057" max="13057" width="10.25" style="85" customWidth="1"/>
    <col min="13058" max="13058" width="9.83203125" style="85" customWidth="1"/>
    <col min="13059" max="13059" width="10.25" style="85" customWidth="1"/>
    <col min="13060" max="13060" width="9.83203125" style="85" customWidth="1"/>
    <col min="13061" max="13061" width="10.25" style="85" customWidth="1"/>
    <col min="13062" max="13062" width="11.33203125" style="85" customWidth="1"/>
    <col min="13063" max="13063" width="10.25" style="85" customWidth="1"/>
    <col min="13064" max="13064" width="9.83203125" style="85" customWidth="1"/>
    <col min="13065" max="13065" width="10.25" style="85" customWidth="1"/>
    <col min="13066" max="13312" width="9" style="85"/>
    <col min="13313" max="13313" width="10.25" style="85" customWidth="1"/>
    <col min="13314" max="13314" width="9.83203125" style="85" customWidth="1"/>
    <col min="13315" max="13315" width="10.25" style="85" customWidth="1"/>
    <col min="13316" max="13316" width="9.83203125" style="85" customWidth="1"/>
    <col min="13317" max="13317" width="10.25" style="85" customWidth="1"/>
    <col min="13318" max="13318" width="11.33203125" style="85" customWidth="1"/>
    <col min="13319" max="13319" width="10.25" style="85" customWidth="1"/>
    <col min="13320" max="13320" width="9.83203125" style="85" customWidth="1"/>
    <col min="13321" max="13321" width="10.25" style="85" customWidth="1"/>
    <col min="13322" max="13568" width="9" style="85"/>
    <col min="13569" max="13569" width="10.25" style="85" customWidth="1"/>
    <col min="13570" max="13570" width="9.83203125" style="85" customWidth="1"/>
    <col min="13571" max="13571" width="10.25" style="85" customWidth="1"/>
    <col min="13572" max="13572" width="9.83203125" style="85" customWidth="1"/>
    <col min="13573" max="13573" width="10.25" style="85" customWidth="1"/>
    <col min="13574" max="13574" width="11.33203125" style="85" customWidth="1"/>
    <col min="13575" max="13575" width="10.25" style="85" customWidth="1"/>
    <col min="13576" max="13576" width="9.83203125" style="85" customWidth="1"/>
    <col min="13577" max="13577" width="10.25" style="85" customWidth="1"/>
    <col min="13578" max="13824" width="9" style="85"/>
    <col min="13825" max="13825" width="10.25" style="85" customWidth="1"/>
    <col min="13826" max="13826" width="9.83203125" style="85" customWidth="1"/>
    <col min="13827" max="13827" width="10.25" style="85" customWidth="1"/>
    <col min="13828" max="13828" width="9.83203125" style="85" customWidth="1"/>
    <col min="13829" max="13829" width="10.25" style="85" customWidth="1"/>
    <col min="13830" max="13830" width="11.33203125" style="85" customWidth="1"/>
    <col min="13831" max="13831" width="10.25" style="85" customWidth="1"/>
    <col min="13832" max="13832" width="9.83203125" style="85" customWidth="1"/>
    <col min="13833" max="13833" width="10.25" style="85" customWidth="1"/>
    <col min="13834" max="14080" width="9" style="85"/>
    <col min="14081" max="14081" width="10.25" style="85" customWidth="1"/>
    <col min="14082" max="14082" width="9.83203125" style="85" customWidth="1"/>
    <col min="14083" max="14083" width="10.25" style="85" customWidth="1"/>
    <col min="14084" max="14084" width="9.83203125" style="85" customWidth="1"/>
    <col min="14085" max="14085" width="10.25" style="85" customWidth="1"/>
    <col min="14086" max="14086" width="11.33203125" style="85" customWidth="1"/>
    <col min="14087" max="14087" width="10.25" style="85" customWidth="1"/>
    <col min="14088" max="14088" width="9.83203125" style="85" customWidth="1"/>
    <col min="14089" max="14089" width="10.25" style="85" customWidth="1"/>
    <col min="14090" max="14336" width="9" style="85"/>
    <col min="14337" max="14337" width="10.25" style="85" customWidth="1"/>
    <col min="14338" max="14338" width="9.83203125" style="85" customWidth="1"/>
    <col min="14339" max="14339" width="10.25" style="85" customWidth="1"/>
    <col min="14340" max="14340" width="9.83203125" style="85" customWidth="1"/>
    <col min="14341" max="14341" width="10.25" style="85" customWidth="1"/>
    <col min="14342" max="14342" width="11.33203125" style="85" customWidth="1"/>
    <col min="14343" max="14343" width="10.25" style="85" customWidth="1"/>
    <col min="14344" max="14344" width="9.83203125" style="85" customWidth="1"/>
    <col min="14345" max="14345" width="10.25" style="85" customWidth="1"/>
    <col min="14346" max="14592" width="9" style="85"/>
    <col min="14593" max="14593" width="10.25" style="85" customWidth="1"/>
    <col min="14594" max="14594" width="9.83203125" style="85" customWidth="1"/>
    <col min="14595" max="14595" width="10.25" style="85" customWidth="1"/>
    <col min="14596" max="14596" width="9.83203125" style="85" customWidth="1"/>
    <col min="14597" max="14597" width="10.25" style="85" customWidth="1"/>
    <col min="14598" max="14598" width="11.33203125" style="85" customWidth="1"/>
    <col min="14599" max="14599" width="10.25" style="85" customWidth="1"/>
    <col min="14600" max="14600" width="9.83203125" style="85" customWidth="1"/>
    <col min="14601" max="14601" width="10.25" style="85" customWidth="1"/>
    <col min="14602" max="14848" width="9" style="85"/>
    <col min="14849" max="14849" width="10.25" style="85" customWidth="1"/>
    <col min="14850" max="14850" width="9.83203125" style="85" customWidth="1"/>
    <col min="14851" max="14851" width="10.25" style="85" customWidth="1"/>
    <col min="14852" max="14852" width="9.83203125" style="85" customWidth="1"/>
    <col min="14853" max="14853" width="10.25" style="85" customWidth="1"/>
    <col min="14854" max="14854" width="11.33203125" style="85" customWidth="1"/>
    <col min="14855" max="14855" width="10.25" style="85" customWidth="1"/>
    <col min="14856" max="14856" width="9.83203125" style="85" customWidth="1"/>
    <col min="14857" max="14857" width="10.25" style="85" customWidth="1"/>
    <col min="14858" max="15104" width="9" style="85"/>
    <col min="15105" max="15105" width="10.25" style="85" customWidth="1"/>
    <col min="15106" max="15106" width="9.83203125" style="85" customWidth="1"/>
    <col min="15107" max="15107" width="10.25" style="85" customWidth="1"/>
    <col min="15108" max="15108" width="9.83203125" style="85" customWidth="1"/>
    <col min="15109" max="15109" width="10.25" style="85" customWidth="1"/>
    <col min="15110" max="15110" width="11.33203125" style="85" customWidth="1"/>
    <col min="15111" max="15111" width="10.25" style="85" customWidth="1"/>
    <col min="15112" max="15112" width="9.83203125" style="85" customWidth="1"/>
    <col min="15113" max="15113" width="10.25" style="85" customWidth="1"/>
    <col min="15114" max="15360" width="9" style="85"/>
    <col min="15361" max="15361" width="10.25" style="85" customWidth="1"/>
    <col min="15362" max="15362" width="9.83203125" style="85" customWidth="1"/>
    <col min="15363" max="15363" width="10.25" style="85" customWidth="1"/>
    <col min="15364" max="15364" width="9.83203125" style="85" customWidth="1"/>
    <col min="15365" max="15365" width="10.25" style="85" customWidth="1"/>
    <col min="15366" max="15366" width="11.33203125" style="85" customWidth="1"/>
    <col min="15367" max="15367" width="10.25" style="85" customWidth="1"/>
    <col min="15368" max="15368" width="9.83203125" style="85" customWidth="1"/>
    <col min="15369" max="15369" width="10.25" style="85" customWidth="1"/>
    <col min="15370" max="15616" width="9" style="85"/>
    <col min="15617" max="15617" width="10.25" style="85" customWidth="1"/>
    <col min="15618" max="15618" width="9.83203125" style="85" customWidth="1"/>
    <col min="15619" max="15619" width="10.25" style="85" customWidth="1"/>
    <col min="15620" max="15620" width="9.83203125" style="85" customWidth="1"/>
    <col min="15621" max="15621" width="10.25" style="85" customWidth="1"/>
    <col min="15622" max="15622" width="11.33203125" style="85" customWidth="1"/>
    <col min="15623" max="15623" width="10.25" style="85" customWidth="1"/>
    <col min="15624" max="15624" width="9.83203125" style="85" customWidth="1"/>
    <col min="15625" max="15625" width="10.25" style="85" customWidth="1"/>
    <col min="15626" max="15872" width="9" style="85"/>
    <col min="15873" max="15873" width="10.25" style="85" customWidth="1"/>
    <col min="15874" max="15874" width="9.83203125" style="85" customWidth="1"/>
    <col min="15875" max="15875" width="10.25" style="85" customWidth="1"/>
    <col min="15876" max="15876" width="9.83203125" style="85" customWidth="1"/>
    <col min="15877" max="15877" width="10.25" style="85" customWidth="1"/>
    <col min="15878" max="15878" width="11.33203125" style="85" customWidth="1"/>
    <col min="15879" max="15879" width="10.25" style="85" customWidth="1"/>
    <col min="15880" max="15880" width="9.83203125" style="85" customWidth="1"/>
    <col min="15881" max="15881" width="10.25" style="85" customWidth="1"/>
    <col min="15882" max="16128" width="9" style="85"/>
    <col min="16129" max="16129" width="10.25" style="85" customWidth="1"/>
    <col min="16130" max="16130" width="9.83203125" style="85" customWidth="1"/>
    <col min="16131" max="16131" width="10.25" style="85" customWidth="1"/>
    <col min="16132" max="16132" width="9.83203125" style="85" customWidth="1"/>
    <col min="16133" max="16133" width="10.25" style="85" customWidth="1"/>
    <col min="16134" max="16134" width="11.33203125" style="85" customWidth="1"/>
    <col min="16135" max="16135" width="10.25" style="85" customWidth="1"/>
    <col min="16136" max="16136" width="9.83203125" style="85" customWidth="1"/>
    <col min="16137" max="16137" width="10.25" style="85" customWidth="1"/>
    <col min="16138" max="16384" width="9" style="85"/>
  </cols>
  <sheetData>
    <row r="1" spans="1:9" ht="15" customHeight="1">
      <c r="A1" s="252" t="s">
        <v>223</v>
      </c>
    </row>
    <row r="2" spans="1:9" ht="12" customHeight="1" thickBot="1"/>
    <row r="3" spans="1:9" ht="15" customHeight="1">
      <c r="A3" s="491" t="s">
        <v>224</v>
      </c>
      <c r="B3" s="493" t="s">
        <v>225</v>
      </c>
      <c r="C3" s="494"/>
      <c r="D3" s="494"/>
      <c r="E3" s="495"/>
      <c r="F3" s="493" t="s">
        <v>226</v>
      </c>
      <c r="G3" s="494"/>
      <c r="H3" s="494"/>
      <c r="I3" s="494"/>
    </row>
    <row r="4" spans="1:9" ht="15" customHeight="1">
      <c r="A4" s="492"/>
      <c r="B4" s="253" t="s">
        <v>227</v>
      </c>
      <c r="C4" s="253" t="s">
        <v>228</v>
      </c>
      <c r="D4" s="253" t="s">
        <v>229</v>
      </c>
      <c r="E4" s="253" t="s">
        <v>230</v>
      </c>
      <c r="F4" s="253" t="s">
        <v>227</v>
      </c>
      <c r="G4" s="253" t="s">
        <v>228</v>
      </c>
      <c r="H4" s="253" t="s">
        <v>229</v>
      </c>
      <c r="I4" s="253" t="s">
        <v>230</v>
      </c>
    </row>
    <row r="5" spans="1:9" ht="16.5" hidden="1" customHeight="1">
      <c r="A5" s="254" t="s">
        <v>231</v>
      </c>
      <c r="B5" s="255">
        <v>8079</v>
      </c>
      <c r="C5" s="256">
        <v>717</v>
      </c>
      <c r="D5" s="256">
        <v>625.4</v>
      </c>
      <c r="E5" s="257">
        <v>55.5</v>
      </c>
      <c r="F5" s="258">
        <v>693523</v>
      </c>
      <c r="G5" s="258">
        <v>46735</v>
      </c>
      <c r="H5" s="257">
        <v>776.8</v>
      </c>
      <c r="I5" s="257">
        <v>52.3</v>
      </c>
    </row>
    <row r="6" spans="1:9" ht="16.5" hidden="1" customHeight="1">
      <c r="A6" s="254" t="s">
        <v>232</v>
      </c>
      <c r="B6" s="255">
        <v>8836</v>
      </c>
      <c r="C6" s="256">
        <v>668</v>
      </c>
      <c r="D6" s="256">
        <v>647.1</v>
      </c>
      <c r="E6" s="257">
        <v>48.9</v>
      </c>
      <c r="F6" s="258">
        <v>724460</v>
      </c>
      <c r="G6" s="258">
        <v>43874</v>
      </c>
      <c r="H6" s="257">
        <v>802.6</v>
      </c>
      <c r="I6" s="257">
        <v>48.6</v>
      </c>
    </row>
    <row r="7" spans="1:9" ht="16.5" hidden="1" customHeight="1">
      <c r="A7" s="254" t="s">
        <v>233</v>
      </c>
      <c r="B7" s="255">
        <v>8468</v>
      </c>
      <c r="C7" s="256">
        <v>746</v>
      </c>
      <c r="D7" s="256">
        <v>672.9</v>
      </c>
      <c r="E7" s="257">
        <v>53</v>
      </c>
      <c r="F7" s="258">
        <v>752445</v>
      </c>
      <c r="G7" s="258">
        <v>42718</v>
      </c>
      <c r="H7" s="257">
        <v>826.1</v>
      </c>
      <c r="I7" s="257">
        <v>46.9</v>
      </c>
    </row>
    <row r="8" spans="1:9" ht="16.5" hidden="1" customHeight="1">
      <c r="A8" s="254" t="s">
        <v>234</v>
      </c>
      <c r="B8" s="255">
        <v>8650</v>
      </c>
      <c r="C8" s="256">
        <v>615</v>
      </c>
      <c r="D8" s="256">
        <v>596.79999999999995</v>
      </c>
      <c r="E8" s="257">
        <v>42.4</v>
      </c>
      <c r="F8" s="258">
        <v>684189</v>
      </c>
      <c r="G8" s="258">
        <v>36274</v>
      </c>
      <c r="H8" s="257">
        <v>743.6</v>
      </c>
      <c r="I8" s="257">
        <v>39.4</v>
      </c>
    </row>
    <row r="9" spans="1:9" ht="16.5" hidden="1" customHeight="1">
      <c r="A9" s="254" t="s">
        <v>235</v>
      </c>
      <c r="B9" s="255">
        <v>10635</v>
      </c>
      <c r="C9" s="256">
        <v>564</v>
      </c>
      <c r="D9" s="256">
        <v>714.6</v>
      </c>
      <c r="E9" s="257">
        <v>37.9</v>
      </c>
      <c r="F9" s="258">
        <v>689959</v>
      </c>
      <c r="G9" s="258">
        <v>32992</v>
      </c>
      <c r="H9" s="257">
        <v>742.1</v>
      </c>
      <c r="I9" s="257">
        <v>35.5</v>
      </c>
    </row>
    <row r="10" spans="1:9" ht="16.5" hidden="1" customHeight="1">
      <c r="A10" s="254" t="s">
        <v>236</v>
      </c>
      <c r="B10" s="255">
        <v>9168</v>
      </c>
      <c r="C10" s="256">
        <v>549</v>
      </c>
      <c r="D10" s="256">
        <v>575.9</v>
      </c>
      <c r="E10" s="257">
        <v>34.5</v>
      </c>
      <c r="F10" s="258">
        <v>706599</v>
      </c>
      <c r="G10" s="258">
        <v>31959</v>
      </c>
      <c r="H10" s="257">
        <v>756.4</v>
      </c>
      <c r="I10" s="257">
        <v>34.200000000000003</v>
      </c>
    </row>
    <row r="11" spans="1:9" ht="16.5" hidden="1" customHeight="1">
      <c r="A11" s="254" t="s">
        <v>237</v>
      </c>
      <c r="B11" s="255">
        <v>9219</v>
      </c>
      <c r="C11" s="256">
        <v>501</v>
      </c>
      <c r="D11" s="256">
        <v>566.6</v>
      </c>
      <c r="E11" s="257">
        <v>30.8</v>
      </c>
      <c r="F11" s="258">
        <v>695644</v>
      </c>
      <c r="G11" s="258">
        <v>27916</v>
      </c>
      <c r="H11" s="257">
        <v>737.8</v>
      </c>
      <c r="I11" s="257">
        <v>29.6</v>
      </c>
    </row>
    <row r="12" spans="1:9" ht="16.5" hidden="1" customHeight="1">
      <c r="A12" s="254" t="s">
        <v>238</v>
      </c>
      <c r="B12" s="255">
        <v>9561</v>
      </c>
      <c r="C12" s="256">
        <v>554</v>
      </c>
      <c r="D12" s="256">
        <v>570.29999999999995</v>
      </c>
      <c r="E12" s="257">
        <v>33</v>
      </c>
      <c r="F12" s="258">
        <v>710265</v>
      </c>
      <c r="G12" s="258">
        <v>27852</v>
      </c>
      <c r="H12" s="257">
        <v>746.8</v>
      </c>
      <c r="I12" s="257">
        <v>29.3</v>
      </c>
    </row>
    <row r="13" spans="1:9" ht="16.5" hidden="1" customHeight="1">
      <c r="A13" s="254" t="s">
        <v>239</v>
      </c>
      <c r="B13" s="255">
        <v>9566</v>
      </c>
      <c r="C13" s="256">
        <v>462</v>
      </c>
      <c r="D13" s="256">
        <v>520.20000000000005</v>
      </c>
      <c r="E13" s="257">
        <v>25.1</v>
      </c>
      <c r="F13" s="258">
        <v>670770</v>
      </c>
      <c r="G13" s="258">
        <v>23302</v>
      </c>
      <c r="H13" s="257">
        <v>697.6</v>
      </c>
      <c r="I13" s="257">
        <v>24.2</v>
      </c>
    </row>
    <row r="14" spans="1:9" ht="16.5" hidden="1" customHeight="1">
      <c r="A14" s="254" t="s">
        <v>240</v>
      </c>
      <c r="B14" s="255">
        <v>9693</v>
      </c>
      <c r="C14" s="256">
        <v>512</v>
      </c>
      <c r="D14" s="256">
        <v>507.8</v>
      </c>
      <c r="E14" s="257">
        <v>26.8</v>
      </c>
      <c r="F14" s="258">
        <v>673067</v>
      </c>
      <c r="G14" s="258">
        <v>22929</v>
      </c>
      <c r="H14" s="257">
        <v>692.6</v>
      </c>
      <c r="I14" s="257">
        <v>23.6</v>
      </c>
    </row>
    <row r="15" spans="1:9" ht="16.5" hidden="1" customHeight="1">
      <c r="A15" s="259" t="s">
        <v>241</v>
      </c>
      <c r="B15" s="260">
        <v>9893</v>
      </c>
      <c r="C15" s="261">
        <v>487</v>
      </c>
      <c r="D15" s="261">
        <v>511.2</v>
      </c>
      <c r="E15" s="262">
        <v>25.2</v>
      </c>
      <c r="F15" s="263">
        <v>700438</v>
      </c>
      <c r="G15" s="263">
        <v>22366</v>
      </c>
      <c r="H15" s="262">
        <v>712.7</v>
      </c>
      <c r="I15" s="262">
        <v>22.8</v>
      </c>
    </row>
    <row r="16" spans="1:9" ht="16.5" customHeight="1">
      <c r="A16" s="259" t="s">
        <v>409</v>
      </c>
      <c r="B16" s="260">
        <v>9890</v>
      </c>
      <c r="C16" s="261">
        <v>487</v>
      </c>
      <c r="D16" s="261">
        <v>508.9</v>
      </c>
      <c r="E16" s="262">
        <v>25.1</v>
      </c>
      <c r="F16" s="263">
        <v>670342</v>
      </c>
      <c r="G16" s="263">
        <v>20064</v>
      </c>
      <c r="H16" s="262">
        <v>676.7</v>
      </c>
      <c r="I16" s="262">
        <v>20.3</v>
      </c>
    </row>
    <row r="17" spans="1:9" ht="16.5" customHeight="1">
      <c r="A17" s="259" t="s">
        <v>242</v>
      </c>
      <c r="B17" s="260">
        <v>10086</v>
      </c>
      <c r="C17" s="261">
        <v>396</v>
      </c>
      <c r="D17" s="261">
        <v>513.29999999999995</v>
      </c>
      <c r="E17" s="262">
        <v>20.2</v>
      </c>
      <c r="F17" s="263">
        <v>675006</v>
      </c>
      <c r="G17" s="263">
        <v>17708</v>
      </c>
      <c r="H17" s="262">
        <v>677.5</v>
      </c>
      <c r="I17" s="262">
        <v>17.8</v>
      </c>
    </row>
    <row r="18" spans="1:9" ht="16.5" customHeight="1">
      <c r="A18" s="259" t="s">
        <v>243</v>
      </c>
      <c r="B18" s="260">
        <v>10368</v>
      </c>
      <c r="C18" s="261">
        <v>363</v>
      </c>
      <c r="D18" s="262">
        <v>521</v>
      </c>
      <c r="E18" s="262">
        <v>18.2</v>
      </c>
      <c r="F18" s="263">
        <v>686555</v>
      </c>
      <c r="G18" s="263">
        <v>16922</v>
      </c>
      <c r="H18" s="262">
        <v>681.1</v>
      </c>
      <c r="I18" s="262">
        <v>16.8</v>
      </c>
    </row>
    <row r="19" spans="1:9" ht="16.5" customHeight="1">
      <c r="A19" s="259" t="s">
        <v>244</v>
      </c>
      <c r="B19" s="260">
        <v>10385</v>
      </c>
      <c r="C19" s="261">
        <v>400</v>
      </c>
      <c r="D19" s="262">
        <v>517.29999999999995</v>
      </c>
      <c r="E19" s="262">
        <v>19.899999999999999</v>
      </c>
      <c r="F19" s="263">
        <v>693787</v>
      </c>
      <c r="G19" s="263">
        <v>16392</v>
      </c>
      <c r="H19" s="262">
        <v>680</v>
      </c>
      <c r="I19" s="262">
        <v>16.100000000000001</v>
      </c>
    </row>
    <row r="20" spans="1:9" ht="16.5" customHeight="1">
      <c r="A20" s="259" t="s">
        <v>245</v>
      </c>
      <c r="B20" s="260">
        <v>10517</v>
      </c>
      <c r="C20" s="261">
        <v>373</v>
      </c>
      <c r="D20" s="262">
        <v>516.5</v>
      </c>
      <c r="E20" s="262">
        <v>18.3</v>
      </c>
      <c r="F20" s="263">
        <v>712962</v>
      </c>
      <c r="G20" s="263">
        <v>15899</v>
      </c>
      <c r="H20" s="262">
        <v>691.4</v>
      </c>
      <c r="I20" s="262">
        <v>15.4</v>
      </c>
    </row>
    <row r="21" spans="1:9" ht="16.5" customHeight="1">
      <c r="A21" s="259" t="s">
        <v>246</v>
      </c>
      <c r="B21" s="260">
        <v>10272</v>
      </c>
      <c r="C21" s="261">
        <v>284</v>
      </c>
      <c r="D21" s="262">
        <v>502.4</v>
      </c>
      <c r="E21" s="262">
        <v>13.9</v>
      </c>
      <c r="F21" s="263">
        <v>684521</v>
      </c>
      <c r="G21" s="263">
        <v>13608</v>
      </c>
      <c r="H21" s="262">
        <v>656</v>
      </c>
      <c r="I21" s="262">
        <v>13</v>
      </c>
    </row>
    <row r="22" spans="1:9" ht="16.5" customHeight="1">
      <c r="A22" s="259" t="s">
        <v>247</v>
      </c>
      <c r="B22" s="260">
        <v>10278</v>
      </c>
      <c r="C22" s="261">
        <v>282</v>
      </c>
      <c r="D22" s="262">
        <v>499</v>
      </c>
      <c r="E22" s="262">
        <v>13.7</v>
      </c>
      <c r="F22" s="263">
        <v>683751</v>
      </c>
      <c r="G22" s="263">
        <v>12565</v>
      </c>
      <c r="H22" s="262">
        <v>646.6</v>
      </c>
      <c r="I22" s="262">
        <v>11.9</v>
      </c>
    </row>
    <row r="23" spans="1:9" ht="16.5" customHeight="1">
      <c r="A23" s="259" t="s">
        <v>248</v>
      </c>
      <c r="B23" s="260">
        <v>10676</v>
      </c>
      <c r="C23" s="261">
        <v>272</v>
      </c>
      <c r="D23" s="262">
        <v>515.4</v>
      </c>
      <c r="E23" s="262">
        <v>13.1</v>
      </c>
      <c r="F23" s="263">
        <v>709416</v>
      </c>
      <c r="G23" s="263">
        <v>11965</v>
      </c>
      <c r="H23" s="262">
        <v>656.4</v>
      </c>
      <c r="I23" s="262">
        <v>11.1</v>
      </c>
    </row>
    <row r="24" spans="1:9" ht="16.5" customHeight="1">
      <c r="A24" s="259" t="s">
        <v>249</v>
      </c>
      <c r="B24" s="260">
        <v>10962</v>
      </c>
      <c r="C24" s="261">
        <v>235</v>
      </c>
      <c r="D24" s="262">
        <v>527.1</v>
      </c>
      <c r="E24" s="262">
        <v>11.3</v>
      </c>
      <c r="F24" s="263">
        <v>710510</v>
      </c>
      <c r="G24" s="263">
        <v>11418</v>
      </c>
      <c r="H24" s="262">
        <v>649.4</v>
      </c>
      <c r="I24" s="262">
        <v>10.4</v>
      </c>
    </row>
    <row r="25" spans="1:9" ht="16.5" customHeight="1">
      <c r="A25" s="259" t="s">
        <v>250</v>
      </c>
      <c r="B25" s="260">
        <v>10518</v>
      </c>
      <c r="C25" s="261">
        <v>218</v>
      </c>
      <c r="D25" s="262">
        <v>505.8</v>
      </c>
      <c r="E25" s="262">
        <v>10.5</v>
      </c>
      <c r="F25" s="263">
        <v>702275</v>
      </c>
      <c r="G25" s="263">
        <v>10567</v>
      </c>
      <c r="H25" s="262">
        <v>631.20000000000005</v>
      </c>
      <c r="I25" s="262">
        <v>9.5</v>
      </c>
    </row>
    <row r="26" spans="1:9" ht="16.5" customHeight="1">
      <c r="A26" s="259" t="s">
        <v>251</v>
      </c>
      <c r="B26" s="260">
        <v>10754</v>
      </c>
      <c r="C26" s="261">
        <v>211</v>
      </c>
      <c r="D26" s="262">
        <v>516.9</v>
      </c>
      <c r="E26" s="261">
        <v>10.1</v>
      </c>
      <c r="F26" s="263">
        <v>703270</v>
      </c>
      <c r="G26" s="263">
        <v>9578</v>
      </c>
      <c r="H26" s="262">
        <v>625.6</v>
      </c>
      <c r="I26" s="262">
        <v>8.5</v>
      </c>
    </row>
    <row r="27" spans="1:9" ht="16.5" customHeight="1">
      <c r="A27" s="259" t="s">
        <v>252</v>
      </c>
      <c r="B27" s="260">
        <v>10620</v>
      </c>
      <c r="C27" s="261">
        <v>172</v>
      </c>
      <c r="D27" s="262">
        <v>509.9</v>
      </c>
      <c r="E27" s="262">
        <v>8.3000000000000007</v>
      </c>
      <c r="F27" s="263">
        <v>690074</v>
      </c>
      <c r="G27" s="263">
        <v>8803</v>
      </c>
      <c r="H27" s="262">
        <v>608</v>
      </c>
      <c r="I27" s="262">
        <v>7.8</v>
      </c>
    </row>
    <row r="28" spans="1:9" ht="16.5" customHeight="1">
      <c r="A28" s="259" t="s">
        <v>253</v>
      </c>
      <c r="B28" s="260">
        <v>10704</v>
      </c>
      <c r="C28" s="261">
        <v>166</v>
      </c>
      <c r="D28" s="262">
        <v>513.20000000000005</v>
      </c>
      <c r="E28" s="262">
        <v>7</v>
      </c>
      <c r="F28" s="263">
        <v>695821</v>
      </c>
      <c r="G28" s="263">
        <v>8261</v>
      </c>
      <c r="H28" s="262">
        <v>607.6</v>
      </c>
      <c r="I28" s="262">
        <v>7.2</v>
      </c>
    </row>
    <row r="29" spans="1:9" ht="16.5" customHeight="1">
      <c r="A29" s="259" t="s">
        <v>254</v>
      </c>
      <c r="B29" s="260">
        <v>10531</v>
      </c>
      <c r="C29" s="261">
        <v>123</v>
      </c>
      <c r="D29" s="262">
        <v>504.3</v>
      </c>
      <c r="E29" s="262">
        <v>5.9</v>
      </c>
      <c r="F29" s="263">
        <v>689664</v>
      </c>
      <c r="G29" s="263">
        <v>6738</v>
      </c>
      <c r="H29" s="262">
        <v>597.29999999999995</v>
      </c>
      <c r="I29" s="262">
        <v>5.8</v>
      </c>
    </row>
    <row r="30" spans="1:9" ht="16.5" customHeight="1">
      <c r="A30" s="259" t="s">
        <v>255</v>
      </c>
      <c r="B30" s="260">
        <v>10921</v>
      </c>
      <c r="C30" s="261">
        <v>139</v>
      </c>
      <c r="D30" s="262">
        <v>523.1</v>
      </c>
      <c r="E30" s="262">
        <v>6.7</v>
      </c>
      <c r="F30" s="263">
        <v>722801</v>
      </c>
      <c r="G30" s="263">
        <v>6439</v>
      </c>
      <c r="H30" s="262">
        <v>622</v>
      </c>
      <c r="I30" s="262">
        <v>5.5</v>
      </c>
    </row>
    <row r="31" spans="1:9" ht="16.5" customHeight="1">
      <c r="A31" s="259" t="s">
        <v>256</v>
      </c>
      <c r="B31" s="260">
        <v>11111</v>
      </c>
      <c r="C31" s="261">
        <v>155</v>
      </c>
      <c r="D31" s="262">
        <v>531.9</v>
      </c>
      <c r="E31" s="262">
        <v>7.4</v>
      </c>
      <c r="F31" s="263">
        <v>720262</v>
      </c>
      <c r="G31" s="263">
        <v>5698</v>
      </c>
      <c r="H31" s="262">
        <v>614.5</v>
      </c>
      <c r="I31" s="262">
        <v>4.9000000000000004</v>
      </c>
    </row>
    <row r="32" spans="1:9" ht="16.5" customHeight="1">
      <c r="A32" s="259" t="s">
        <v>257</v>
      </c>
      <c r="B32" s="260">
        <v>10887</v>
      </c>
      <c r="C32" s="261">
        <v>117</v>
      </c>
      <c r="D32" s="262">
        <v>520.29999999999995</v>
      </c>
      <c r="E32" s="262">
        <v>5.6</v>
      </c>
      <c r="F32" s="263">
        <v>711883</v>
      </c>
      <c r="G32" s="263">
        <v>5343</v>
      </c>
      <c r="H32" s="262">
        <v>603.20000000000005</v>
      </c>
      <c r="I32" s="262">
        <v>4.5</v>
      </c>
    </row>
    <row r="33" spans="1:9" ht="16.5" customHeight="1">
      <c r="A33" s="259" t="s">
        <v>258</v>
      </c>
      <c r="B33" s="260">
        <v>11063</v>
      </c>
      <c r="C33" s="261">
        <v>107</v>
      </c>
      <c r="D33" s="262">
        <v>527.1</v>
      </c>
      <c r="E33" s="262">
        <v>5.0999999999999996</v>
      </c>
      <c r="F33" s="263">
        <v>740038</v>
      </c>
      <c r="G33" s="263">
        <v>5329</v>
      </c>
      <c r="H33" s="262">
        <v>623</v>
      </c>
      <c r="I33" s="262">
        <v>4.5</v>
      </c>
    </row>
    <row r="34" spans="1:9" ht="16.5" customHeight="1">
      <c r="A34" s="259" t="s">
        <v>259</v>
      </c>
      <c r="B34" s="260">
        <v>11219</v>
      </c>
      <c r="C34" s="261">
        <v>140</v>
      </c>
      <c r="D34" s="262">
        <v>532.20000000000005</v>
      </c>
      <c r="E34" s="262">
        <v>6.6</v>
      </c>
      <c r="F34" s="263">
        <v>740247</v>
      </c>
      <c r="G34" s="263">
        <v>4950</v>
      </c>
      <c r="H34" s="262">
        <v>619.29999999999995</v>
      </c>
      <c r="I34" s="262">
        <v>4.0999999999999996</v>
      </c>
    </row>
    <row r="35" spans="1:9" ht="16.5" customHeight="1">
      <c r="A35" s="259" t="s">
        <v>260</v>
      </c>
      <c r="B35" s="260">
        <v>11551</v>
      </c>
      <c r="C35" s="261">
        <v>96</v>
      </c>
      <c r="D35" s="262">
        <v>545.79999999999995</v>
      </c>
      <c r="E35" s="262">
        <v>4.5</v>
      </c>
      <c r="F35" s="263">
        <v>752283</v>
      </c>
      <c r="G35" s="263">
        <v>4692</v>
      </c>
      <c r="H35" s="262">
        <v>625.5</v>
      </c>
      <c r="I35" s="262">
        <v>3.9</v>
      </c>
    </row>
    <row r="36" spans="1:9" ht="16.5" customHeight="1">
      <c r="A36" s="259" t="s">
        <v>261</v>
      </c>
      <c r="B36" s="260">
        <v>11608</v>
      </c>
      <c r="C36" s="261">
        <v>100</v>
      </c>
      <c r="D36" s="262">
        <v>545.79999999999995</v>
      </c>
      <c r="E36" s="262">
        <v>4.7</v>
      </c>
      <c r="F36" s="263">
        <v>750620</v>
      </c>
      <c r="G36" s="263">
        <v>4170</v>
      </c>
      <c r="H36" s="262">
        <v>620.6</v>
      </c>
      <c r="I36" s="262">
        <v>3.4</v>
      </c>
    </row>
    <row r="37" spans="1:9" ht="16.5" customHeight="1">
      <c r="A37" s="259" t="s">
        <v>262</v>
      </c>
      <c r="B37" s="260">
        <v>11831</v>
      </c>
      <c r="C37" s="261">
        <v>80</v>
      </c>
      <c r="D37" s="262">
        <v>553</v>
      </c>
      <c r="E37" s="262">
        <v>3.7</v>
      </c>
      <c r="F37" s="263">
        <v>751172</v>
      </c>
      <c r="G37" s="263">
        <v>4022</v>
      </c>
      <c r="H37" s="262">
        <v>618.1</v>
      </c>
      <c r="I37" s="262">
        <v>3.3</v>
      </c>
    </row>
    <row r="38" spans="1:9" ht="16.5" customHeight="1">
      <c r="A38" s="259" t="s">
        <v>263</v>
      </c>
      <c r="B38" s="260">
        <v>12543</v>
      </c>
      <c r="C38" s="261">
        <v>108</v>
      </c>
      <c r="D38" s="262">
        <v>584.20000000000005</v>
      </c>
      <c r="E38" s="262">
        <v>5</v>
      </c>
      <c r="F38" s="263">
        <v>793014</v>
      </c>
      <c r="G38" s="263">
        <v>3872</v>
      </c>
      <c r="H38" s="262">
        <v>649.9</v>
      </c>
      <c r="I38" s="262">
        <v>3.2</v>
      </c>
    </row>
    <row r="39" spans="1:9" ht="16.5" customHeight="1">
      <c r="A39" s="259" t="s">
        <v>264</v>
      </c>
      <c r="B39" s="260">
        <v>12743</v>
      </c>
      <c r="C39" s="261">
        <v>69</v>
      </c>
      <c r="D39" s="262">
        <v>592.6</v>
      </c>
      <c r="E39" s="262">
        <v>3.2</v>
      </c>
      <c r="F39" s="263">
        <v>788594</v>
      </c>
      <c r="G39" s="263">
        <v>3527</v>
      </c>
      <c r="H39" s="262">
        <v>644</v>
      </c>
      <c r="I39" s="262">
        <v>2.9</v>
      </c>
    </row>
    <row r="40" spans="1:9" ht="16.5" customHeight="1">
      <c r="A40" s="259" t="s">
        <v>265</v>
      </c>
      <c r="B40" s="260">
        <v>12912</v>
      </c>
      <c r="C40" s="261">
        <v>90</v>
      </c>
      <c r="D40" s="262">
        <v>599.20000000000005</v>
      </c>
      <c r="E40" s="262">
        <v>4.2</v>
      </c>
      <c r="F40" s="263">
        <v>820305</v>
      </c>
      <c r="G40" s="263">
        <v>3664</v>
      </c>
      <c r="H40" s="262">
        <v>668.4</v>
      </c>
      <c r="I40" s="262">
        <v>3</v>
      </c>
    </row>
    <row r="41" spans="1:9" ht="16.5" customHeight="1">
      <c r="A41" s="259" t="s">
        <v>266</v>
      </c>
      <c r="B41" s="260">
        <v>13240</v>
      </c>
      <c r="C41" s="261">
        <v>83</v>
      </c>
      <c r="D41" s="262">
        <v>613.4</v>
      </c>
      <c r="E41" s="262">
        <v>3.8</v>
      </c>
      <c r="F41" s="263">
        <v>829797</v>
      </c>
      <c r="G41" s="263">
        <v>3325</v>
      </c>
      <c r="H41" s="262">
        <v>674.1</v>
      </c>
      <c r="I41" s="262">
        <v>2.7</v>
      </c>
    </row>
    <row r="42" spans="1:9" ht="16.5" customHeight="1">
      <c r="A42" s="259" t="s">
        <v>267</v>
      </c>
      <c r="B42" s="260">
        <v>13476</v>
      </c>
      <c r="C42" s="261">
        <v>73</v>
      </c>
      <c r="D42" s="262">
        <v>623.5</v>
      </c>
      <c r="E42" s="262">
        <v>3.4</v>
      </c>
      <c r="F42" s="263">
        <v>856643</v>
      </c>
      <c r="G42" s="263">
        <v>3347</v>
      </c>
      <c r="H42" s="262">
        <v>693.8</v>
      </c>
      <c r="I42" s="262">
        <v>2.7</v>
      </c>
    </row>
    <row r="43" spans="1:9" ht="16.5" customHeight="1">
      <c r="A43" s="259" t="s">
        <v>268</v>
      </c>
      <c r="B43" s="260">
        <v>13544</v>
      </c>
      <c r="C43" s="261">
        <v>79</v>
      </c>
      <c r="D43" s="262">
        <v>626.9</v>
      </c>
      <c r="E43" s="262">
        <v>3.7</v>
      </c>
      <c r="F43" s="263">
        <v>878532</v>
      </c>
      <c r="G43" s="263">
        <v>3249</v>
      </c>
      <c r="H43" s="262">
        <v>709.7</v>
      </c>
      <c r="I43" s="262">
        <v>2.7</v>
      </c>
    </row>
    <row r="44" spans="1:9" ht="16.5" customHeight="1">
      <c r="A44" s="259" t="s">
        <v>269</v>
      </c>
      <c r="B44" s="260">
        <v>13777</v>
      </c>
      <c r="C44" s="261">
        <v>70</v>
      </c>
      <c r="D44" s="262">
        <v>639</v>
      </c>
      <c r="E44" s="262">
        <v>3.2</v>
      </c>
      <c r="F44" s="263">
        <v>875933</v>
      </c>
      <c r="G44" s="263">
        <v>3094</v>
      </c>
      <c r="H44" s="262">
        <v>706</v>
      </c>
      <c r="I44" s="262">
        <v>2.5</v>
      </c>
    </row>
    <row r="45" spans="1:9" ht="16.5" customHeight="1">
      <c r="A45" s="259" t="s">
        <v>270</v>
      </c>
      <c r="B45" s="260">
        <v>14353</v>
      </c>
      <c r="C45" s="261">
        <v>79</v>
      </c>
      <c r="D45" s="262">
        <v>666.9</v>
      </c>
      <c r="E45" s="262">
        <v>3.7</v>
      </c>
      <c r="F45" s="263">
        <v>922139</v>
      </c>
      <c r="G45" s="263">
        <v>3177</v>
      </c>
      <c r="H45" s="262">
        <v>741.9</v>
      </c>
      <c r="I45" s="262">
        <v>2.6</v>
      </c>
    </row>
    <row r="46" spans="1:9" ht="16.5" customHeight="1">
      <c r="A46" s="259" t="s">
        <v>271</v>
      </c>
      <c r="B46" s="260">
        <v>14356</v>
      </c>
      <c r="C46" s="261">
        <v>59</v>
      </c>
      <c r="D46" s="262">
        <v>667</v>
      </c>
      <c r="E46" s="262">
        <v>2.7</v>
      </c>
      <c r="F46" s="263">
        <v>896211</v>
      </c>
      <c r="G46" s="263">
        <v>2858</v>
      </c>
      <c r="H46" s="262">
        <v>718.6</v>
      </c>
      <c r="I46" s="262">
        <v>2.2999999999999998</v>
      </c>
    </row>
    <row r="47" spans="1:9" ht="16.5" customHeight="1">
      <c r="A47" s="264" t="s">
        <v>272</v>
      </c>
      <c r="B47" s="260">
        <v>14142</v>
      </c>
      <c r="C47" s="265">
        <v>58</v>
      </c>
      <c r="D47" s="266">
        <v>656.4</v>
      </c>
      <c r="E47" s="266">
        <v>2.7</v>
      </c>
      <c r="F47" s="267">
        <v>913402</v>
      </c>
      <c r="G47" s="267">
        <v>2742</v>
      </c>
      <c r="H47" s="266">
        <v>730.9</v>
      </c>
      <c r="I47" s="266">
        <v>2.2000000000000002</v>
      </c>
    </row>
    <row r="48" spans="1:9" ht="16.5" customHeight="1">
      <c r="A48" s="268" t="s">
        <v>273</v>
      </c>
      <c r="B48" s="269">
        <v>14769</v>
      </c>
      <c r="C48" s="270">
        <v>54</v>
      </c>
      <c r="D48" s="270">
        <v>683.2</v>
      </c>
      <c r="E48" s="270">
        <v>2.5</v>
      </c>
      <c r="F48" s="269">
        <v>936484</v>
      </c>
      <c r="G48" s="269">
        <v>2795</v>
      </c>
      <c r="H48" s="270">
        <v>747.7</v>
      </c>
      <c r="I48" s="270">
        <v>2.2000000000000002</v>
      </c>
    </row>
    <row r="49" spans="1:10" ht="16.5" customHeight="1">
      <c r="A49" s="268" t="s">
        <v>274</v>
      </c>
      <c r="B49" s="269">
        <v>15210</v>
      </c>
      <c r="C49" s="270">
        <v>62</v>
      </c>
      <c r="D49" s="270">
        <v>701.8</v>
      </c>
      <c r="E49" s="270">
        <v>2.9</v>
      </c>
      <c r="F49" s="269">
        <v>982031</v>
      </c>
      <c r="G49" s="269">
        <v>2935</v>
      </c>
      <c r="H49" s="270">
        <v>782.9</v>
      </c>
      <c r="I49" s="270">
        <v>2.2999999999999998</v>
      </c>
    </row>
    <row r="50" spans="1:10" s="272" customFormat="1" ht="16.5" customHeight="1">
      <c r="A50" s="268" t="s">
        <v>275</v>
      </c>
      <c r="B50" s="271">
        <v>15143</v>
      </c>
      <c r="C50" s="270">
        <v>59</v>
      </c>
      <c r="D50" s="270">
        <v>697.3</v>
      </c>
      <c r="E50" s="270">
        <v>2.7</v>
      </c>
      <c r="F50" s="269">
        <v>961653</v>
      </c>
      <c r="G50" s="269">
        <v>2656</v>
      </c>
      <c r="H50" s="270">
        <v>765.6</v>
      </c>
      <c r="I50" s="270">
        <v>2.1</v>
      </c>
    </row>
    <row r="51" spans="1:10" ht="16.5" customHeight="1">
      <c r="A51" s="268" t="s">
        <v>276</v>
      </c>
      <c r="B51" s="271">
        <v>15294</v>
      </c>
      <c r="C51" s="270">
        <v>56</v>
      </c>
      <c r="D51" s="270">
        <v>702.4</v>
      </c>
      <c r="E51" s="270">
        <v>2.6</v>
      </c>
      <c r="F51" s="269">
        <v>970331</v>
      </c>
      <c r="G51" s="269">
        <v>2491</v>
      </c>
      <c r="H51" s="270">
        <v>770.7</v>
      </c>
      <c r="I51" s="262">
        <v>2</v>
      </c>
    </row>
    <row r="52" spans="1:10" ht="16.5" customHeight="1">
      <c r="A52" s="268" t="s">
        <v>277</v>
      </c>
      <c r="B52" s="271">
        <v>15566</v>
      </c>
      <c r="C52" s="270">
        <v>52</v>
      </c>
      <c r="D52" s="270">
        <v>712.1</v>
      </c>
      <c r="E52" s="270">
        <v>2.4</v>
      </c>
      <c r="F52" s="269">
        <v>982379</v>
      </c>
      <c r="G52" s="269">
        <v>2317</v>
      </c>
      <c r="H52" s="270">
        <v>779.6</v>
      </c>
      <c r="I52" s="262">
        <v>1.8</v>
      </c>
    </row>
    <row r="53" spans="1:10" ht="16.5" customHeight="1">
      <c r="A53" s="268" t="s">
        <v>278</v>
      </c>
      <c r="B53" s="271">
        <v>15857</v>
      </c>
      <c r="C53" s="270">
        <v>58</v>
      </c>
      <c r="D53" s="270">
        <v>722.9</v>
      </c>
      <c r="E53" s="270">
        <v>2.6</v>
      </c>
      <c r="F53" s="269">
        <v>1014951</v>
      </c>
      <c r="G53" s="269">
        <v>2337</v>
      </c>
      <c r="H53" s="270">
        <v>804.6</v>
      </c>
      <c r="I53" s="262">
        <v>1.9</v>
      </c>
    </row>
    <row r="54" spans="1:10" ht="16.5" customHeight="1">
      <c r="A54" s="268" t="s">
        <v>279</v>
      </c>
      <c r="B54" s="271">
        <v>16353</v>
      </c>
      <c r="C54" s="270">
        <v>40</v>
      </c>
      <c r="D54" s="270">
        <v>742.6</v>
      </c>
      <c r="E54" s="270">
        <v>1.8</v>
      </c>
      <c r="F54" s="269">
        <v>1028602</v>
      </c>
      <c r="G54" s="269">
        <v>2330</v>
      </c>
      <c r="H54" s="270">
        <v>815.2</v>
      </c>
      <c r="I54" s="262">
        <v>1.8</v>
      </c>
    </row>
    <row r="55" spans="1:10" s="274" customFormat="1" ht="16.5" customHeight="1">
      <c r="A55" s="268" t="s">
        <v>280</v>
      </c>
      <c r="B55" s="273">
        <v>17396</v>
      </c>
      <c r="C55" s="270">
        <v>40</v>
      </c>
      <c r="D55" s="270">
        <v>785.4</v>
      </c>
      <c r="E55" s="270">
        <v>1.8</v>
      </c>
      <c r="F55" s="269">
        <v>1083796</v>
      </c>
      <c r="G55" s="269">
        <v>2296</v>
      </c>
      <c r="H55" s="270">
        <v>858.8</v>
      </c>
      <c r="I55" s="270">
        <v>1.8</v>
      </c>
    </row>
    <row r="56" spans="1:10" s="274" customFormat="1" ht="16.5" customHeight="1">
      <c r="A56" s="268" t="s">
        <v>281</v>
      </c>
      <c r="B56" s="273">
        <v>17291</v>
      </c>
      <c r="C56" s="270">
        <v>39</v>
      </c>
      <c r="D56" s="270">
        <v>777.8</v>
      </c>
      <c r="E56" s="270">
        <v>1.8</v>
      </c>
      <c r="F56" s="269">
        <v>1084451</v>
      </c>
      <c r="G56" s="269">
        <v>2269</v>
      </c>
      <c r="H56" s="270">
        <v>859.6</v>
      </c>
      <c r="I56" s="270">
        <v>1.8</v>
      </c>
    </row>
    <row r="57" spans="1:10" s="276" customFormat="1" ht="16.5" customHeight="1">
      <c r="A57" s="268" t="s">
        <v>282</v>
      </c>
      <c r="B57" s="273">
        <v>17729</v>
      </c>
      <c r="C57" s="270">
        <v>56</v>
      </c>
      <c r="D57" s="270">
        <v>792.7</v>
      </c>
      <c r="E57" s="270">
        <v>2.5</v>
      </c>
      <c r="F57" s="269">
        <v>1108334</v>
      </c>
      <c r="G57" s="269">
        <v>2194</v>
      </c>
      <c r="H57" s="262">
        <v>879</v>
      </c>
      <c r="I57" s="270">
        <v>1.7</v>
      </c>
      <c r="J57" s="275"/>
    </row>
    <row r="58" spans="1:10" s="276" customFormat="1" ht="16.5" customHeight="1">
      <c r="A58" s="268" t="s">
        <v>283</v>
      </c>
      <c r="B58" s="273">
        <v>18466</v>
      </c>
      <c r="C58" s="270">
        <v>54</v>
      </c>
      <c r="D58" s="270">
        <v>821.5</v>
      </c>
      <c r="E58" s="270">
        <v>2.4</v>
      </c>
      <c r="F58" s="269">
        <v>1142407</v>
      </c>
      <c r="G58" s="269">
        <v>2220</v>
      </c>
      <c r="H58" s="262">
        <v>907.1</v>
      </c>
      <c r="I58" s="270">
        <v>1.8</v>
      </c>
    </row>
    <row r="59" spans="1:10" s="275" customFormat="1" ht="16.5" customHeight="1">
      <c r="A59" s="268" t="s">
        <v>284</v>
      </c>
      <c r="B59" s="271">
        <v>18334</v>
      </c>
      <c r="C59" s="270">
        <v>46</v>
      </c>
      <c r="D59" s="277">
        <v>812</v>
      </c>
      <c r="E59" s="278">
        <v>2</v>
      </c>
      <c r="F59" s="269">
        <v>1141865</v>
      </c>
      <c r="G59" s="269">
        <v>2159</v>
      </c>
      <c r="H59" s="279">
        <v>907.5</v>
      </c>
      <c r="I59" s="270">
        <v>1.7</v>
      </c>
    </row>
    <row r="60" spans="1:10" s="275" customFormat="1" ht="16.5" customHeight="1">
      <c r="A60" s="268" t="s">
        <v>285</v>
      </c>
      <c r="B60" s="271">
        <v>19014</v>
      </c>
      <c r="C60" s="270">
        <v>60</v>
      </c>
      <c r="D60" s="277">
        <v>839.9</v>
      </c>
      <c r="E60" s="278">
        <v>2.7</v>
      </c>
      <c r="F60" s="269">
        <v>1197014</v>
      </c>
      <c r="G60" s="269">
        <v>2129</v>
      </c>
      <c r="H60" s="279">
        <v>947.1</v>
      </c>
      <c r="I60" s="270">
        <v>1.7</v>
      </c>
    </row>
    <row r="61" spans="1:10" s="276" customFormat="1" ht="16.5" customHeight="1">
      <c r="A61" s="268" t="s">
        <v>286</v>
      </c>
      <c r="B61" s="271">
        <v>19594</v>
      </c>
      <c r="C61" s="270">
        <v>75</v>
      </c>
      <c r="D61" s="277">
        <v>864.5</v>
      </c>
      <c r="E61" s="278">
        <v>3.3</v>
      </c>
      <c r="F61" s="269">
        <v>1253068</v>
      </c>
      <c r="G61" s="269">
        <v>2166</v>
      </c>
      <c r="H61" s="279">
        <v>993.1</v>
      </c>
      <c r="I61" s="270">
        <v>1.7</v>
      </c>
    </row>
    <row r="62" spans="1:10" s="276" customFormat="1" ht="16.5" customHeight="1">
      <c r="A62" s="268" t="s">
        <v>287</v>
      </c>
      <c r="B62" s="271">
        <v>19610</v>
      </c>
      <c r="C62" s="270">
        <v>59</v>
      </c>
      <c r="D62" s="277">
        <v>868.16469190079113</v>
      </c>
      <c r="E62" s="278">
        <v>2.6</v>
      </c>
      <c r="F62" s="269">
        <v>1256359</v>
      </c>
      <c r="G62" s="269">
        <v>2110</v>
      </c>
      <c r="H62" s="279">
        <v>997.5</v>
      </c>
      <c r="I62" s="270">
        <v>1.7</v>
      </c>
    </row>
    <row r="63" spans="1:10" s="276" customFormat="1" ht="16.5" customHeight="1">
      <c r="A63" s="268" t="s">
        <v>288</v>
      </c>
      <c r="B63" s="271">
        <v>20181</v>
      </c>
      <c r="C63" s="270">
        <v>61</v>
      </c>
      <c r="D63" s="277">
        <v>888.5</v>
      </c>
      <c r="E63" s="278">
        <v>2.7</v>
      </c>
      <c r="F63" s="269">
        <v>1268438</v>
      </c>
      <c r="G63" s="269">
        <v>2087</v>
      </c>
      <c r="H63" s="279">
        <v>1009.1</v>
      </c>
      <c r="I63" s="270">
        <v>1.7</v>
      </c>
    </row>
    <row r="64" spans="1:10" s="276" customFormat="1" ht="16.5" customHeight="1">
      <c r="A64" s="268" t="s">
        <v>289</v>
      </c>
      <c r="B64" s="271">
        <v>20387</v>
      </c>
      <c r="C64" s="270">
        <v>59</v>
      </c>
      <c r="D64" s="277">
        <v>895.5</v>
      </c>
      <c r="E64" s="278">
        <v>2.6</v>
      </c>
      <c r="F64" s="269">
        <v>1273025</v>
      </c>
      <c r="G64" s="269">
        <v>2100</v>
      </c>
      <c r="H64" s="279">
        <v>1014.9</v>
      </c>
      <c r="I64" s="270">
        <v>1.7</v>
      </c>
    </row>
    <row r="65" spans="1:9" s="276" customFormat="1" ht="16.5" customHeight="1">
      <c r="A65" s="268" t="s">
        <v>290</v>
      </c>
      <c r="B65" s="271">
        <v>20968</v>
      </c>
      <c r="C65" s="270">
        <v>59</v>
      </c>
      <c r="D65" s="277">
        <v>913.4</v>
      </c>
      <c r="E65" s="278">
        <v>2.6</v>
      </c>
      <c r="F65" s="269">
        <v>1290510</v>
      </c>
      <c r="G65" s="269">
        <v>1956</v>
      </c>
      <c r="H65" s="279">
        <v>1029.7</v>
      </c>
      <c r="I65" s="270">
        <v>1.6</v>
      </c>
    </row>
    <row r="66" spans="1:9" s="285" customFormat="1" ht="16.5" customHeight="1">
      <c r="A66" s="268" t="s">
        <v>291</v>
      </c>
      <c r="B66" s="280">
        <v>21221</v>
      </c>
      <c r="C66" s="281">
        <v>50</v>
      </c>
      <c r="D66" s="282">
        <v>920.73304599022731</v>
      </c>
      <c r="E66" s="283">
        <v>2.2000000000000002</v>
      </c>
      <c r="F66" s="284">
        <v>1308158</v>
      </c>
      <c r="G66" s="284">
        <v>1892</v>
      </c>
      <c r="H66" s="266">
        <v>1046</v>
      </c>
      <c r="I66" s="281">
        <v>1.5</v>
      </c>
    </row>
    <row r="67" spans="1:9" s="285" customFormat="1" ht="16.5" customHeight="1">
      <c r="A67" s="268" t="s">
        <v>292</v>
      </c>
      <c r="B67" s="280">
        <v>21638</v>
      </c>
      <c r="C67" s="281">
        <v>54</v>
      </c>
      <c r="D67" s="282">
        <v>935</v>
      </c>
      <c r="E67" s="283">
        <v>2.2999999999999998</v>
      </c>
      <c r="F67" s="284">
        <v>1340567</v>
      </c>
      <c r="G67" s="284">
        <v>2306</v>
      </c>
      <c r="H67" s="266">
        <v>1075.5</v>
      </c>
      <c r="I67" s="281">
        <v>1.9</v>
      </c>
    </row>
    <row r="68" spans="1:9" s="285" customFormat="1" ht="16.5" customHeight="1">
      <c r="A68" s="268" t="s">
        <v>293</v>
      </c>
      <c r="B68" s="280">
        <v>22426</v>
      </c>
      <c r="C68" s="281">
        <v>62</v>
      </c>
      <c r="D68" s="282">
        <v>966.5</v>
      </c>
      <c r="E68" s="283">
        <v>2.7</v>
      </c>
      <c r="F68" s="284">
        <v>1362470</v>
      </c>
      <c r="G68" s="284">
        <v>2204</v>
      </c>
      <c r="H68" s="266">
        <v>1096.8</v>
      </c>
      <c r="I68" s="281">
        <v>1.8</v>
      </c>
    </row>
    <row r="69" spans="1:9" s="285" customFormat="1" ht="13.5" customHeight="1">
      <c r="A69" s="386" t="s">
        <v>439</v>
      </c>
      <c r="B69" s="280">
        <v>22871</v>
      </c>
      <c r="C69" s="281">
        <v>54</v>
      </c>
      <c r="D69" s="282">
        <v>982.6</v>
      </c>
      <c r="E69" s="283">
        <v>2.2999999999999998</v>
      </c>
      <c r="F69" s="284">
        <v>1381093</v>
      </c>
      <c r="G69" s="284">
        <v>2087</v>
      </c>
      <c r="H69" s="391">
        <v>1116.2</v>
      </c>
      <c r="I69" s="281">
        <v>1.7</v>
      </c>
    </row>
    <row r="70" spans="1:9" s="286" customFormat="1">
      <c r="A70" s="386" t="s">
        <v>419</v>
      </c>
      <c r="B70" s="387">
        <v>23120</v>
      </c>
      <c r="C70" s="388">
        <v>56</v>
      </c>
      <c r="D70" s="282">
        <v>991.3</v>
      </c>
      <c r="E70" s="389">
        <v>2.4</v>
      </c>
      <c r="F70" s="390">
        <v>1372755</v>
      </c>
      <c r="G70" s="390">
        <v>1909</v>
      </c>
      <c r="H70" s="391">
        <v>1112.5</v>
      </c>
      <c r="I70" s="388">
        <v>1.5</v>
      </c>
    </row>
    <row r="71" spans="1:9" s="402" customFormat="1">
      <c r="A71" s="386" t="s">
        <v>420</v>
      </c>
      <c r="B71" s="387">
        <v>24029</v>
      </c>
      <c r="C71" s="388">
        <v>41</v>
      </c>
      <c r="D71" s="282">
        <v>1033.0999999999999</v>
      </c>
      <c r="E71" s="389">
        <v>1.8</v>
      </c>
      <c r="F71" s="390">
        <v>1439856</v>
      </c>
      <c r="G71" s="390">
        <v>1845</v>
      </c>
      <c r="H71" s="389">
        <v>1172.7</v>
      </c>
      <c r="I71" s="388">
        <v>1.5</v>
      </c>
    </row>
    <row r="72" spans="1:9" s="444" customFormat="1" ht="13.5" thickBot="1">
      <c r="A72" s="438" t="s">
        <v>426</v>
      </c>
      <c r="B72" s="439">
        <v>26126</v>
      </c>
      <c r="C72" s="440">
        <v>30</v>
      </c>
      <c r="D72" s="441">
        <v>1123.3</v>
      </c>
      <c r="E72" s="442">
        <v>1.3</v>
      </c>
      <c r="F72" s="443">
        <v>1569050</v>
      </c>
      <c r="G72" s="443">
        <v>1664</v>
      </c>
      <c r="H72" s="442">
        <v>1285.8</v>
      </c>
      <c r="I72" s="440">
        <v>1.4</v>
      </c>
    </row>
  </sheetData>
  <mergeCells count="3">
    <mergeCell ref="A3:A4"/>
    <mergeCell ref="B3:E3"/>
    <mergeCell ref="F3:I3"/>
  </mergeCells>
  <phoneticPr fontId="2"/>
  <pageMargins left="0.59055118110236227" right="0.59055118110236227" top="0.55118110236220474" bottom="0.55118110236220474" header="0.51181102362204722" footer="0.51181102362204722"/>
  <pageSetup paperSize="9" scale="75"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view="pageBreakPreview" topLeftCell="A31" zoomScaleNormal="100" zoomScaleSheetLayoutView="100" workbookViewId="0">
      <selection activeCell="L12" sqref="L12"/>
    </sheetView>
  </sheetViews>
  <sheetFormatPr defaultColWidth="10" defaultRowHeight="13"/>
  <cols>
    <col min="1" max="1" width="10" style="167" customWidth="1"/>
    <col min="2" max="9" width="7.33203125" style="167" customWidth="1"/>
    <col min="10" max="11" width="6" style="167" customWidth="1"/>
    <col min="12" max="234" width="10" style="167"/>
    <col min="235" max="235" width="10" style="167" customWidth="1"/>
    <col min="236" max="257" width="7.33203125" style="167" customWidth="1"/>
    <col min="258" max="267" width="6" style="167" customWidth="1"/>
    <col min="268" max="490" width="10" style="167"/>
    <col min="491" max="491" width="10" style="167" customWidth="1"/>
    <col min="492" max="513" width="7.33203125" style="167" customWidth="1"/>
    <col min="514" max="523" width="6" style="167" customWidth="1"/>
    <col min="524" max="746" width="10" style="167"/>
    <col min="747" max="747" width="10" style="167" customWidth="1"/>
    <col min="748" max="769" width="7.33203125" style="167" customWidth="1"/>
    <col min="770" max="779" width="6" style="167" customWidth="1"/>
    <col min="780" max="1002" width="10" style="167"/>
    <col min="1003" max="1003" width="10" style="167" customWidth="1"/>
    <col min="1004" max="1025" width="7.33203125" style="167" customWidth="1"/>
    <col min="1026" max="1035" width="6" style="167" customWidth="1"/>
    <col min="1036" max="1258" width="10" style="167"/>
    <col min="1259" max="1259" width="10" style="167" customWidth="1"/>
    <col min="1260" max="1281" width="7.33203125" style="167" customWidth="1"/>
    <col min="1282" max="1291" width="6" style="167" customWidth="1"/>
    <col min="1292" max="1514" width="10" style="167"/>
    <col min="1515" max="1515" width="10" style="167" customWidth="1"/>
    <col min="1516" max="1537" width="7.33203125" style="167" customWidth="1"/>
    <col min="1538" max="1547" width="6" style="167" customWidth="1"/>
    <col min="1548" max="1770" width="10" style="167"/>
    <col min="1771" max="1771" width="10" style="167" customWidth="1"/>
    <col min="1772" max="1793" width="7.33203125" style="167" customWidth="1"/>
    <col min="1794" max="1803" width="6" style="167" customWidth="1"/>
    <col min="1804" max="2026" width="10" style="167"/>
    <col min="2027" max="2027" width="10" style="167" customWidth="1"/>
    <col min="2028" max="2049" width="7.33203125" style="167" customWidth="1"/>
    <col min="2050" max="2059" width="6" style="167" customWidth="1"/>
    <col min="2060" max="2282" width="10" style="167"/>
    <col min="2283" max="2283" width="10" style="167" customWidth="1"/>
    <col min="2284" max="2305" width="7.33203125" style="167" customWidth="1"/>
    <col min="2306" max="2315" width="6" style="167" customWidth="1"/>
    <col min="2316" max="2538" width="10" style="167"/>
    <col min="2539" max="2539" width="10" style="167" customWidth="1"/>
    <col min="2540" max="2561" width="7.33203125" style="167" customWidth="1"/>
    <col min="2562" max="2571" width="6" style="167" customWidth="1"/>
    <col min="2572" max="2794" width="10" style="167"/>
    <col min="2795" max="2795" width="10" style="167" customWidth="1"/>
    <col min="2796" max="2817" width="7.33203125" style="167" customWidth="1"/>
    <col min="2818" max="2827" width="6" style="167" customWidth="1"/>
    <col min="2828" max="3050" width="10" style="167"/>
    <col min="3051" max="3051" width="10" style="167" customWidth="1"/>
    <col min="3052" max="3073" width="7.33203125" style="167" customWidth="1"/>
    <col min="3074" max="3083" width="6" style="167" customWidth="1"/>
    <col min="3084" max="3306" width="10" style="167"/>
    <col min="3307" max="3307" width="10" style="167" customWidth="1"/>
    <col min="3308" max="3329" width="7.33203125" style="167" customWidth="1"/>
    <col min="3330" max="3339" width="6" style="167" customWidth="1"/>
    <col min="3340" max="3562" width="10" style="167"/>
    <col min="3563" max="3563" width="10" style="167" customWidth="1"/>
    <col min="3564" max="3585" width="7.33203125" style="167" customWidth="1"/>
    <col min="3586" max="3595" width="6" style="167" customWidth="1"/>
    <col min="3596" max="3818" width="10" style="167"/>
    <col min="3819" max="3819" width="10" style="167" customWidth="1"/>
    <col min="3820" max="3841" width="7.33203125" style="167" customWidth="1"/>
    <col min="3842" max="3851" width="6" style="167" customWidth="1"/>
    <col min="3852" max="4074" width="10" style="167"/>
    <col min="4075" max="4075" width="10" style="167" customWidth="1"/>
    <col min="4076" max="4097" width="7.33203125" style="167" customWidth="1"/>
    <col min="4098" max="4107" width="6" style="167" customWidth="1"/>
    <col min="4108" max="4330" width="10" style="167"/>
    <col min="4331" max="4331" width="10" style="167" customWidth="1"/>
    <col min="4332" max="4353" width="7.33203125" style="167" customWidth="1"/>
    <col min="4354" max="4363" width="6" style="167" customWidth="1"/>
    <col min="4364" max="4586" width="10" style="167"/>
    <col min="4587" max="4587" width="10" style="167" customWidth="1"/>
    <col min="4588" max="4609" width="7.33203125" style="167" customWidth="1"/>
    <col min="4610" max="4619" width="6" style="167" customWidth="1"/>
    <col min="4620" max="4842" width="10" style="167"/>
    <col min="4843" max="4843" width="10" style="167" customWidth="1"/>
    <col min="4844" max="4865" width="7.33203125" style="167" customWidth="1"/>
    <col min="4866" max="4875" width="6" style="167" customWidth="1"/>
    <col min="4876" max="5098" width="10" style="167"/>
    <col min="5099" max="5099" width="10" style="167" customWidth="1"/>
    <col min="5100" max="5121" width="7.33203125" style="167" customWidth="1"/>
    <col min="5122" max="5131" width="6" style="167" customWidth="1"/>
    <col min="5132" max="5354" width="10" style="167"/>
    <col min="5355" max="5355" width="10" style="167" customWidth="1"/>
    <col min="5356" max="5377" width="7.33203125" style="167" customWidth="1"/>
    <col min="5378" max="5387" width="6" style="167" customWidth="1"/>
    <col min="5388" max="5610" width="10" style="167"/>
    <col min="5611" max="5611" width="10" style="167" customWidth="1"/>
    <col min="5612" max="5633" width="7.33203125" style="167" customWidth="1"/>
    <col min="5634" max="5643" width="6" style="167" customWidth="1"/>
    <col min="5644" max="5866" width="10" style="167"/>
    <col min="5867" max="5867" width="10" style="167" customWidth="1"/>
    <col min="5868" max="5889" width="7.33203125" style="167" customWidth="1"/>
    <col min="5890" max="5899" width="6" style="167" customWidth="1"/>
    <col min="5900" max="6122" width="10" style="167"/>
    <col min="6123" max="6123" width="10" style="167" customWidth="1"/>
    <col min="6124" max="6145" width="7.33203125" style="167" customWidth="1"/>
    <col min="6146" max="6155" width="6" style="167" customWidth="1"/>
    <col min="6156" max="6378" width="10" style="167"/>
    <col min="6379" max="6379" width="10" style="167" customWidth="1"/>
    <col min="6380" max="6401" width="7.33203125" style="167" customWidth="1"/>
    <col min="6402" max="6411" width="6" style="167" customWidth="1"/>
    <col min="6412" max="6634" width="10" style="167"/>
    <col min="6635" max="6635" width="10" style="167" customWidth="1"/>
    <col min="6636" max="6657" width="7.33203125" style="167" customWidth="1"/>
    <col min="6658" max="6667" width="6" style="167" customWidth="1"/>
    <col min="6668" max="6890" width="10" style="167"/>
    <col min="6891" max="6891" width="10" style="167" customWidth="1"/>
    <col min="6892" max="6913" width="7.33203125" style="167" customWidth="1"/>
    <col min="6914" max="6923" width="6" style="167" customWidth="1"/>
    <col min="6924" max="7146" width="10" style="167"/>
    <col min="7147" max="7147" width="10" style="167" customWidth="1"/>
    <col min="7148" max="7169" width="7.33203125" style="167" customWidth="1"/>
    <col min="7170" max="7179" width="6" style="167" customWidth="1"/>
    <col min="7180" max="7402" width="10" style="167"/>
    <col min="7403" max="7403" width="10" style="167" customWidth="1"/>
    <col min="7404" max="7425" width="7.33203125" style="167" customWidth="1"/>
    <col min="7426" max="7435" width="6" style="167" customWidth="1"/>
    <col min="7436" max="7658" width="10" style="167"/>
    <col min="7659" max="7659" width="10" style="167" customWidth="1"/>
    <col min="7660" max="7681" width="7.33203125" style="167" customWidth="1"/>
    <col min="7682" max="7691" width="6" style="167" customWidth="1"/>
    <col min="7692" max="7914" width="10" style="167"/>
    <col min="7915" max="7915" width="10" style="167" customWidth="1"/>
    <col min="7916" max="7937" width="7.33203125" style="167" customWidth="1"/>
    <col min="7938" max="7947" width="6" style="167" customWidth="1"/>
    <col min="7948" max="8170" width="10" style="167"/>
    <col min="8171" max="8171" width="10" style="167" customWidth="1"/>
    <col min="8172" max="8193" width="7.33203125" style="167" customWidth="1"/>
    <col min="8194" max="8203" width="6" style="167" customWidth="1"/>
    <col min="8204" max="8426" width="10" style="167"/>
    <col min="8427" max="8427" width="10" style="167" customWidth="1"/>
    <col min="8428" max="8449" width="7.33203125" style="167" customWidth="1"/>
    <col min="8450" max="8459" width="6" style="167" customWidth="1"/>
    <col min="8460" max="8682" width="10" style="167"/>
    <col min="8683" max="8683" width="10" style="167" customWidth="1"/>
    <col min="8684" max="8705" width="7.33203125" style="167" customWidth="1"/>
    <col min="8706" max="8715" width="6" style="167" customWidth="1"/>
    <col min="8716" max="8938" width="10" style="167"/>
    <col min="8939" max="8939" width="10" style="167" customWidth="1"/>
    <col min="8940" max="8961" width="7.33203125" style="167" customWidth="1"/>
    <col min="8962" max="8971" width="6" style="167" customWidth="1"/>
    <col min="8972" max="9194" width="10" style="167"/>
    <col min="9195" max="9195" width="10" style="167" customWidth="1"/>
    <col min="9196" max="9217" width="7.33203125" style="167" customWidth="1"/>
    <col min="9218" max="9227" width="6" style="167" customWidth="1"/>
    <col min="9228" max="9450" width="10" style="167"/>
    <col min="9451" max="9451" width="10" style="167" customWidth="1"/>
    <col min="9452" max="9473" width="7.33203125" style="167" customWidth="1"/>
    <col min="9474" max="9483" width="6" style="167" customWidth="1"/>
    <col min="9484" max="9706" width="10" style="167"/>
    <col min="9707" max="9707" width="10" style="167" customWidth="1"/>
    <col min="9708" max="9729" width="7.33203125" style="167" customWidth="1"/>
    <col min="9730" max="9739" width="6" style="167" customWidth="1"/>
    <col min="9740" max="9962" width="10" style="167"/>
    <col min="9963" max="9963" width="10" style="167" customWidth="1"/>
    <col min="9964" max="9985" width="7.33203125" style="167" customWidth="1"/>
    <col min="9986" max="9995" width="6" style="167" customWidth="1"/>
    <col min="9996" max="10218" width="10" style="167"/>
    <col min="10219" max="10219" width="10" style="167" customWidth="1"/>
    <col min="10220" max="10241" width="7.33203125" style="167" customWidth="1"/>
    <col min="10242" max="10251" width="6" style="167" customWidth="1"/>
    <col min="10252" max="10474" width="10" style="167"/>
    <col min="10475" max="10475" width="10" style="167" customWidth="1"/>
    <col min="10476" max="10497" width="7.33203125" style="167" customWidth="1"/>
    <col min="10498" max="10507" width="6" style="167" customWidth="1"/>
    <col min="10508" max="10730" width="10" style="167"/>
    <col min="10731" max="10731" width="10" style="167" customWidth="1"/>
    <col min="10732" max="10753" width="7.33203125" style="167" customWidth="1"/>
    <col min="10754" max="10763" width="6" style="167" customWidth="1"/>
    <col min="10764" max="10986" width="10" style="167"/>
    <col min="10987" max="10987" width="10" style="167" customWidth="1"/>
    <col min="10988" max="11009" width="7.33203125" style="167" customWidth="1"/>
    <col min="11010" max="11019" width="6" style="167" customWidth="1"/>
    <col min="11020" max="11242" width="10" style="167"/>
    <col min="11243" max="11243" width="10" style="167" customWidth="1"/>
    <col min="11244" max="11265" width="7.33203125" style="167" customWidth="1"/>
    <col min="11266" max="11275" width="6" style="167" customWidth="1"/>
    <col min="11276" max="11498" width="10" style="167"/>
    <col min="11499" max="11499" width="10" style="167" customWidth="1"/>
    <col min="11500" max="11521" width="7.33203125" style="167" customWidth="1"/>
    <col min="11522" max="11531" width="6" style="167" customWidth="1"/>
    <col min="11532" max="11754" width="10" style="167"/>
    <col min="11755" max="11755" width="10" style="167" customWidth="1"/>
    <col min="11756" max="11777" width="7.33203125" style="167" customWidth="1"/>
    <col min="11778" max="11787" width="6" style="167" customWidth="1"/>
    <col min="11788" max="12010" width="10" style="167"/>
    <col min="12011" max="12011" width="10" style="167" customWidth="1"/>
    <col min="12012" max="12033" width="7.33203125" style="167" customWidth="1"/>
    <col min="12034" max="12043" width="6" style="167" customWidth="1"/>
    <col min="12044" max="12266" width="10" style="167"/>
    <col min="12267" max="12267" width="10" style="167" customWidth="1"/>
    <col min="12268" max="12289" width="7.33203125" style="167" customWidth="1"/>
    <col min="12290" max="12299" width="6" style="167" customWidth="1"/>
    <col min="12300" max="12522" width="10" style="167"/>
    <col min="12523" max="12523" width="10" style="167" customWidth="1"/>
    <col min="12524" max="12545" width="7.33203125" style="167" customWidth="1"/>
    <col min="12546" max="12555" width="6" style="167" customWidth="1"/>
    <col min="12556" max="12778" width="10" style="167"/>
    <col min="12779" max="12779" width="10" style="167" customWidth="1"/>
    <col min="12780" max="12801" width="7.33203125" style="167" customWidth="1"/>
    <col min="12802" max="12811" width="6" style="167" customWidth="1"/>
    <col min="12812" max="13034" width="10" style="167"/>
    <col min="13035" max="13035" width="10" style="167" customWidth="1"/>
    <col min="13036" max="13057" width="7.33203125" style="167" customWidth="1"/>
    <col min="13058" max="13067" width="6" style="167" customWidth="1"/>
    <col min="13068" max="13290" width="10" style="167"/>
    <col min="13291" max="13291" width="10" style="167" customWidth="1"/>
    <col min="13292" max="13313" width="7.33203125" style="167" customWidth="1"/>
    <col min="13314" max="13323" width="6" style="167" customWidth="1"/>
    <col min="13324" max="13546" width="10" style="167"/>
    <col min="13547" max="13547" width="10" style="167" customWidth="1"/>
    <col min="13548" max="13569" width="7.33203125" style="167" customWidth="1"/>
    <col min="13570" max="13579" width="6" style="167" customWidth="1"/>
    <col min="13580" max="13802" width="10" style="167"/>
    <col min="13803" max="13803" width="10" style="167" customWidth="1"/>
    <col min="13804" max="13825" width="7.33203125" style="167" customWidth="1"/>
    <col min="13826" max="13835" width="6" style="167" customWidth="1"/>
    <col min="13836" max="14058" width="10" style="167"/>
    <col min="14059" max="14059" width="10" style="167" customWidth="1"/>
    <col min="14060" max="14081" width="7.33203125" style="167" customWidth="1"/>
    <col min="14082" max="14091" width="6" style="167" customWidth="1"/>
    <col min="14092" max="14314" width="10" style="167"/>
    <col min="14315" max="14315" width="10" style="167" customWidth="1"/>
    <col min="14316" max="14337" width="7.33203125" style="167" customWidth="1"/>
    <col min="14338" max="14347" width="6" style="167" customWidth="1"/>
    <col min="14348" max="14570" width="10" style="167"/>
    <col min="14571" max="14571" width="10" style="167" customWidth="1"/>
    <col min="14572" max="14593" width="7.33203125" style="167" customWidth="1"/>
    <col min="14594" max="14603" width="6" style="167" customWidth="1"/>
    <col min="14604" max="14826" width="10" style="167"/>
    <col min="14827" max="14827" width="10" style="167" customWidth="1"/>
    <col min="14828" max="14849" width="7.33203125" style="167" customWidth="1"/>
    <col min="14850" max="14859" width="6" style="167" customWidth="1"/>
    <col min="14860" max="15082" width="10" style="167"/>
    <col min="15083" max="15083" width="10" style="167" customWidth="1"/>
    <col min="15084" max="15105" width="7.33203125" style="167" customWidth="1"/>
    <col min="15106" max="15115" width="6" style="167" customWidth="1"/>
    <col min="15116" max="15338" width="10" style="167"/>
    <col min="15339" max="15339" width="10" style="167" customWidth="1"/>
    <col min="15340" max="15361" width="7.33203125" style="167" customWidth="1"/>
    <col min="15362" max="15371" width="6" style="167" customWidth="1"/>
    <col min="15372" max="15594" width="10" style="167"/>
    <col min="15595" max="15595" width="10" style="167" customWidth="1"/>
    <col min="15596" max="15617" width="7.33203125" style="167" customWidth="1"/>
    <col min="15618" max="15627" width="6" style="167" customWidth="1"/>
    <col min="15628" max="15850" width="10" style="167"/>
    <col min="15851" max="15851" width="10" style="167" customWidth="1"/>
    <col min="15852" max="15873" width="7.33203125" style="167" customWidth="1"/>
    <col min="15874" max="15883" width="6" style="167" customWidth="1"/>
    <col min="15884" max="16106" width="10" style="167"/>
    <col min="16107" max="16107" width="10" style="167" customWidth="1"/>
    <col min="16108" max="16129" width="7.33203125" style="167" customWidth="1"/>
    <col min="16130" max="16139" width="6" style="167" customWidth="1"/>
    <col min="16140" max="16384" width="10" style="167"/>
  </cols>
  <sheetData>
    <row r="1" spans="1:11" s="158" customFormat="1" ht="19.5" customHeight="1">
      <c r="A1" s="155" t="s">
        <v>100</v>
      </c>
      <c r="B1" s="156"/>
      <c r="C1" s="157"/>
      <c r="D1" s="156"/>
      <c r="E1" s="157"/>
      <c r="F1" s="156"/>
      <c r="G1" s="157"/>
      <c r="H1" s="156"/>
      <c r="I1" s="157"/>
    </row>
    <row r="2" spans="1:11" s="158" customFormat="1" ht="13.5" customHeight="1" thickBot="1">
      <c r="A2" s="155"/>
      <c r="B2" s="156"/>
      <c r="C2" s="157"/>
      <c r="D2" s="156"/>
      <c r="E2" s="157"/>
      <c r="F2" s="156"/>
      <c r="G2" s="157"/>
      <c r="H2" s="156"/>
      <c r="I2" s="157"/>
    </row>
    <row r="3" spans="1:11" s="158" customFormat="1" ht="16.5" customHeight="1">
      <c r="A3" s="159"/>
      <c r="B3" s="503" t="s">
        <v>101</v>
      </c>
      <c r="C3" s="504"/>
      <c r="D3" s="503" t="s">
        <v>102</v>
      </c>
      <c r="E3" s="504"/>
      <c r="F3" s="503" t="s">
        <v>294</v>
      </c>
      <c r="G3" s="505"/>
      <c r="H3" s="503" t="s">
        <v>410</v>
      </c>
      <c r="I3" s="505"/>
      <c r="J3" s="503" t="s">
        <v>427</v>
      </c>
      <c r="K3" s="505"/>
    </row>
    <row r="4" spans="1:11" s="158" customFormat="1" ht="16.5" customHeight="1">
      <c r="A4" s="508" t="s">
        <v>53</v>
      </c>
      <c r="B4" s="497" t="s">
        <v>103</v>
      </c>
      <c r="C4" s="497" t="s">
        <v>104</v>
      </c>
      <c r="D4" s="497" t="s">
        <v>103</v>
      </c>
      <c r="E4" s="497" t="s">
        <v>104</v>
      </c>
      <c r="F4" s="497" t="s">
        <v>103</v>
      </c>
      <c r="G4" s="500" t="s">
        <v>104</v>
      </c>
      <c r="H4" s="497" t="s">
        <v>103</v>
      </c>
      <c r="I4" s="500" t="s">
        <v>104</v>
      </c>
      <c r="J4" s="497" t="s">
        <v>103</v>
      </c>
      <c r="K4" s="500" t="s">
        <v>104</v>
      </c>
    </row>
    <row r="5" spans="1:11" s="158" customFormat="1" ht="16.5" customHeight="1">
      <c r="A5" s="508"/>
      <c r="B5" s="498"/>
      <c r="C5" s="498"/>
      <c r="D5" s="498"/>
      <c r="E5" s="498"/>
      <c r="F5" s="506"/>
      <c r="G5" s="501"/>
      <c r="H5" s="506"/>
      <c r="I5" s="501"/>
      <c r="J5" s="506"/>
      <c r="K5" s="501"/>
    </row>
    <row r="6" spans="1:11" s="158" customFormat="1" ht="16.5" customHeight="1">
      <c r="A6" s="160"/>
      <c r="B6" s="499"/>
      <c r="C6" s="499"/>
      <c r="D6" s="499"/>
      <c r="E6" s="499"/>
      <c r="F6" s="507"/>
      <c r="G6" s="502"/>
      <c r="H6" s="507"/>
      <c r="I6" s="502"/>
      <c r="J6" s="507"/>
      <c r="K6" s="502"/>
    </row>
    <row r="7" spans="1:11" s="158" customFormat="1" ht="16.5" customHeight="1">
      <c r="A7" s="161" t="s">
        <v>105</v>
      </c>
      <c r="B7" s="162">
        <v>437</v>
      </c>
      <c r="C7" s="162">
        <v>62</v>
      </c>
      <c r="D7" s="162">
        <v>422</v>
      </c>
      <c r="E7" s="162">
        <v>54</v>
      </c>
      <c r="F7" s="162">
        <v>378</v>
      </c>
      <c r="G7" s="162">
        <v>56</v>
      </c>
      <c r="H7" s="162">
        <v>336</v>
      </c>
      <c r="I7" s="162">
        <v>41</v>
      </c>
      <c r="J7" s="162">
        <v>283</v>
      </c>
      <c r="K7" s="162">
        <v>30</v>
      </c>
    </row>
    <row r="8" spans="1:11" s="158" customFormat="1" ht="16.5" customHeight="1">
      <c r="A8" s="163" t="s">
        <v>106</v>
      </c>
      <c r="B8" s="164">
        <v>27</v>
      </c>
      <c r="C8" s="164">
        <v>6</v>
      </c>
      <c r="D8" s="164">
        <v>22</v>
      </c>
      <c r="E8" s="164">
        <v>3</v>
      </c>
      <c r="F8" s="164">
        <v>28</v>
      </c>
      <c r="G8" s="164">
        <v>6</v>
      </c>
      <c r="H8" s="164">
        <v>15</v>
      </c>
      <c r="I8" s="164">
        <v>2</v>
      </c>
      <c r="J8" s="164">
        <v>18</v>
      </c>
      <c r="K8" s="164">
        <v>1</v>
      </c>
    </row>
    <row r="9" spans="1:11" s="158" customFormat="1" ht="16.5" customHeight="1">
      <c r="A9" s="163" t="s">
        <v>55</v>
      </c>
      <c r="B9" s="164">
        <v>15</v>
      </c>
      <c r="C9" s="164">
        <v>3</v>
      </c>
      <c r="D9" s="164">
        <v>19</v>
      </c>
      <c r="E9" s="164">
        <v>3</v>
      </c>
      <c r="F9" s="164">
        <v>5</v>
      </c>
      <c r="G9" s="164">
        <v>0</v>
      </c>
      <c r="H9" s="164">
        <v>12</v>
      </c>
      <c r="I9" s="164">
        <v>2</v>
      </c>
      <c r="J9" s="164">
        <v>13</v>
      </c>
      <c r="K9" s="164">
        <v>2</v>
      </c>
    </row>
    <row r="10" spans="1:11" s="158" customFormat="1" ht="16.5" customHeight="1">
      <c r="A10" s="163" t="s">
        <v>56</v>
      </c>
      <c r="B10" s="164">
        <v>39</v>
      </c>
      <c r="C10" s="164">
        <v>4</v>
      </c>
      <c r="D10" s="164">
        <v>29</v>
      </c>
      <c r="E10" s="164">
        <v>2</v>
      </c>
      <c r="F10" s="164">
        <v>26</v>
      </c>
      <c r="G10" s="164">
        <v>6</v>
      </c>
      <c r="H10" s="164">
        <v>23</v>
      </c>
      <c r="I10" s="164">
        <v>2</v>
      </c>
      <c r="J10" s="164">
        <v>26</v>
      </c>
      <c r="K10" s="164">
        <v>2</v>
      </c>
    </row>
    <row r="11" spans="1:11" s="158" customFormat="1" ht="16.5" customHeight="1">
      <c r="A11" s="163" t="s">
        <v>57</v>
      </c>
      <c r="B11" s="164">
        <v>19</v>
      </c>
      <c r="C11" s="164">
        <v>4</v>
      </c>
      <c r="D11" s="164">
        <v>21</v>
      </c>
      <c r="E11" s="164">
        <v>2</v>
      </c>
      <c r="F11" s="164">
        <v>26</v>
      </c>
      <c r="G11" s="164">
        <v>5</v>
      </c>
      <c r="H11" s="164">
        <v>26</v>
      </c>
      <c r="I11" s="164">
        <v>2</v>
      </c>
      <c r="J11" s="164">
        <v>15</v>
      </c>
      <c r="K11" s="164">
        <v>1</v>
      </c>
    </row>
    <row r="12" spans="1:11" s="158" customFormat="1" ht="16.5" customHeight="1">
      <c r="A12" s="163" t="s">
        <v>107</v>
      </c>
      <c r="B12" s="164">
        <v>32</v>
      </c>
      <c r="C12" s="164">
        <v>5</v>
      </c>
      <c r="D12" s="164">
        <v>28</v>
      </c>
      <c r="E12" s="164">
        <v>5</v>
      </c>
      <c r="F12" s="164">
        <v>36</v>
      </c>
      <c r="G12" s="164">
        <v>6</v>
      </c>
      <c r="H12" s="164">
        <v>24</v>
      </c>
      <c r="I12" s="164">
        <v>6</v>
      </c>
      <c r="J12" s="164">
        <v>26</v>
      </c>
      <c r="K12" s="164">
        <v>6</v>
      </c>
    </row>
    <row r="13" spans="1:11" s="158" customFormat="1" ht="16.5" customHeight="1">
      <c r="A13" s="163" t="s">
        <v>59</v>
      </c>
      <c r="B13" s="164">
        <v>43</v>
      </c>
      <c r="C13" s="164">
        <v>1</v>
      </c>
      <c r="D13" s="164">
        <v>26</v>
      </c>
      <c r="E13" s="164">
        <v>1</v>
      </c>
      <c r="F13" s="164">
        <v>23</v>
      </c>
      <c r="G13" s="164">
        <v>2</v>
      </c>
      <c r="H13" s="164">
        <v>18</v>
      </c>
      <c r="I13" s="164">
        <v>2</v>
      </c>
      <c r="J13" s="164">
        <v>9</v>
      </c>
      <c r="K13" s="164">
        <v>0</v>
      </c>
    </row>
    <row r="14" spans="1:11" s="158" customFormat="1" ht="16.5" customHeight="1">
      <c r="A14" s="163" t="s">
        <v>108</v>
      </c>
      <c r="B14" s="164">
        <v>19</v>
      </c>
      <c r="C14" s="164">
        <v>4</v>
      </c>
      <c r="D14" s="164">
        <v>11</v>
      </c>
      <c r="E14" s="164">
        <v>2</v>
      </c>
      <c r="F14" s="164">
        <v>18</v>
      </c>
      <c r="G14" s="164">
        <v>1</v>
      </c>
      <c r="H14" s="164">
        <v>18</v>
      </c>
      <c r="I14" s="164">
        <v>7</v>
      </c>
      <c r="J14" s="164">
        <v>9</v>
      </c>
      <c r="K14" s="164">
        <v>2</v>
      </c>
    </row>
    <row r="15" spans="1:11" s="158" customFormat="1" ht="16.5" customHeight="1">
      <c r="A15" s="163" t="s">
        <v>109</v>
      </c>
      <c r="B15" s="164">
        <v>13</v>
      </c>
      <c r="C15" s="164">
        <v>3</v>
      </c>
      <c r="D15" s="164">
        <v>19</v>
      </c>
      <c r="E15" s="164">
        <v>2</v>
      </c>
      <c r="F15" s="164">
        <v>23</v>
      </c>
      <c r="G15" s="164">
        <v>5</v>
      </c>
      <c r="H15" s="164">
        <v>15</v>
      </c>
      <c r="I15" s="164">
        <v>3</v>
      </c>
      <c r="J15" s="164">
        <v>14</v>
      </c>
      <c r="K15" s="164">
        <v>0</v>
      </c>
    </row>
    <row r="16" spans="1:11" s="158" customFormat="1" ht="16.5" customHeight="1">
      <c r="A16" s="163" t="s">
        <v>110</v>
      </c>
      <c r="B16" s="164">
        <v>12</v>
      </c>
      <c r="C16" s="164">
        <v>2</v>
      </c>
      <c r="D16" s="164">
        <v>7</v>
      </c>
      <c r="E16" s="164">
        <v>2</v>
      </c>
      <c r="F16" s="164">
        <v>16</v>
      </c>
      <c r="G16" s="164">
        <v>0</v>
      </c>
      <c r="H16" s="164">
        <v>11</v>
      </c>
      <c r="I16" s="164">
        <v>1</v>
      </c>
      <c r="J16" s="164">
        <v>9</v>
      </c>
      <c r="K16" s="164">
        <v>0</v>
      </c>
    </row>
    <row r="17" spans="1:11" s="158" customFormat="1" ht="16.5" customHeight="1">
      <c r="A17" s="163" t="s">
        <v>111</v>
      </c>
      <c r="B17" s="164">
        <v>39</v>
      </c>
      <c r="C17" s="164">
        <v>9</v>
      </c>
      <c r="D17" s="164">
        <v>49</v>
      </c>
      <c r="E17" s="164">
        <v>4</v>
      </c>
      <c r="F17" s="164">
        <v>40</v>
      </c>
      <c r="G17" s="164">
        <v>6</v>
      </c>
      <c r="H17" s="164">
        <v>37</v>
      </c>
      <c r="I17" s="164">
        <v>2</v>
      </c>
      <c r="J17" s="164">
        <v>24</v>
      </c>
      <c r="K17" s="164">
        <v>2</v>
      </c>
    </row>
    <row r="18" spans="1:11" s="158" customFormat="1" ht="16.5" customHeight="1">
      <c r="A18" s="163" t="s">
        <v>64</v>
      </c>
      <c r="B18" s="164">
        <v>45</v>
      </c>
      <c r="C18" s="164">
        <v>2</v>
      </c>
      <c r="D18" s="164">
        <v>30</v>
      </c>
      <c r="E18" s="164">
        <v>3</v>
      </c>
      <c r="F18" s="164">
        <v>32</v>
      </c>
      <c r="G18" s="164">
        <v>2</v>
      </c>
      <c r="H18" s="164">
        <v>21</v>
      </c>
      <c r="I18" s="164">
        <v>2</v>
      </c>
      <c r="J18" s="164">
        <v>26</v>
      </c>
      <c r="K18" s="164">
        <v>2</v>
      </c>
    </row>
    <row r="19" spans="1:11" s="158" customFormat="1" ht="16.5" customHeight="1">
      <c r="A19" s="163" t="s">
        <v>65</v>
      </c>
      <c r="B19" s="164">
        <v>29</v>
      </c>
      <c r="C19" s="164">
        <v>4</v>
      </c>
      <c r="D19" s="164">
        <v>42</v>
      </c>
      <c r="E19" s="164">
        <v>8</v>
      </c>
      <c r="F19" s="164">
        <v>23</v>
      </c>
      <c r="G19" s="164">
        <v>5</v>
      </c>
      <c r="H19" s="164">
        <v>31</v>
      </c>
      <c r="I19" s="164">
        <v>3</v>
      </c>
      <c r="J19" s="164">
        <v>24</v>
      </c>
      <c r="K19" s="164">
        <v>3</v>
      </c>
    </row>
    <row r="20" spans="1:11" s="158" customFormat="1" ht="16.5" customHeight="1">
      <c r="A20" s="163" t="s">
        <v>112</v>
      </c>
      <c r="B20" s="164">
        <v>29</v>
      </c>
      <c r="C20" s="164">
        <v>3</v>
      </c>
      <c r="D20" s="164">
        <v>30</v>
      </c>
      <c r="E20" s="164">
        <v>6</v>
      </c>
      <c r="F20" s="164">
        <v>21</v>
      </c>
      <c r="G20" s="164">
        <v>2</v>
      </c>
      <c r="H20" s="164">
        <v>20</v>
      </c>
      <c r="I20" s="164">
        <v>1</v>
      </c>
      <c r="J20" s="164">
        <v>18</v>
      </c>
      <c r="K20" s="164">
        <v>4</v>
      </c>
    </row>
    <row r="21" spans="1:11" s="158" customFormat="1" ht="16.5" customHeight="1">
      <c r="A21" s="163" t="s">
        <v>67</v>
      </c>
      <c r="B21" s="164">
        <v>31</v>
      </c>
      <c r="C21" s="164">
        <v>3</v>
      </c>
      <c r="D21" s="164">
        <v>34</v>
      </c>
      <c r="E21" s="164">
        <v>4</v>
      </c>
      <c r="F21" s="164">
        <v>23</v>
      </c>
      <c r="G21" s="164">
        <v>4</v>
      </c>
      <c r="H21" s="164">
        <v>22</v>
      </c>
      <c r="I21" s="164">
        <v>0</v>
      </c>
      <c r="J21" s="164">
        <v>21</v>
      </c>
      <c r="K21" s="164">
        <v>2</v>
      </c>
    </row>
    <row r="22" spans="1:11" s="158" customFormat="1" ht="16.5" customHeight="1">
      <c r="A22" s="163" t="s">
        <v>113</v>
      </c>
      <c r="B22" s="164">
        <v>15</v>
      </c>
      <c r="C22" s="164">
        <v>5</v>
      </c>
      <c r="D22" s="164">
        <v>29</v>
      </c>
      <c r="E22" s="164">
        <v>4</v>
      </c>
      <c r="F22" s="164">
        <v>19</v>
      </c>
      <c r="G22" s="164">
        <v>3</v>
      </c>
      <c r="H22" s="164">
        <v>18</v>
      </c>
      <c r="I22" s="164">
        <v>3</v>
      </c>
      <c r="J22" s="164">
        <v>16</v>
      </c>
      <c r="K22" s="164">
        <v>0</v>
      </c>
    </row>
    <row r="23" spans="1:11" s="158" customFormat="1" ht="16.5" customHeight="1">
      <c r="A23" s="163" t="s">
        <v>114</v>
      </c>
      <c r="B23" s="164">
        <v>30</v>
      </c>
      <c r="C23" s="164">
        <v>4</v>
      </c>
      <c r="D23" s="164">
        <v>26</v>
      </c>
      <c r="E23" s="164">
        <v>3</v>
      </c>
      <c r="F23" s="164">
        <v>19</v>
      </c>
      <c r="G23" s="164">
        <v>3</v>
      </c>
      <c r="H23" s="164">
        <v>25</v>
      </c>
      <c r="I23" s="164">
        <v>3</v>
      </c>
      <c r="J23" s="164">
        <v>15</v>
      </c>
      <c r="K23" s="164">
        <v>3</v>
      </c>
    </row>
    <row r="24" spans="1:11" s="158" customFormat="1" ht="8.25" customHeight="1" thickBot="1">
      <c r="A24" s="165"/>
      <c r="B24" s="166"/>
      <c r="C24" s="166"/>
      <c r="D24" s="166"/>
      <c r="E24" s="166"/>
      <c r="F24" s="166"/>
      <c r="G24" s="166"/>
      <c r="H24" s="166"/>
      <c r="I24" s="166"/>
      <c r="J24" s="166"/>
      <c r="K24" s="166"/>
    </row>
    <row r="25" spans="1:11" s="158" customFormat="1" ht="13.5" customHeight="1">
      <c r="A25" s="155"/>
      <c r="B25" s="156"/>
      <c r="C25" s="157"/>
      <c r="D25" s="156"/>
      <c r="E25" s="157"/>
      <c r="F25" s="156"/>
      <c r="G25" s="157"/>
      <c r="H25" s="157"/>
      <c r="I25" s="157"/>
    </row>
    <row r="26" spans="1:11" ht="18.75" customHeight="1">
      <c r="A26" s="155" t="s">
        <v>115</v>
      </c>
      <c r="B26" s="156"/>
      <c r="C26" s="156"/>
      <c r="D26" s="156"/>
      <c r="E26" s="156"/>
      <c r="F26" s="156"/>
      <c r="G26" s="156"/>
      <c r="H26" s="157"/>
      <c r="I26" s="157"/>
      <c r="J26" s="170"/>
      <c r="K26" s="170"/>
    </row>
    <row r="27" spans="1:11" ht="13.5" customHeight="1" thickBot="1">
      <c r="A27" s="155"/>
      <c r="B27" s="156"/>
      <c r="C27" s="157"/>
      <c r="D27" s="156"/>
      <c r="E27" s="157"/>
      <c r="F27" s="156"/>
      <c r="G27" s="157"/>
      <c r="H27" s="157"/>
      <c r="I27" s="157"/>
      <c r="J27" s="170"/>
      <c r="K27" s="170"/>
    </row>
    <row r="28" spans="1:11" ht="16.5" customHeight="1">
      <c r="A28" s="171"/>
      <c r="B28" s="503" t="s">
        <v>101</v>
      </c>
      <c r="C28" s="504"/>
      <c r="D28" s="503" t="s">
        <v>102</v>
      </c>
      <c r="E28" s="504"/>
      <c r="F28" s="503" t="s">
        <v>294</v>
      </c>
      <c r="G28" s="505"/>
      <c r="H28" s="503" t="s">
        <v>410</v>
      </c>
      <c r="I28" s="505"/>
      <c r="J28" s="503" t="s">
        <v>427</v>
      </c>
      <c r="K28" s="505"/>
    </row>
    <row r="29" spans="1:11" ht="16.5" customHeight="1">
      <c r="A29" s="496" t="s">
        <v>116</v>
      </c>
      <c r="B29" s="497" t="s">
        <v>103</v>
      </c>
      <c r="C29" s="497" t="s">
        <v>104</v>
      </c>
      <c r="D29" s="497" t="s">
        <v>103</v>
      </c>
      <c r="E29" s="497" t="s">
        <v>104</v>
      </c>
      <c r="F29" s="497" t="s">
        <v>103</v>
      </c>
      <c r="G29" s="500" t="s">
        <v>104</v>
      </c>
      <c r="H29" s="497" t="s">
        <v>103</v>
      </c>
      <c r="I29" s="500" t="s">
        <v>104</v>
      </c>
      <c r="J29" s="497" t="s">
        <v>103</v>
      </c>
      <c r="K29" s="500" t="s">
        <v>104</v>
      </c>
    </row>
    <row r="30" spans="1:11" ht="16.5" customHeight="1">
      <c r="A30" s="496"/>
      <c r="B30" s="498"/>
      <c r="C30" s="498"/>
      <c r="D30" s="498"/>
      <c r="E30" s="498"/>
      <c r="F30" s="506"/>
      <c r="G30" s="501"/>
      <c r="H30" s="506"/>
      <c r="I30" s="501"/>
      <c r="J30" s="506"/>
      <c r="K30" s="501"/>
    </row>
    <row r="31" spans="1:11" ht="16.5" customHeight="1">
      <c r="A31" s="172"/>
      <c r="B31" s="499"/>
      <c r="C31" s="499"/>
      <c r="D31" s="499"/>
      <c r="E31" s="499"/>
      <c r="F31" s="507"/>
      <c r="G31" s="502"/>
      <c r="H31" s="507"/>
      <c r="I31" s="502"/>
      <c r="J31" s="507"/>
      <c r="K31" s="502"/>
    </row>
    <row r="32" spans="1:11" ht="16.5" customHeight="1">
      <c r="A32" s="173" t="s">
        <v>117</v>
      </c>
      <c r="B32" s="174">
        <v>437</v>
      </c>
      <c r="C32" s="174">
        <v>62</v>
      </c>
      <c r="D32" s="174">
        <v>422</v>
      </c>
      <c r="E32" s="174">
        <v>54</v>
      </c>
      <c r="F32" s="174">
        <v>378</v>
      </c>
      <c r="G32" s="174">
        <v>56</v>
      </c>
      <c r="H32" s="174">
        <f>SUM(H33:H44)</f>
        <v>336</v>
      </c>
      <c r="I32" s="174">
        <v>41</v>
      </c>
      <c r="J32" s="174">
        <f>SUM(J33:J44)</f>
        <v>283</v>
      </c>
      <c r="K32" s="174">
        <v>30</v>
      </c>
    </row>
    <row r="33" spans="1:11" ht="16.5" customHeight="1">
      <c r="A33" s="163" t="s">
        <v>118</v>
      </c>
      <c r="B33" s="164">
        <v>0</v>
      </c>
      <c r="C33" s="164">
        <v>0</v>
      </c>
      <c r="D33" s="164">
        <v>1</v>
      </c>
      <c r="E33" s="164">
        <v>0</v>
      </c>
      <c r="F33" s="164">
        <v>3</v>
      </c>
      <c r="G33" s="164">
        <v>0</v>
      </c>
      <c r="H33" s="164">
        <v>0</v>
      </c>
      <c r="I33" s="164">
        <v>0</v>
      </c>
      <c r="J33" s="164">
        <v>1</v>
      </c>
      <c r="K33" s="164">
        <v>0</v>
      </c>
    </row>
    <row r="34" spans="1:11" ht="16.5" customHeight="1">
      <c r="A34" s="163" t="s">
        <v>119</v>
      </c>
      <c r="B34" s="164">
        <v>0</v>
      </c>
      <c r="C34" s="164">
        <v>0</v>
      </c>
      <c r="D34" s="164">
        <v>0</v>
      </c>
      <c r="E34" s="164">
        <v>0</v>
      </c>
      <c r="F34" s="164">
        <v>0</v>
      </c>
      <c r="G34" s="164">
        <v>0</v>
      </c>
      <c r="H34" s="164">
        <v>0</v>
      </c>
      <c r="I34" s="164">
        <v>0</v>
      </c>
      <c r="J34" s="164">
        <v>0</v>
      </c>
      <c r="K34" s="164">
        <v>0</v>
      </c>
    </row>
    <row r="35" spans="1:11" ht="16.5" customHeight="1">
      <c r="A35" s="163" t="s">
        <v>120</v>
      </c>
      <c r="B35" s="164">
        <v>0</v>
      </c>
      <c r="C35" s="164">
        <v>0</v>
      </c>
      <c r="D35" s="164">
        <v>0</v>
      </c>
      <c r="E35" s="164">
        <v>0</v>
      </c>
      <c r="F35" s="164">
        <v>0</v>
      </c>
      <c r="G35" s="164">
        <v>0</v>
      </c>
      <c r="H35" s="164">
        <v>2</v>
      </c>
      <c r="I35" s="164">
        <v>0</v>
      </c>
      <c r="J35" s="164">
        <v>0</v>
      </c>
      <c r="K35" s="164">
        <v>0</v>
      </c>
    </row>
    <row r="36" spans="1:11" ht="16.5" customHeight="1">
      <c r="A36" s="163" t="s">
        <v>121</v>
      </c>
      <c r="B36" s="164">
        <v>5</v>
      </c>
      <c r="C36" s="164">
        <v>0</v>
      </c>
      <c r="D36" s="164">
        <v>4</v>
      </c>
      <c r="E36" s="164">
        <v>0</v>
      </c>
      <c r="F36" s="164">
        <v>0</v>
      </c>
      <c r="G36" s="164">
        <v>0</v>
      </c>
      <c r="H36" s="164">
        <v>1</v>
      </c>
      <c r="I36" s="164">
        <v>0</v>
      </c>
      <c r="J36" s="164">
        <v>2</v>
      </c>
      <c r="K36" s="164">
        <v>0</v>
      </c>
    </row>
    <row r="37" spans="1:11" ht="16.5" customHeight="1">
      <c r="A37" s="163" t="s">
        <v>122</v>
      </c>
      <c r="B37" s="164">
        <v>47</v>
      </c>
      <c r="C37" s="164">
        <v>0</v>
      </c>
      <c r="D37" s="164">
        <v>32</v>
      </c>
      <c r="E37" s="164">
        <v>0</v>
      </c>
      <c r="F37" s="164">
        <v>26</v>
      </c>
      <c r="G37" s="164">
        <v>0</v>
      </c>
      <c r="H37" s="164">
        <v>29</v>
      </c>
      <c r="I37" s="164">
        <v>0</v>
      </c>
      <c r="J37" s="164">
        <v>21</v>
      </c>
      <c r="K37" s="164">
        <v>0</v>
      </c>
    </row>
    <row r="38" spans="1:11" ht="16.5" customHeight="1">
      <c r="A38" s="163" t="s">
        <v>123</v>
      </c>
      <c r="B38" s="164">
        <v>27</v>
      </c>
      <c r="C38" s="164">
        <v>0</v>
      </c>
      <c r="D38" s="164">
        <v>30</v>
      </c>
      <c r="E38" s="164">
        <v>0</v>
      </c>
      <c r="F38" s="164">
        <v>19</v>
      </c>
      <c r="G38" s="164">
        <v>0</v>
      </c>
      <c r="H38" s="164">
        <v>12</v>
      </c>
      <c r="I38" s="164">
        <v>0</v>
      </c>
      <c r="J38" s="164">
        <v>14</v>
      </c>
      <c r="K38" s="164">
        <v>0</v>
      </c>
    </row>
    <row r="39" spans="1:11" ht="16.5" customHeight="1">
      <c r="A39" s="163" t="s">
        <v>124</v>
      </c>
      <c r="B39" s="164">
        <v>29</v>
      </c>
      <c r="C39" s="164">
        <v>1</v>
      </c>
      <c r="D39" s="164">
        <v>34</v>
      </c>
      <c r="E39" s="164">
        <v>0</v>
      </c>
      <c r="F39" s="164">
        <v>19</v>
      </c>
      <c r="G39" s="164">
        <v>0</v>
      </c>
      <c r="H39" s="164">
        <v>18</v>
      </c>
      <c r="I39" s="164">
        <v>0</v>
      </c>
      <c r="J39" s="164">
        <v>17</v>
      </c>
      <c r="K39" s="164">
        <v>0</v>
      </c>
    </row>
    <row r="40" spans="1:11" ht="16.5" customHeight="1">
      <c r="A40" s="163" t="s">
        <v>125</v>
      </c>
      <c r="B40" s="164">
        <v>27</v>
      </c>
      <c r="C40" s="164">
        <v>0</v>
      </c>
      <c r="D40" s="164">
        <v>29</v>
      </c>
      <c r="E40" s="164">
        <v>1</v>
      </c>
      <c r="F40" s="164">
        <v>30</v>
      </c>
      <c r="G40" s="164">
        <v>0</v>
      </c>
      <c r="H40" s="164">
        <v>32</v>
      </c>
      <c r="I40" s="164">
        <v>1</v>
      </c>
      <c r="J40" s="164">
        <v>20</v>
      </c>
      <c r="K40" s="164">
        <v>1</v>
      </c>
    </row>
    <row r="41" spans="1:11" ht="16.5" customHeight="1">
      <c r="A41" s="163" t="s">
        <v>126</v>
      </c>
      <c r="B41" s="164">
        <v>51</v>
      </c>
      <c r="C41" s="164">
        <v>3</v>
      </c>
      <c r="D41" s="164">
        <v>45</v>
      </c>
      <c r="E41" s="164">
        <v>4</v>
      </c>
      <c r="F41" s="164">
        <v>39</v>
      </c>
      <c r="G41" s="164">
        <v>1</v>
      </c>
      <c r="H41" s="164">
        <v>23</v>
      </c>
      <c r="I41" s="164">
        <v>1</v>
      </c>
      <c r="J41" s="164">
        <v>22</v>
      </c>
      <c r="K41" s="164">
        <v>1</v>
      </c>
    </row>
    <row r="42" spans="1:11" ht="16.5" customHeight="1">
      <c r="A42" s="163" t="s">
        <v>127</v>
      </c>
      <c r="B42" s="164">
        <v>70</v>
      </c>
      <c r="C42" s="164">
        <v>10</v>
      </c>
      <c r="D42" s="164">
        <v>72</v>
      </c>
      <c r="E42" s="164">
        <v>9</v>
      </c>
      <c r="F42" s="164">
        <v>69</v>
      </c>
      <c r="G42" s="164">
        <v>11</v>
      </c>
      <c r="H42" s="164">
        <v>64</v>
      </c>
      <c r="I42" s="164">
        <v>3</v>
      </c>
      <c r="J42" s="164">
        <v>45</v>
      </c>
      <c r="K42" s="164">
        <v>3</v>
      </c>
    </row>
    <row r="43" spans="1:11" ht="16.5" customHeight="1">
      <c r="A43" s="163" t="s">
        <v>128</v>
      </c>
      <c r="B43" s="164">
        <v>181</v>
      </c>
      <c r="C43" s="164">
        <v>48</v>
      </c>
      <c r="D43" s="164">
        <v>175</v>
      </c>
      <c r="E43" s="164">
        <v>40</v>
      </c>
      <c r="F43" s="164">
        <v>173</v>
      </c>
      <c r="G43" s="164">
        <v>44</v>
      </c>
      <c r="H43" s="164">
        <v>155</v>
      </c>
      <c r="I43" s="164">
        <v>36</v>
      </c>
      <c r="J43" s="164">
        <v>141</v>
      </c>
      <c r="K43" s="164">
        <v>25</v>
      </c>
    </row>
    <row r="44" spans="1:11" ht="16.5" customHeight="1" thickBot="1">
      <c r="A44" s="176" t="s">
        <v>129</v>
      </c>
      <c r="B44" s="177">
        <v>0</v>
      </c>
      <c r="C44" s="177">
        <v>0</v>
      </c>
      <c r="D44" s="177">
        <v>0</v>
      </c>
      <c r="E44" s="177">
        <v>0</v>
      </c>
      <c r="F44" s="177">
        <v>0</v>
      </c>
      <c r="G44" s="177">
        <v>0</v>
      </c>
      <c r="H44" s="177">
        <v>0</v>
      </c>
      <c r="I44" s="177">
        <v>0</v>
      </c>
      <c r="J44" s="177">
        <v>0</v>
      </c>
      <c r="K44" s="177">
        <v>0</v>
      </c>
    </row>
    <row r="45" spans="1:11" ht="13.5" customHeight="1">
      <c r="A45" s="178"/>
      <c r="B45" s="156"/>
      <c r="C45" s="157"/>
      <c r="D45" s="156"/>
      <c r="E45" s="157"/>
      <c r="F45" s="156"/>
      <c r="G45" s="157"/>
      <c r="H45" s="156"/>
      <c r="I45" s="157"/>
      <c r="J45" s="170"/>
      <c r="K45" s="170"/>
    </row>
    <row r="46" spans="1:11">
      <c r="A46" s="168"/>
      <c r="C46" s="169"/>
      <c r="E46" s="169"/>
      <c r="G46" s="169"/>
      <c r="I46" s="169"/>
    </row>
    <row r="47" spans="1:11">
      <c r="A47" s="168"/>
    </row>
    <row r="48" spans="1:11">
      <c r="A48" s="168"/>
    </row>
    <row r="49" spans="1:1">
      <c r="A49" s="168"/>
    </row>
  </sheetData>
  <mergeCells count="32">
    <mergeCell ref="J3:K3"/>
    <mergeCell ref="J4:J6"/>
    <mergeCell ref="K4:K6"/>
    <mergeCell ref="J28:K28"/>
    <mergeCell ref="J29:J31"/>
    <mergeCell ref="K29:K31"/>
    <mergeCell ref="B3:C3"/>
    <mergeCell ref="A4:A5"/>
    <mergeCell ref="B4:B6"/>
    <mergeCell ref="C4:C6"/>
    <mergeCell ref="I4:I6"/>
    <mergeCell ref="F3:G3"/>
    <mergeCell ref="H3:I3"/>
    <mergeCell ref="D4:D6"/>
    <mergeCell ref="E4:E6"/>
    <mergeCell ref="F4:F6"/>
    <mergeCell ref="G4:G6"/>
    <mergeCell ref="H4:H6"/>
    <mergeCell ref="D3:E3"/>
    <mergeCell ref="A29:A30"/>
    <mergeCell ref="B29:B31"/>
    <mergeCell ref="C29:C31"/>
    <mergeCell ref="I29:I31"/>
    <mergeCell ref="B28:C28"/>
    <mergeCell ref="D28:E28"/>
    <mergeCell ref="F28:G28"/>
    <mergeCell ref="H28:I28"/>
    <mergeCell ref="D29:D31"/>
    <mergeCell ref="E29:E31"/>
    <mergeCell ref="F29:F31"/>
    <mergeCell ref="G29:G31"/>
    <mergeCell ref="H29:H31"/>
  </mergeCells>
  <phoneticPr fontId="2"/>
  <pageMargins left="0.59055118110236227" right="0.59055118110236227" top="0.78740157480314965" bottom="0.98425196850393704" header="0.51181102362204722" footer="0.51181102362204722"/>
  <pageSetup paperSize="9" scale="95" orientation="portrait" r:id="rId1"/>
  <headerFooter alignWithMargins="0">
    <oddHeader>&amp;L</oddHeader>
    <oddFooter>&amp;L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
  <sheetViews>
    <sheetView zoomScaleNormal="100" zoomScaleSheetLayoutView="100" workbookViewId="0">
      <pane xSplit="1" ySplit="7" topLeftCell="B8" activePane="bottomRight" state="frozen"/>
      <selection activeCell="A19" sqref="A19"/>
      <selection pane="topRight" activeCell="A19" sqref="A19"/>
      <selection pane="bottomLeft" activeCell="A19" sqref="A19"/>
      <selection pane="bottomRight" activeCell="U12" sqref="U12"/>
    </sheetView>
  </sheetViews>
  <sheetFormatPr defaultColWidth="10" defaultRowHeight="13"/>
  <cols>
    <col min="1" max="1" width="8.33203125" style="167" customWidth="1"/>
    <col min="2" max="2" width="6.5" style="167" bestFit="1" customWidth="1"/>
    <col min="3" max="19" width="4.5" style="167" customWidth="1"/>
    <col min="20" max="249" width="10" style="167"/>
    <col min="250" max="250" width="8.33203125" style="167" customWidth="1"/>
    <col min="251" max="251" width="6.5" style="167" bestFit="1" customWidth="1"/>
    <col min="252" max="268" width="4.5" style="167" customWidth="1"/>
    <col min="269" max="505" width="10" style="167"/>
    <col min="506" max="506" width="8.33203125" style="167" customWidth="1"/>
    <col min="507" max="507" width="6.5" style="167" bestFit="1" customWidth="1"/>
    <col min="508" max="524" width="4.5" style="167" customWidth="1"/>
    <col min="525" max="761" width="10" style="167"/>
    <col min="762" max="762" width="8.33203125" style="167" customWidth="1"/>
    <col min="763" max="763" width="6.5" style="167" bestFit="1" customWidth="1"/>
    <col min="764" max="780" width="4.5" style="167" customWidth="1"/>
    <col min="781" max="1017" width="10" style="167"/>
    <col min="1018" max="1018" width="8.33203125" style="167" customWidth="1"/>
    <col min="1019" max="1019" width="6.5" style="167" bestFit="1" customWidth="1"/>
    <col min="1020" max="1036" width="4.5" style="167" customWidth="1"/>
    <col min="1037" max="1273" width="10" style="167"/>
    <col min="1274" max="1274" width="8.33203125" style="167" customWidth="1"/>
    <col min="1275" max="1275" width="6.5" style="167" bestFit="1" customWidth="1"/>
    <col min="1276" max="1292" width="4.5" style="167" customWidth="1"/>
    <col min="1293" max="1529" width="10" style="167"/>
    <col min="1530" max="1530" width="8.33203125" style="167" customWidth="1"/>
    <col min="1531" max="1531" width="6.5" style="167" bestFit="1" customWidth="1"/>
    <col min="1532" max="1548" width="4.5" style="167" customWidth="1"/>
    <col min="1549" max="1785" width="10" style="167"/>
    <col min="1786" max="1786" width="8.33203125" style="167" customWidth="1"/>
    <col min="1787" max="1787" width="6.5" style="167" bestFit="1" customWidth="1"/>
    <col min="1788" max="1804" width="4.5" style="167" customWidth="1"/>
    <col min="1805" max="2041" width="10" style="167"/>
    <col min="2042" max="2042" width="8.33203125" style="167" customWidth="1"/>
    <col min="2043" max="2043" width="6.5" style="167" bestFit="1" customWidth="1"/>
    <col min="2044" max="2060" width="4.5" style="167" customWidth="1"/>
    <col min="2061" max="2297" width="10" style="167"/>
    <col min="2298" max="2298" width="8.33203125" style="167" customWidth="1"/>
    <col min="2299" max="2299" width="6.5" style="167" bestFit="1" customWidth="1"/>
    <col min="2300" max="2316" width="4.5" style="167" customWidth="1"/>
    <col min="2317" max="2553" width="10" style="167"/>
    <col min="2554" max="2554" width="8.33203125" style="167" customWidth="1"/>
    <col min="2555" max="2555" width="6.5" style="167" bestFit="1" customWidth="1"/>
    <col min="2556" max="2572" width="4.5" style="167" customWidth="1"/>
    <col min="2573" max="2809" width="10" style="167"/>
    <col min="2810" max="2810" width="8.33203125" style="167" customWidth="1"/>
    <col min="2811" max="2811" width="6.5" style="167" bestFit="1" customWidth="1"/>
    <col min="2812" max="2828" width="4.5" style="167" customWidth="1"/>
    <col min="2829" max="3065" width="10" style="167"/>
    <col min="3066" max="3066" width="8.33203125" style="167" customWidth="1"/>
    <col min="3067" max="3067" width="6.5" style="167" bestFit="1" customWidth="1"/>
    <col min="3068" max="3084" width="4.5" style="167" customWidth="1"/>
    <col min="3085" max="3321" width="10" style="167"/>
    <col min="3322" max="3322" width="8.33203125" style="167" customWidth="1"/>
    <col min="3323" max="3323" width="6.5" style="167" bestFit="1" customWidth="1"/>
    <col min="3324" max="3340" width="4.5" style="167" customWidth="1"/>
    <col min="3341" max="3577" width="10" style="167"/>
    <col min="3578" max="3578" width="8.33203125" style="167" customWidth="1"/>
    <col min="3579" max="3579" width="6.5" style="167" bestFit="1" customWidth="1"/>
    <col min="3580" max="3596" width="4.5" style="167" customWidth="1"/>
    <col min="3597" max="3833" width="10" style="167"/>
    <col min="3834" max="3834" width="8.33203125" style="167" customWidth="1"/>
    <col min="3835" max="3835" width="6.5" style="167" bestFit="1" customWidth="1"/>
    <col min="3836" max="3852" width="4.5" style="167" customWidth="1"/>
    <col min="3853" max="4089" width="10" style="167"/>
    <col min="4090" max="4090" width="8.33203125" style="167" customWidth="1"/>
    <col min="4091" max="4091" width="6.5" style="167" bestFit="1" customWidth="1"/>
    <col min="4092" max="4108" width="4.5" style="167" customWidth="1"/>
    <col min="4109" max="4345" width="10" style="167"/>
    <col min="4346" max="4346" width="8.33203125" style="167" customWidth="1"/>
    <col min="4347" max="4347" width="6.5" style="167" bestFit="1" customWidth="1"/>
    <col min="4348" max="4364" width="4.5" style="167" customWidth="1"/>
    <col min="4365" max="4601" width="10" style="167"/>
    <col min="4602" max="4602" width="8.33203125" style="167" customWidth="1"/>
    <col min="4603" max="4603" width="6.5" style="167" bestFit="1" customWidth="1"/>
    <col min="4604" max="4620" width="4.5" style="167" customWidth="1"/>
    <col min="4621" max="4857" width="10" style="167"/>
    <col min="4858" max="4858" width="8.33203125" style="167" customWidth="1"/>
    <col min="4859" max="4859" width="6.5" style="167" bestFit="1" customWidth="1"/>
    <col min="4860" max="4876" width="4.5" style="167" customWidth="1"/>
    <col min="4877" max="5113" width="10" style="167"/>
    <col min="5114" max="5114" width="8.33203125" style="167" customWidth="1"/>
    <col min="5115" max="5115" width="6.5" style="167" bestFit="1" customWidth="1"/>
    <col min="5116" max="5132" width="4.5" style="167" customWidth="1"/>
    <col min="5133" max="5369" width="10" style="167"/>
    <col min="5370" max="5370" width="8.33203125" style="167" customWidth="1"/>
    <col min="5371" max="5371" width="6.5" style="167" bestFit="1" customWidth="1"/>
    <col min="5372" max="5388" width="4.5" style="167" customWidth="1"/>
    <col min="5389" max="5625" width="10" style="167"/>
    <col min="5626" max="5626" width="8.33203125" style="167" customWidth="1"/>
    <col min="5627" max="5627" width="6.5" style="167" bestFit="1" customWidth="1"/>
    <col min="5628" max="5644" width="4.5" style="167" customWidth="1"/>
    <col min="5645" max="5881" width="10" style="167"/>
    <col min="5882" max="5882" width="8.33203125" style="167" customWidth="1"/>
    <col min="5883" max="5883" width="6.5" style="167" bestFit="1" customWidth="1"/>
    <col min="5884" max="5900" width="4.5" style="167" customWidth="1"/>
    <col min="5901" max="6137" width="10" style="167"/>
    <col min="6138" max="6138" width="8.33203125" style="167" customWidth="1"/>
    <col min="6139" max="6139" width="6.5" style="167" bestFit="1" customWidth="1"/>
    <col min="6140" max="6156" width="4.5" style="167" customWidth="1"/>
    <col min="6157" max="6393" width="10" style="167"/>
    <col min="6394" max="6394" width="8.33203125" style="167" customWidth="1"/>
    <col min="6395" max="6395" width="6.5" style="167" bestFit="1" customWidth="1"/>
    <col min="6396" max="6412" width="4.5" style="167" customWidth="1"/>
    <col min="6413" max="6649" width="10" style="167"/>
    <col min="6650" max="6650" width="8.33203125" style="167" customWidth="1"/>
    <col min="6651" max="6651" width="6.5" style="167" bestFit="1" customWidth="1"/>
    <col min="6652" max="6668" width="4.5" style="167" customWidth="1"/>
    <col min="6669" max="6905" width="10" style="167"/>
    <col min="6906" max="6906" width="8.33203125" style="167" customWidth="1"/>
    <col min="6907" max="6907" width="6.5" style="167" bestFit="1" customWidth="1"/>
    <col min="6908" max="6924" width="4.5" style="167" customWidth="1"/>
    <col min="6925" max="7161" width="10" style="167"/>
    <col min="7162" max="7162" width="8.33203125" style="167" customWidth="1"/>
    <col min="7163" max="7163" width="6.5" style="167" bestFit="1" customWidth="1"/>
    <col min="7164" max="7180" width="4.5" style="167" customWidth="1"/>
    <col min="7181" max="7417" width="10" style="167"/>
    <col min="7418" max="7418" width="8.33203125" style="167" customWidth="1"/>
    <col min="7419" max="7419" width="6.5" style="167" bestFit="1" customWidth="1"/>
    <col min="7420" max="7436" width="4.5" style="167" customWidth="1"/>
    <col min="7437" max="7673" width="10" style="167"/>
    <col min="7674" max="7674" width="8.33203125" style="167" customWidth="1"/>
    <col min="7675" max="7675" width="6.5" style="167" bestFit="1" customWidth="1"/>
    <col min="7676" max="7692" width="4.5" style="167" customWidth="1"/>
    <col min="7693" max="7929" width="10" style="167"/>
    <col min="7930" max="7930" width="8.33203125" style="167" customWidth="1"/>
    <col min="7931" max="7931" width="6.5" style="167" bestFit="1" customWidth="1"/>
    <col min="7932" max="7948" width="4.5" style="167" customWidth="1"/>
    <col min="7949" max="8185" width="10" style="167"/>
    <col min="8186" max="8186" width="8.33203125" style="167" customWidth="1"/>
    <col min="8187" max="8187" width="6.5" style="167" bestFit="1" customWidth="1"/>
    <col min="8188" max="8204" width="4.5" style="167" customWidth="1"/>
    <col min="8205" max="8441" width="10" style="167"/>
    <col min="8442" max="8442" width="8.33203125" style="167" customWidth="1"/>
    <col min="8443" max="8443" width="6.5" style="167" bestFit="1" customWidth="1"/>
    <col min="8444" max="8460" width="4.5" style="167" customWidth="1"/>
    <col min="8461" max="8697" width="10" style="167"/>
    <col min="8698" max="8698" width="8.33203125" style="167" customWidth="1"/>
    <col min="8699" max="8699" width="6.5" style="167" bestFit="1" customWidth="1"/>
    <col min="8700" max="8716" width="4.5" style="167" customWidth="1"/>
    <col min="8717" max="8953" width="10" style="167"/>
    <col min="8954" max="8954" width="8.33203125" style="167" customWidth="1"/>
    <col min="8955" max="8955" width="6.5" style="167" bestFit="1" customWidth="1"/>
    <col min="8956" max="8972" width="4.5" style="167" customWidth="1"/>
    <col min="8973" max="9209" width="10" style="167"/>
    <col min="9210" max="9210" width="8.33203125" style="167" customWidth="1"/>
    <col min="9211" max="9211" width="6.5" style="167" bestFit="1" customWidth="1"/>
    <col min="9212" max="9228" width="4.5" style="167" customWidth="1"/>
    <col min="9229" max="9465" width="10" style="167"/>
    <col min="9466" max="9466" width="8.33203125" style="167" customWidth="1"/>
    <col min="9467" max="9467" width="6.5" style="167" bestFit="1" customWidth="1"/>
    <col min="9468" max="9484" width="4.5" style="167" customWidth="1"/>
    <col min="9485" max="9721" width="10" style="167"/>
    <col min="9722" max="9722" width="8.33203125" style="167" customWidth="1"/>
    <col min="9723" max="9723" width="6.5" style="167" bestFit="1" customWidth="1"/>
    <col min="9724" max="9740" width="4.5" style="167" customWidth="1"/>
    <col min="9741" max="9977" width="10" style="167"/>
    <col min="9978" max="9978" width="8.33203125" style="167" customWidth="1"/>
    <col min="9979" max="9979" width="6.5" style="167" bestFit="1" customWidth="1"/>
    <col min="9980" max="9996" width="4.5" style="167" customWidth="1"/>
    <col min="9997" max="10233" width="10" style="167"/>
    <col min="10234" max="10234" width="8.33203125" style="167" customWidth="1"/>
    <col min="10235" max="10235" width="6.5" style="167" bestFit="1" customWidth="1"/>
    <col min="10236" max="10252" width="4.5" style="167" customWidth="1"/>
    <col min="10253" max="10489" width="10" style="167"/>
    <col min="10490" max="10490" width="8.33203125" style="167" customWidth="1"/>
    <col min="10491" max="10491" width="6.5" style="167" bestFit="1" customWidth="1"/>
    <col min="10492" max="10508" width="4.5" style="167" customWidth="1"/>
    <col min="10509" max="10745" width="10" style="167"/>
    <col min="10746" max="10746" width="8.33203125" style="167" customWidth="1"/>
    <col min="10747" max="10747" width="6.5" style="167" bestFit="1" customWidth="1"/>
    <col min="10748" max="10764" width="4.5" style="167" customWidth="1"/>
    <col min="10765" max="11001" width="10" style="167"/>
    <col min="11002" max="11002" width="8.33203125" style="167" customWidth="1"/>
    <col min="11003" max="11003" width="6.5" style="167" bestFit="1" customWidth="1"/>
    <col min="11004" max="11020" width="4.5" style="167" customWidth="1"/>
    <col min="11021" max="11257" width="10" style="167"/>
    <col min="11258" max="11258" width="8.33203125" style="167" customWidth="1"/>
    <col min="11259" max="11259" width="6.5" style="167" bestFit="1" customWidth="1"/>
    <col min="11260" max="11276" width="4.5" style="167" customWidth="1"/>
    <col min="11277" max="11513" width="10" style="167"/>
    <col min="11514" max="11514" width="8.33203125" style="167" customWidth="1"/>
    <col min="11515" max="11515" width="6.5" style="167" bestFit="1" customWidth="1"/>
    <col min="11516" max="11532" width="4.5" style="167" customWidth="1"/>
    <col min="11533" max="11769" width="10" style="167"/>
    <col min="11770" max="11770" width="8.33203125" style="167" customWidth="1"/>
    <col min="11771" max="11771" width="6.5" style="167" bestFit="1" customWidth="1"/>
    <col min="11772" max="11788" width="4.5" style="167" customWidth="1"/>
    <col min="11789" max="12025" width="10" style="167"/>
    <col min="12026" max="12026" width="8.33203125" style="167" customWidth="1"/>
    <col min="12027" max="12027" width="6.5" style="167" bestFit="1" customWidth="1"/>
    <col min="12028" max="12044" width="4.5" style="167" customWidth="1"/>
    <col min="12045" max="12281" width="10" style="167"/>
    <col min="12282" max="12282" width="8.33203125" style="167" customWidth="1"/>
    <col min="12283" max="12283" width="6.5" style="167" bestFit="1" customWidth="1"/>
    <col min="12284" max="12300" width="4.5" style="167" customWidth="1"/>
    <col min="12301" max="12537" width="10" style="167"/>
    <col min="12538" max="12538" width="8.33203125" style="167" customWidth="1"/>
    <col min="12539" max="12539" width="6.5" style="167" bestFit="1" customWidth="1"/>
    <col min="12540" max="12556" width="4.5" style="167" customWidth="1"/>
    <col min="12557" max="12793" width="10" style="167"/>
    <col min="12794" max="12794" width="8.33203125" style="167" customWidth="1"/>
    <col min="12795" max="12795" width="6.5" style="167" bestFit="1" customWidth="1"/>
    <col min="12796" max="12812" width="4.5" style="167" customWidth="1"/>
    <col min="12813" max="13049" width="10" style="167"/>
    <col min="13050" max="13050" width="8.33203125" style="167" customWidth="1"/>
    <col min="13051" max="13051" width="6.5" style="167" bestFit="1" customWidth="1"/>
    <col min="13052" max="13068" width="4.5" style="167" customWidth="1"/>
    <col min="13069" max="13305" width="10" style="167"/>
    <col min="13306" max="13306" width="8.33203125" style="167" customWidth="1"/>
    <col min="13307" max="13307" width="6.5" style="167" bestFit="1" customWidth="1"/>
    <col min="13308" max="13324" width="4.5" style="167" customWidth="1"/>
    <col min="13325" max="13561" width="10" style="167"/>
    <col min="13562" max="13562" width="8.33203125" style="167" customWidth="1"/>
    <col min="13563" max="13563" width="6.5" style="167" bestFit="1" customWidth="1"/>
    <col min="13564" max="13580" width="4.5" style="167" customWidth="1"/>
    <col min="13581" max="13817" width="10" style="167"/>
    <col min="13818" max="13818" width="8.33203125" style="167" customWidth="1"/>
    <col min="13819" max="13819" width="6.5" style="167" bestFit="1" customWidth="1"/>
    <col min="13820" max="13836" width="4.5" style="167" customWidth="1"/>
    <col min="13837" max="14073" width="10" style="167"/>
    <col min="14074" max="14074" width="8.33203125" style="167" customWidth="1"/>
    <col min="14075" max="14075" width="6.5" style="167" bestFit="1" customWidth="1"/>
    <col min="14076" max="14092" width="4.5" style="167" customWidth="1"/>
    <col min="14093" max="14329" width="10" style="167"/>
    <col min="14330" max="14330" width="8.33203125" style="167" customWidth="1"/>
    <col min="14331" max="14331" width="6.5" style="167" bestFit="1" customWidth="1"/>
    <col min="14332" max="14348" width="4.5" style="167" customWidth="1"/>
    <col min="14349" max="14585" width="10" style="167"/>
    <col min="14586" max="14586" width="8.33203125" style="167" customWidth="1"/>
    <col min="14587" max="14587" width="6.5" style="167" bestFit="1" customWidth="1"/>
    <col min="14588" max="14604" width="4.5" style="167" customWidth="1"/>
    <col min="14605" max="14841" width="10" style="167"/>
    <col min="14842" max="14842" width="8.33203125" style="167" customWidth="1"/>
    <col min="14843" max="14843" width="6.5" style="167" bestFit="1" customWidth="1"/>
    <col min="14844" max="14860" width="4.5" style="167" customWidth="1"/>
    <col min="14861" max="15097" width="10" style="167"/>
    <col min="15098" max="15098" width="8.33203125" style="167" customWidth="1"/>
    <col min="15099" max="15099" width="6.5" style="167" bestFit="1" customWidth="1"/>
    <col min="15100" max="15116" width="4.5" style="167" customWidth="1"/>
    <col min="15117" max="15353" width="10" style="167"/>
    <col min="15354" max="15354" width="8.33203125" style="167" customWidth="1"/>
    <col min="15355" max="15355" width="6.5" style="167" bestFit="1" customWidth="1"/>
    <col min="15356" max="15372" width="4.5" style="167" customWidth="1"/>
    <col min="15373" max="15609" width="10" style="167"/>
    <col min="15610" max="15610" width="8.33203125" style="167" customWidth="1"/>
    <col min="15611" max="15611" width="6.5" style="167" bestFit="1" customWidth="1"/>
    <col min="15612" max="15628" width="4.5" style="167" customWidth="1"/>
    <col min="15629" max="15865" width="10" style="167"/>
    <col min="15866" max="15866" width="8.33203125" style="167" customWidth="1"/>
    <col min="15867" max="15867" width="6.5" style="167" bestFit="1" customWidth="1"/>
    <col min="15868" max="15884" width="4.5" style="167" customWidth="1"/>
    <col min="15885" max="16121" width="10" style="167"/>
    <col min="16122" max="16122" width="8.33203125" style="167" customWidth="1"/>
    <col min="16123" max="16123" width="6.5" style="167" bestFit="1" customWidth="1"/>
    <col min="16124" max="16140" width="4.5" style="167" customWidth="1"/>
    <col min="16141" max="16384" width="10" style="167"/>
  </cols>
  <sheetData>
    <row r="1" spans="1:19" ht="17.149999999999999" customHeight="1">
      <c r="A1" s="179" t="s">
        <v>130</v>
      </c>
      <c r="B1" s="158"/>
    </row>
    <row r="2" spans="1:19" ht="16.5" customHeight="1" thickBot="1">
      <c r="Q2" s="180"/>
      <c r="S2" s="57" t="s">
        <v>422</v>
      </c>
    </row>
    <row r="3" spans="1:19" ht="19.5" customHeight="1">
      <c r="A3" s="181"/>
      <c r="B3" s="512" t="s">
        <v>131</v>
      </c>
      <c r="C3" s="512"/>
      <c r="D3" s="512"/>
      <c r="E3" s="512"/>
      <c r="F3" s="512"/>
      <c r="G3" s="513"/>
      <c r="H3" s="514" t="s">
        <v>132</v>
      </c>
      <c r="I3" s="512"/>
      <c r="J3" s="512"/>
      <c r="K3" s="512"/>
      <c r="L3" s="512"/>
      <c r="M3" s="513"/>
      <c r="N3" s="514" t="s">
        <v>133</v>
      </c>
      <c r="O3" s="512"/>
      <c r="P3" s="512"/>
      <c r="Q3" s="512"/>
      <c r="R3" s="512"/>
      <c r="S3" s="512"/>
    </row>
    <row r="4" spans="1:19" ht="19.5" customHeight="1">
      <c r="A4" s="182"/>
      <c r="B4" s="511" t="s">
        <v>134</v>
      </c>
      <c r="C4" s="510"/>
      <c r="D4" s="509" t="s">
        <v>135</v>
      </c>
      <c r="E4" s="510"/>
      <c r="F4" s="509" t="s">
        <v>136</v>
      </c>
      <c r="G4" s="510"/>
      <c r="H4" s="509" t="s">
        <v>134</v>
      </c>
      <c r="I4" s="510"/>
      <c r="J4" s="509" t="s">
        <v>135</v>
      </c>
      <c r="K4" s="510"/>
      <c r="L4" s="509" t="s">
        <v>136</v>
      </c>
      <c r="M4" s="510"/>
      <c r="N4" s="509" t="s">
        <v>134</v>
      </c>
      <c r="O4" s="510"/>
      <c r="P4" s="509" t="s">
        <v>135</v>
      </c>
      <c r="Q4" s="510"/>
      <c r="R4" s="509" t="s">
        <v>136</v>
      </c>
      <c r="S4" s="511"/>
    </row>
    <row r="5" spans="1:19" ht="19.5" customHeight="1">
      <c r="A5" s="182" t="s">
        <v>137</v>
      </c>
      <c r="B5" s="183" t="s">
        <v>138</v>
      </c>
      <c r="C5" s="184" t="s">
        <v>139</v>
      </c>
      <c r="D5" s="184" t="s">
        <v>138</v>
      </c>
      <c r="E5" s="184" t="s">
        <v>139</v>
      </c>
      <c r="F5" s="184" t="s">
        <v>138</v>
      </c>
      <c r="G5" s="184" t="s">
        <v>139</v>
      </c>
      <c r="H5" s="184" t="s">
        <v>138</v>
      </c>
      <c r="I5" s="184" t="s">
        <v>139</v>
      </c>
      <c r="J5" s="184" t="s">
        <v>138</v>
      </c>
      <c r="K5" s="184" t="s">
        <v>139</v>
      </c>
      <c r="L5" s="184" t="s">
        <v>138</v>
      </c>
      <c r="M5" s="184" t="s">
        <v>139</v>
      </c>
      <c r="N5" s="184" t="s">
        <v>138</v>
      </c>
      <c r="O5" s="184" t="s">
        <v>139</v>
      </c>
      <c r="P5" s="184" t="s">
        <v>138</v>
      </c>
      <c r="Q5" s="184" t="s">
        <v>139</v>
      </c>
      <c r="R5" s="184" t="s">
        <v>138</v>
      </c>
      <c r="S5" s="184" t="s">
        <v>139</v>
      </c>
    </row>
    <row r="6" spans="1:19" ht="19.5" customHeight="1">
      <c r="A6" s="182"/>
      <c r="B6" s="183" t="s">
        <v>140</v>
      </c>
      <c r="C6" s="184" t="s">
        <v>141</v>
      </c>
      <c r="D6" s="184" t="s">
        <v>140</v>
      </c>
      <c r="E6" s="184" t="s">
        <v>141</v>
      </c>
      <c r="F6" s="184" t="s">
        <v>140</v>
      </c>
      <c r="G6" s="184" t="s">
        <v>141</v>
      </c>
      <c r="H6" s="184" t="s">
        <v>140</v>
      </c>
      <c r="I6" s="184" t="s">
        <v>141</v>
      </c>
      <c r="J6" s="184" t="s">
        <v>140</v>
      </c>
      <c r="K6" s="184" t="s">
        <v>141</v>
      </c>
      <c r="L6" s="184" t="s">
        <v>140</v>
      </c>
      <c r="M6" s="184" t="s">
        <v>141</v>
      </c>
      <c r="N6" s="184" t="s">
        <v>140</v>
      </c>
      <c r="O6" s="184" t="s">
        <v>141</v>
      </c>
      <c r="P6" s="184" t="s">
        <v>140</v>
      </c>
      <c r="Q6" s="184" t="s">
        <v>141</v>
      </c>
      <c r="R6" s="184" t="s">
        <v>140</v>
      </c>
      <c r="S6" s="184" t="s">
        <v>141</v>
      </c>
    </row>
    <row r="7" spans="1:19" ht="19.5" customHeight="1">
      <c r="A7" s="185"/>
      <c r="B7" s="186" t="s">
        <v>142</v>
      </c>
      <c r="C7" s="187" t="s">
        <v>142</v>
      </c>
      <c r="D7" s="187" t="s">
        <v>142</v>
      </c>
      <c r="E7" s="187" t="s">
        <v>142</v>
      </c>
      <c r="F7" s="187" t="s">
        <v>142</v>
      </c>
      <c r="G7" s="187" t="s">
        <v>142</v>
      </c>
      <c r="H7" s="187" t="s">
        <v>142</v>
      </c>
      <c r="I7" s="187" t="s">
        <v>142</v>
      </c>
      <c r="J7" s="187" t="s">
        <v>142</v>
      </c>
      <c r="K7" s="187" t="s">
        <v>142</v>
      </c>
      <c r="L7" s="187" t="s">
        <v>142</v>
      </c>
      <c r="M7" s="187" t="s">
        <v>142</v>
      </c>
      <c r="N7" s="187" t="s">
        <v>142</v>
      </c>
      <c r="O7" s="187" t="s">
        <v>142</v>
      </c>
      <c r="P7" s="187" t="s">
        <v>142</v>
      </c>
      <c r="Q7" s="187" t="s">
        <v>142</v>
      </c>
      <c r="R7" s="187" t="s">
        <v>142</v>
      </c>
      <c r="S7" s="187" t="s">
        <v>142</v>
      </c>
    </row>
    <row r="8" spans="1:19" ht="21" customHeight="1">
      <c r="A8" s="188" t="s">
        <v>143</v>
      </c>
      <c r="B8" s="175">
        <f>SUM(B9:B20)</f>
        <v>283</v>
      </c>
      <c r="C8" s="175">
        <f t="shared" ref="C8:I8" si="0">SUM(C9:C20)</f>
        <v>30</v>
      </c>
      <c r="D8" s="175">
        <f t="shared" si="0"/>
        <v>173</v>
      </c>
      <c r="E8" s="175">
        <f t="shared" si="0"/>
        <v>21</v>
      </c>
      <c r="F8" s="175">
        <f t="shared" si="0"/>
        <v>110</v>
      </c>
      <c r="G8" s="175">
        <f t="shared" si="0"/>
        <v>9</v>
      </c>
      <c r="H8" s="175">
        <f t="shared" si="0"/>
        <v>202</v>
      </c>
      <c r="I8" s="175">
        <f t="shared" si="0"/>
        <v>25</v>
      </c>
      <c r="J8" s="175">
        <f>SUM(J9:J20)</f>
        <v>127</v>
      </c>
      <c r="K8" s="175">
        <v>19</v>
      </c>
      <c r="L8" s="175">
        <f>SUM(L9:L20)</f>
        <v>75</v>
      </c>
      <c r="M8" s="175">
        <v>6</v>
      </c>
      <c r="N8" s="175">
        <f t="shared" ref="N8:O8" si="1">SUM(N9:N20)</f>
        <v>81</v>
      </c>
      <c r="O8" s="175">
        <f t="shared" si="1"/>
        <v>5</v>
      </c>
      <c r="P8" s="175">
        <f>SUM(P9:P20)</f>
        <v>46</v>
      </c>
      <c r="Q8" s="175">
        <v>2</v>
      </c>
      <c r="R8" s="175">
        <f>SUM(R9:R20)</f>
        <v>35</v>
      </c>
      <c r="S8" s="175">
        <v>3</v>
      </c>
    </row>
    <row r="9" spans="1:19" ht="21" customHeight="1">
      <c r="A9" s="189" t="s">
        <v>118</v>
      </c>
      <c r="B9" s="419">
        <f>D9+F9</f>
        <v>1</v>
      </c>
      <c r="C9" s="419">
        <f>E9+G9</f>
        <v>0</v>
      </c>
      <c r="D9" s="419">
        <f t="shared" ref="D9:D20" si="2">P9+J9</f>
        <v>0</v>
      </c>
      <c r="E9" s="419">
        <f>K9+Q9</f>
        <v>0</v>
      </c>
      <c r="F9" s="419">
        <f>L9+R9</f>
        <v>1</v>
      </c>
      <c r="G9" s="419">
        <f>M9+S9</f>
        <v>0</v>
      </c>
      <c r="H9" s="419">
        <f>J9+L9</f>
        <v>0</v>
      </c>
      <c r="I9" s="419">
        <f>K9+M9</f>
        <v>0</v>
      </c>
      <c r="J9" s="419">
        <v>0</v>
      </c>
      <c r="K9" s="419">
        <v>0</v>
      </c>
      <c r="L9" s="419">
        <v>0</v>
      </c>
      <c r="M9" s="419">
        <v>0</v>
      </c>
      <c r="N9" s="419">
        <f>P9+R9</f>
        <v>1</v>
      </c>
      <c r="O9" s="419">
        <f>Q9+S9</f>
        <v>0</v>
      </c>
      <c r="P9" s="419">
        <v>0</v>
      </c>
      <c r="Q9" s="419">
        <v>0</v>
      </c>
      <c r="R9" s="419">
        <v>1</v>
      </c>
      <c r="S9" s="419">
        <v>0</v>
      </c>
    </row>
    <row r="10" spans="1:19" ht="21" customHeight="1">
      <c r="A10" s="189" t="s">
        <v>119</v>
      </c>
      <c r="B10" s="419">
        <f t="shared" ref="B10:C20" si="3">D10+F10</f>
        <v>0</v>
      </c>
      <c r="C10" s="419">
        <f t="shared" si="3"/>
        <v>0</v>
      </c>
      <c r="D10" s="419">
        <f t="shared" si="2"/>
        <v>0</v>
      </c>
      <c r="E10" s="419">
        <f>K10+Q10</f>
        <v>0</v>
      </c>
      <c r="F10" s="419">
        <f t="shared" ref="F10:G19" si="4">L10+R10</f>
        <v>0</v>
      </c>
      <c r="G10" s="419">
        <f t="shared" si="4"/>
        <v>0</v>
      </c>
      <c r="H10" s="419">
        <f t="shared" ref="H10:I19" si="5">J10+L10</f>
        <v>0</v>
      </c>
      <c r="I10" s="419">
        <f>K10+M10</f>
        <v>0</v>
      </c>
      <c r="J10" s="419">
        <v>0</v>
      </c>
      <c r="K10" s="419">
        <v>0</v>
      </c>
      <c r="L10" s="419">
        <v>0</v>
      </c>
      <c r="M10" s="419">
        <v>0</v>
      </c>
      <c r="N10" s="419">
        <f t="shared" ref="N10:O20" si="6">P10+R10</f>
        <v>0</v>
      </c>
      <c r="O10" s="419">
        <f t="shared" si="6"/>
        <v>0</v>
      </c>
      <c r="P10" s="419">
        <v>0</v>
      </c>
      <c r="Q10" s="419">
        <v>0</v>
      </c>
      <c r="R10" s="419">
        <v>0</v>
      </c>
      <c r="S10" s="419">
        <v>0</v>
      </c>
    </row>
    <row r="11" spans="1:19" ht="21" customHeight="1">
      <c r="A11" s="189" t="s">
        <v>120</v>
      </c>
      <c r="B11" s="419">
        <f t="shared" si="3"/>
        <v>0</v>
      </c>
      <c r="C11" s="419">
        <f t="shared" si="3"/>
        <v>0</v>
      </c>
      <c r="D11" s="419">
        <f t="shared" si="2"/>
        <v>0</v>
      </c>
      <c r="E11" s="419">
        <f>K11+Q11</f>
        <v>0</v>
      </c>
      <c r="F11" s="419">
        <f t="shared" si="4"/>
        <v>0</v>
      </c>
      <c r="G11" s="419">
        <f t="shared" si="4"/>
        <v>0</v>
      </c>
      <c r="H11" s="419">
        <f t="shared" si="5"/>
        <v>0</v>
      </c>
      <c r="I11" s="419">
        <f>K11+M11</f>
        <v>0</v>
      </c>
      <c r="J11" s="419">
        <v>0</v>
      </c>
      <c r="K11" s="419">
        <v>0</v>
      </c>
      <c r="L11" s="419">
        <v>0</v>
      </c>
      <c r="M11" s="419">
        <v>0</v>
      </c>
      <c r="N11" s="419">
        <f t="shared" si="6"/>
        <v>0</v>
      </c>
      <c r="O11" s="419">
        <f t="shared" si="6"/>
        <v>0</v>
      </c>
      <c r="P11" s="419">
        <v>0</v>
      </c>
      <c r="Q11" s="419">
        <v>0</v>
      </c>
      <c r="R11" s="419">
        <v>0</v>
      </c>
      <c r="S11" s="419">
        <v>0</v>
      </c>
    </row>
    <row r="12" spans="1:19" ht="21" customHeight="1">
      <c r="A12" s="189" t="s">
        <v>121</v>
      </c>
      <c r="B12" s="419">
        <f t="shared" si="3"/>
        <v>2</v>
      </c>
      <c r="C12" s="419">
        <f>E12+G12</f>
        <v>0</v>
      </c>
      <c r="D12" s="419">
        <f t="shared" si="2"/>
        <v>0</v>
      </c>
      <c r="E12" s="419">
        <f>K12+Q12</f>
        <v>0</v>
      </c>
      <c r="F12" s="419">
        <f t="shared" si="4"/>
        <v>2</v>
      </c>
      <c r="G12" s="419">
        <f t="shared" si="4"/>
        <v>0</v>
      </c>
      <c r="H12" s="419">
        <f t="shared" si="5"/>
        <v>1</v>
      </c>
      <c r="I12" s="419">
        <f t="shared" si="5"/>
        <v>0</v>
      </c>
      <c r="J12" s="419">
        <v>0</v>
      </c>
      <c r="K12" s="419">
        <v>0</v>
      </c>
      <c r="L12" s="419">
        <v>1</v>
      </c>
      <c r="M12" s="419">
        <v>0</v>
      </c>
      <c r="N12" s="419">
        <f t="shared" si="6"/>
        <v>1</v>
      </c>
      <c r="O12" s="419">
        <f t="shared" si="6"/>
        <v>0</v>
      </c>
      <c r="P12" s="419">
        <v>0</v>
      </c>
      <c r="Q12" s="419">
        <v>0</v>
      </c>
      <c r="R12" s="419">
        <v>1</v>
      </c>
      <c r="S12" s="419">
        <v>0</v>
      </c>
    </row>
    <row r="13" spans="1:19" ht="21" customHeight="1">
      <c r="A13" s="189" t="s">
        <v>122</v>
      </c>
      <c r="B13" s="419">
        <f t="shared" si="3"/>
        <v>21</v>
      </c>
      <c r="C13" s="419">
        <f t="shared" si="3"/>
        <v>0</v>
      </c>
      <c r="D13" s="419">
        <f t="shared" si="2"/>
        <v>8</v>
      </c>
      <c r="E13" s="419">
        <f t="shared" ref="E13:E19" si="7">K13+Q13</f>
        <v>0</v>
      </c>
      <c r="F13" s="419">
        <f t="shared" si="4"/>
        <v>13</v>
      </c>
      <c r="G13" s="419">
        <f t="shared" si="4"/>
        <v>0</v>
      </c>
      <c r="H13" s="419">
        <f t="shared" si="5"/>
        <v>15</v>
      </c>
      <c r="I13" s="419">
        <f t="shared" si="5"/>
        <v>0</v>
      </c>
      <c r="J13" s="419">
        <v>6</v>
      </c>
      <c r="K13" s="419">
        <v>0</v>
      </c>
      <c r="L13" s="419">
        <v>9</v>
      </c>
      <c r="M13" s="419">
        <v>0</v>
      </c>
      <c r="N13" s="419">
        <f t="shared" si="6"/>
        <v>6</v>
      </c>
      <c r="O13" s="419">
        <f t="shared" si="6"/>
        <v>0</v>
      </c>
      <c r="P13" s="419">
        <v>2</v>
      </c>
      <c r="Q13" s="419">
        <v>0</v>
      </c>
      <c r="R13" s="419">
        <v>4</v>
      </c>
      <c r="S13" s="419">
        <v>0</v>
      </c>
    </row>
    <row r="14" spans="1:19" ht="21" customHeight="1">
      <c r="A14" s="189" t="s">
        <v>123</v>
      </c>
      <c r="B14" s="419">
        <f t="shared" si="3"/>
        <v>14</v>
      </c>
      <c r="C14" s="419">
        <f t="shared" si="3"/>
        <v>0</v>
      </c>
      <c r="D14" s="419">
        <f t="shared" si="2"/>
        <v>8</v>
      </c>
      <c r="E14" s="419">
        <f t="shared" si="7"/>
        <v>0</v>
      </c>
      <c r="F14" s="419">
        <f t="shared" si="4"/>
        <v>6</v>
      </c>
      <c r="G14" s="419">
        <f t="shared" si="4"/>
        <v>0</v>
      </c>
      <c r="H14" s="419">
        <f t="shared" si="5"/>
        <v>12</v>
      </c>
      <c r="I14" s="419">
        <f t="shared" si="5"/>
        <v>0</v>
      </c>
      <c r="J14" s="419">
        <v>7</v>
      </c>
      <c r="K14" s="419">
        <v>0</v>
      </c>
      <c r="L14" s="419">
        <v>5</v>
      </c>
      <c r="M14" s="419">
        <v>0</v>
      </c>
      <c r="N14" s="419">
        <f t="shared" si="6"/>
        <v>2</v>
      </c>
      <c r="O14" s="419">
        <f t="shared" si="6"/>
        <v>0</v>
      </c>
      <c r="P14" s="419">
        <v>1</v>
      </c>
      <c r="Q14" s="419">
        <v>0</v>
      </c>
      <c r="R14" s="419">
        <v>1</v>
      </c>
      <c r="S14" s="419">
        <v>0</v>
      </c>
    </row>
    <row r="15" spans="1:19" ht="21" customHeight="1">
      <c r="A15" s="189" t="s">
        <v>124</v>
      </c>
      <c r="B15" s="419">
        <f t="shared" si="3"/>
        <v>17</v>
      </c>
      <c r="C15" s="419">
        <f t="shared" si="3"/>
        <v>0</v>
      </c>
      <c r="D15" s="419">
        <f t="shared" si="2"/>
        <v>13</v>
      </c>
      <c r="E15" s="419">
        <f t="shared" si="7"/>
        <v>0</v>
      </c>
      <c r="F15" s="419">
        <f t="shared" si="4"/>
        <v>4</v>
      </c>
      <c r="G15" s="419">
        <f t="shared" si="4"/>
        <v>0</v>
      </c>
      <c r="H15" s="419">
        <f t="shared" si="5"/>
        <v>14</v>
      </c>
      <c r="I15" s="419">
        <f t="shared" si="5"/>
        <v>0</v>
      </c>
      <c r="J15" s="419">
        <v>11</v>
      </c>
      <c r="K15" s="419">
        <v>0</v>
      </c>
      <c r="L15" s="419">
        <v>3</v>
      </c>
      <c r="M15" s="419">
        <v>0</v>
      </c>
      <c r="N15" s="419">
        <f t="shared" si="6"/>
        <v>3</v>
      </c>
      <c r="O15" s="419">
        <f t="shared" si="6"/>
        <v>0</v>
      </c>
      <c r="P15" s="419">
        <v>2</v>
      </c>
      <c r="Q15" s="419">
        <v>0</v>
      </c>
      <c r="R15" s="419">
        <v>1</v>
      </c>
      <c r="S15" s="419">
        <v>0</v>
      </c>
    </row>
    <row r="16" spans="1:19" ht="21" customHeight="1">
      <c r="A16" s="189" t="s">
        <v>144</v>
      </c>
      <c r="B16" s="419">
        <f t="shared" si="3"/>
        <v>20</v>
      </c>
      <c r="C16" s="419">
        <f t="shared" si="3"/>
        <v>1</v>
      </c>
      <c r="D16" s="419">
        <f t="shared" si="2"/>
        <v>15</v>
      </c>
      <c r="E16" s="419">
        <f>K16+Q16</f>
        <v>1</v>
      </c>
      <c r="F16" s="419">
        <f t="shared" si="4"/>
        <v>5</v>
      </c>
      <c r="G16" s="419">
        <f>M16+S16</f>
        <v>0</v>
      </c>
      <c r="H16" s="419">
        <f t="shared" si="5"/>
        <v>15</v>
      </c>
      <c r="I16" s="419">
        <f t="shared" si="5"/>
        <v>1</v>
      </c>
      <c r="J16" s="419">
        <v>11</v>
      </c>
      <c r="K16" s="419">
        <v>1</v>
      </c>
      <c r="L16" s="419">
        <v>4</v>
      </c>
      <c r="M16" s="419">
        <v>0</v>
      </c>
      <c r="N16" s="419">
        <f t="shared" si="6"/>
        <v>5</v>
      </c>
      <c r="O16" s="419">
        <f t="shared" si="6"/>
        <v>0</v>
      </c>
      <c r="P16" s="419">
        <v>4</v>
      </c>
      <c r="Q16" s="419">
        <v>0</v>
      </c>
      <c r="R16" s="419">
        <v>1</v>
      </c>
      <c r="S16" s="419">
        <v>0</v>
      </c>
    </row>
    <row r="17" spans="1:19" ht="21" customHeight="1">
      <c r="A17" s="189" t="s">
        <v>126</v>
      </c>
      <c r="B17" s="419">
        <f t="shared" si="3"/>
        <v>22</v>
      </c>
      <c r="C17" s="419">
        <f t="shared" si="3"/>
        <v>0</v>
      </c>
      <c r="D17" s="419">
        <f t="shared" si="2"/>
        <v>14</v>
      </c>
      <c r="E17" s="419">
        <f t="shared" si="7"/>
        <v>0</v>
      </c>
      <c r="F17" s="419">
        <f t="shared" si="4"/>
        <v>8</v>
      </c>
      <c r="G17" s="419">
        <f t="shared" si="4"/>
        <v>0</v>
      </c>
      <c r="H17" s="419">
        <f t="shared" si="5"/>
        <v>13</v>
      </c>
      <c r="I17" s="419">
        <f t="shared" si="5"/>
        <v>0</v>
      </c>
      <c r="J17" s="419">
        <v>7</v>
      </c>
      <c r="K17" s="419">
        <v>0</v>
      </c>
      <c r="L17" s="419">
        <v>6</v>
      </c>
      <c r="M17" s="419">
        <v>0</v>
      </c>
      <c r="N17" s="419">
        <f t="shared" si="6"/>
        <v>9</v>
      </c>
      <c r="O17" s="419">
        <f t="shared" si="6"/>
        <v>0</v>
      </c>
      <c r="P17" s="419">
        <v>7</v>
      </c>
      <c r="Q17" s="419">
        <v>0</v>
      </c>
      <c r="R17" s="419">
        <v>2</v>
      </c>
      <c r="S17" s="419">
        <v>0</v>
      </c>
    </row>
    <row r="18" spans="1:19" ht="21" customHeight="1">
      <c r="A18" s="189" t="s">
        <v>127</v>
      </c>
      <c r="B18" s="419">
        <f t="shared" si="3"/>
        <v>45</v>
      </c>
      <c r="C18" s="419">
        <f t="shared" si="3"/>
        <v>2</v>
      </c>
      <c r="D18" s="419">
        <f t="shared" si="2"/>
        <v>31</v>
      </c>
      <c r="E18" s="419">
        <f t="shared" si="7"/>
        <v>2</v>
      </c>
      <c r="F18" s="419">
        <f t="shared" si="4"/>
        <v>14</v>
      </c>
      <c r="G18" s="419">
        <f t="shared" si="4"/>
        <v>0</v>
      </c>
      <c r="H18" s="419">
        <f t="shared" si="5"/>
        <v>36</v>
      </c>
      <c r="I18" s="419">
        <f t="shared" si="5"/>
        <v>2</v>
      </c>
      <c r="J18" s="419">
        <v>27</v>
      </c>
      <c r="K18" s="419">
        <v>2</v>
      </c>
      <c r="L18" s="419">
        <v>9</v>
      </c>
      <c r="M18" s="419">
        <v>0</v>
      </c>
      <c r="N18" s="419">
        <f t="shared" si="6"/>
        <v>9</v>
      </c>
      <c r="O18" s="419">
        <f t="shared" si="6"/>
        <v>0</v>
      </c>
      <c r="P18" s="419">
        <v>4</v>
      </c>
      <c r="Q18" s="419">
        <v>0</v>
      </c>
      <c r="R18" s="419">
        <v>5</v>
      </c>
      <c r="S18" s="419">
        <v>0</v>
      </c>
    </row>
    <row r="19" spans="1:19" ht="21" customHeight="1">
      <c r="A19" s="189" t="s">
        <v>128</v>
      </c>
      <c r="B19" s="419">
        <f t="shared" si="3"/>
        <v>141</v>
      </c>
      <c r="C19" s="419">
        <f t="shared" si="3"/>
        <v>27</v>
      </c>
      <c r="D19" s="419">
        <f t="shared" si="2"/>
        <v>84</v>
      </c>
      <c r="E19" s="419">
        <f t="shared" si="7"/>
        <v>18</v>
      </c>
      <c r="F19" s="419">
        <f t="shared" si="4"/>
        <v>57</v>
      </c>
      <c r="G19" s="419">
        <f t="shared" si="4"/>
        <v>9</v>
      </c>
      <c r="H19" s="419">
        <f t="shared" si="5"/>
        <v>96</v>
      </c>
      <c r="I19" s="419">
        <f t="shared" si="5"/>
        <v>22</v>
      </c>
      <c r="J19" s="419">
        <v>58</v>
      </c>
      <c r="K19" s="419">
        <v>16</v>
      </c>
      <c r="L19" s="419">
        <v>38</v>
      </c>
      <c r="M19" s="419">
        <v>6</v>
      </c>
      <c r="N19" s="419">
        <f t="shared" si="6"/>
        <v>45</v>
      </c>
      <c r="O19" s="419">
        <f t="shared" si="6"/>
        <v>5</v>
      </c>
      <c r="P19" s="419">
        <v>26</v>
      </c>
      <c r="Q19" s="419">
        <v>2</v>
      </c>
      <c r="R19" s="419">
        <v>19</v>
      </c>
      <c r="S19" s="419">
        <v>3</v>
      </c>
    </row>
    <row r="20" spans="1:19" ht="21" customHeight="1" thickBot="1">
      <c r="A20" s="190" t="s">
        <v>129</v>
      </c>
      <c r="B20" s="420">
        <f t="shared" si="3"/>
        <v>0</v>
      </c>
      <c r="C20" s="421">
        <f t="shared" si="3"/>
        <v>0</v>
      </c>
      <c r="D20" s="421">
        <f t="shared" si="2"/>
        <v>0</v>
      </c>
      <c r="E20" s="421">
        <f>K20+Q20</f>
        <v>0</v>
      </c>
      <c r="F20" s="421">
        <f>L20+R20</f>
        <v>0</v>
      </c>
      <c r="G20" s="421">
        <f>M20+S20</f>
        <v>0</v>
      </c>
      <c r="H20" s="421">
        <f>J20+L20</f>
        <v>0</v>
      </c>
      <c r="I20" s="421">
        <f>K20+M20</f>
        <v>0</v>
      </c>
      <c r="J20" s="421">
        <v>0</v>
      </c>
      <c r="K20" s="421">
        <v>0</v>
      </c>
      <c r="L20" s="421">
        <v>0</v>
      </c>
      <c r="M20" s="421">
        <v>0</v>
      </c>
      <c r="N20" s="421">
        <f t="shared" si="6"/>
        <v>0</v>
      </c>
      <c r="O20" s="421">
        <f t="shared" si="6"/>
        <v>0</v>
      </c>
      <c r="P20" s="421">
        <v>0</v>
      </c>
      <c r="Q20" s="421">
        <v>0</v>
      </c>
      <c r="R20" s="421">
        <v>0</v>
      </c>
      <c r="S20" s="421">
        <v>0</v>
      </c>
    </row>
    <row r="21" spans="1:19">
      <c r="A21" s="168"/>
      <c r="B21" s="168"/>
      <c r="C21" s="168"/>
      <c r="D21" s="168"/>
      <c r="E21" s="168"/>
      <c r="F21" s="168"/>
      <c r="G21" s="168"/>
      <c r="H21" s="168"/>
      <c r="I21" s="168"/>
      <c r="J21" s="168"/>
      <c r="K21" s="168"/>
      <c r="L21" s="168"/>
      <c r="M21" s="168"/>
      <c r="N21" s="168"/>
      <c r="O21" s="168"/>
      <c r="P21" s="168"/>
      <c r="Q21" s="168"/>
      <c r="R21" s="168"/>
      <c r="S21" s="168"/>
    </row>
    <row r="22" spans="1:19">
      <c r="A22" s="168"/>
      <c r="B22" s="168"/>
      <c r="C22" s="168"/>
      <c r="D22" s="168"/>
      <c r="E22" s="168"/>
      <c r="F22" s="168"/>
      <c r="G22" s="168"/>
      <c r="H22" s="168"/>
      <c r="I22" s="168"/>
      <c r="J22" s="168"/>
      <c r="K22" s="168"/>
      <c r="L22" s="168"/>
      <c r="M22" s="168"/>
      <c r="N22" s="168"/>
      <c r="O22" s="168"/>
      <c r="P22" s="168"/>
      <c r="Q22" s="168"/>
      <c r="R22" s="168"/>
      <c r="S22" s="168"/>
    </row>
  </sheetData>
  <mergeCells count="12">
    <mergeCell ref="P4:Q4"/>
    <mergeCell ref="R4:S4"/>
    <mergeCell ref="B3:G3"/>
    <mergeCell ref="H3:M3"/>
    <mergeCell ref="N3:S3"/>
    <mergeCell ref="B4:C4"/>
    <mergeCell ref="D4:E4"/>
    <mergeCell ref="F4:G4"/>
    <mergeCell ref="H4:I4"/>
    <mergeCell ref="J4:K4"/>
    <mergeCell ref="L4:M4"/>
    <mergeCell ref="N4:O4"/>
  </mergeCells>
  <phoneticPr fontId="2"/>
  <pageMargins left="0.7" right="0.7" top="0.75" bottom="0.75" header="0.3" footer="0.3"/>
  <pageSetup paperSize="9" orientation="landscape" r:id="rId1"/>
  <headerFooter alignWithMargins="0">
    <oddHeader>&amp;L</oddHeader>
    <oddFooter>&amp;L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I24"/>
  <sheetViews>
    <sheetView zoomScaleNormal="100" workbookViewId="0">
      <selection activeCell="F10" sqref="F10"/>
    </sheetView>
  </sheetViews>
  <sheetFormatPr defaultRowHeight="13"/>
  <cols>
    <col min="1" max="1" width="12.33203125" style="192" customWidth="1"/>
    <col min="2" max="2" width="12" style="192" customWidth="1"/>
    <col min="3" max="5" width="7.75" style="192" customWidth="1"/>
    <col min="6" max="9" width="12" style="192" customWidth="1"/>
    <col min="10" max="246" width="9" style="192"/>
    <col min="247" max="247" width="12.33203125" style="192" customWidth="1"/>
    <col min="248" max="249" width="9" style="192" hidden="1" customWidth="1"/>
    <col min="250" max="250" width="12" style="192" customWidth="1"/>
    <col min="251" max="253" width="7.75" style="192" customWidth="1"/>
    <col min="254" max="256" width="12" style="192" customWidth="1"/>
    <col min="257" max="257" width="9" style="192" hidden="1" customWidth="1"/>
    <col min="258" max="258" width="12" style="192" customWidth="1"/>
    <col min="259" max="502" width="9" style="192"/>
    <col min="503" max="503" width="12.33203125" style="192" customWidth="1"/>
    <col min="504" max="505" width="9" style="192" hidden="1" customWidth="1"/>
    <col min="506" max="506" width="12" style="192" customWidth="1"/>
    <col min="507" max="509" width="7.75" style="192" customWidth="1"/>
    <col min="510" max="512" width="12" style="192" customWidth="1"/>
    <col min="513" max="513" width="9" style="192" hidden="1" customWidth="1"/>
    <col min="514" max="514" width="12" style="192" customWidth="1"/>
    <col min="515" max="758" width="9" style="192"/>
    <col min="759" max="759" width="12.33203125" style="192" customWidth="1"/>
    <col min="760" max="761" width="9" style="192" hidden="1" customWidth="1"/>
    <col min="762" max="762" width="12" style="192" customWidth="1"/>
    <col min="763" max="765" width="7.75" style="192" customWidth="1"/>
    <col min="766" max="768" width="12" style="192" customWidth="1"/>
    <col min="769" max="769" width="9" style="192" hidden="1" customWidth="1"/>
    <col min="770" max="770" width="12" style="192" customWidth="1"/>
    <col min="771" max="1014" width="9" style="192"/>
    <col min="1015" max="1015" width="12.33203125" style="192" customWidth="1"/>
    <col min="1016" max="1017" width="9" style="192" hidden="1" customWidth="1"/>
    <col min="1018" max="1018" width="12" style="192" customWidth="1"/>
    <col min="1019" max="1021" width="7.75" style="192" customWidth="1"/>
    <col min="1022" max="1024" width="12" style="192" customWidth="1"/>
    <col min="1025" max="1025" width="9" style="192" hidden="1" customWidth="1"/>
    <col min="1026" max="1026" width="12" style="192" customWidth="1"/>
    <col min="1027" max="1270" width="9" style="192"/>
    <col min="1271" max="1271" width="12.33203125" style="192" customWidth="1"/>
    <col min="1272" max="1273" width="9" style="192" hidden="1" customWidth="1"/>
    <col min="1274" max="1274" width="12" style="192" customWidth="1"/>
    <col min="1275" max="1277" width="7.75" style="192" customWidth="1"/>
    <col min="1278" max="1280" width="12" style="192" customWidth="1"/>
    <col min="1281" max="1281" width="9" style="192" hidden="1" customWidth="1"/>
    <col min="1282" max="1282" width="12" style="192" customWidth="1"/>
    <col min="1283" max="1526" width="9" style="192"/>
    <col min="1527" max="1527" width="12.33203125" style="192" customWidth="1"/>
    <col min="1528" max="1529" width="9" style="192" hidden="1" customWidth="1"/>
    <col min="1530" max="1530" width="12" style="192" customWidth="1"/>
    <col min="1531" max="1533" width="7.75" style="192" customWidth="1"/>
    <col min="1534" max="1536" width="12" style="192" customWidth="1"/>
    <col min="1537" max="1537" width="9" style="192" hidden="1" customWidth="1"/>
    <col min="1538" max="1538" width="12" style="192" customWidth="1"/>
    <col min="1539" max="1782" width="9" style="192"/>
    <col min="1783" max="1783" width="12.33203125" style="192" customWidth="1"/>
    <col min="1784" max="1785" width="9" style="192" hidden="1" customWidth="1"/>
    <col min="1786" max="1786" width="12" style="192" customWidth="1"/>
    <col min="1787" max="1789" width="7.75" style="192" customWidth="1"/>
    <col min="1790" max="1792" width="12" style="192" customWidth="1"/>
    <col min="1793" max="1793" width="9" style="192" hidden="1" customWidth="1"/>
    <col min="1794" max="1794" width="12" style="192" customWidth="1"/>
    <col min="1795" max="2038" width="9" style="192"/>
    <col min="2039" max="2039" width="12.33203125" style="192" customWidth="1"/>
    <col min="2040" max="2041" width="9" style="192" hidden="1" customWidth="1"/>
    <col min="2042" max="2042" width="12" style="192" customWidth="1"/>
    <col min="2043" max="2045" width="7.75" style="192" customWidth="1"/>
    <col min="2046" max="2048" width="12" style="192" customWidth="1"/>
    <col min="2049" max="2049" width="9" style="192" hidden="1" customWidth="1"/>
    <col min="2050" max="2050" width="12" style="192" customWidth="1"/>
    <col min="2051" max="2294" width="9" style="192"/>
    <col min="2295" max="2295" width="12.33203125" style="192" customWidth="1"/>
    <col min="2296" max="2297" width="9" style="192" hidden="1" customWidth="1"/>
    <col min="2298" max="2298" width="12" style="192" customWidth="1"/>
    <col min="2299" max="2301" width="7.75" style="192" customWidth="1"/>
    <col min="2302" max="2304" width="12" style="192" customWidth="1"/>
    <col min="2305" max="2305" width="9" style="192" hidden="1" customWidth="1"/>
    <col min="2306" max="2306" width="12" style="192" customWidth="1"/>
    <col min="2307" max="2550" width="9" style="192"/>
    <col min="2551" max="2551" width="12.33203125" style="192" customWidth="1"/>
    <col min="2552" max="2553" width="9" style="192" hidden="1" customWidth="1"/>
    <col min="2554" max="2554" width="12" style="192" customWidth="1"/>
    <col min="2555" max="2557" width="7.75" style="192" customWidth="1"/>
    <col min="2558" max="2560" width="12" style="192" customWidth="1"/>
    <col min="2561" max="2561" width="9" style="192" hidden="1" customWidth="1"/>
    <col min="2562" max="2562" width="12" style="192" customWidth="1"/>
    <col min="2563" max="2806" width="9" style="192"/>
    <col min="2807" max="2807" width="12.33203125" style="192" customWidth="1"/>
    <col min="2808" max="2809" width="9" style="192" hidden="1" customWidth="1"/>
    <col min="2810" max="2810" width="12" style="192" customWidth="1"/>
    <col min="2811" max="2813" width="7.75" style="192" customWidth="1"/>
    <col min="2814" max="2816" width="12" style="192" customWidth="1"/>
    <col min="2817" max="2817" width="9" style="192" hidden="1" customWidth="1"/>
    <col min="2818" max="2818" width="12" style="192" customWidth="1"/>
    <col min="2819" max="3062" width="9" style="192"/>
    <col min="3063" max="3063" width="12.33203125" style="192" customWidth="1"/>
    <col min="3064" max="3065" width="9" style="192" hidden="1" customWidth="1"/>
    <col min="3066" max="3066" width="12" style="192" customWidth="1"/>
    <col min="3067" max="3069" width="7.75" style="192" customWidth="1"/>
    <col min="3070" max="3072" width="12" style="192" customWidth="1"/>
    <col min="3073" max="3073" width="9" style="192" hidden="1" customWidth="1"/>
    <col min="3074" max="3074" width="12" style="192" customWidth="1"/>
    <col min="3075" max="3318" width="9" style="192"/>
    <col min="3319" max="3319" width="12.33203125" style="192" customWidth="1"/>
    <col min="3320" max="3321" width="9" style="192" hidden="1" customWidth="1"/>
    <col min="3322" max="3322" width="12" style="192" customWidth="1"/>
    <col min="3323" max="3325" width="7.75" style="192" customWidth="1"/>
    <col min="3326" max="3328" width="12" style="192" customWidth="1"/>
    <col min="3329" max="3329" width="9" style="192" hidden="1" customWidth="1"/>
    <col min="3330" max="3330" width="12" style="192" customWidth="1"/>
    <col min="3331" max="3574" width="9" style="192"/>
    <col min="3575" max="3575" width="12.33203125" style="192" customWidth="1"/>
    <col min="3576" max="3577" width="9" style="192" hidden="1" customWidth="1"/>
    <col min="3578" max="3578" width="12" style="192" customWidth="1"/>
    <col min="3579" max="3581" width="7.75" style="192" customWidth="1"/>
    <col min="3582" max="3584" width="12" style="192" customWidth="1"/>
    <col min="3585" max="3585" width="9" style="192" hidden="1" customWidth="1"/>
    <col min="3586" max="3586" width="12" style="192" customWidth="1"/>
    <col min="3587" max="3830" width="9" style="192"/>
    <col min="3831" max="3831" width="12.33203125" style="192" customWidth="1"/>
    <col min="3832" max="3833" width="9" style="192" hidden="1" customWidth="1"/>
    <col min="3834" max="3834" width="12" style="192" customWidth="1"/>
    <col min="3835" max="3837" width="7.75" style="192" customWidth="1"/>
    <col min="3838" max="3840" width="12" style="192" customWidth="1"/>
    <col min="3841" max="3841" width="9" style="192" hidden="1" customWidth="1"/>
    <col min="3842" max="3842" width="12" style="192" customWidth="1"/>
    <col min="3843" max="4086" width="9" style="192"/>
    <col min="4087" max="4087" width="12.33203125" style="192" customWidth="1"/>
    <col min="4088" max="4089" width="9" style="192" hidden="1" customWidth="1"/>
    <col min="4090" max="4090" width="12" style="192" customWidth="1"/>
    <col min="4091" max="4093" width="7.75" style="192" customWidth="1"/>
    <col min="4094" max="4096" width="12" style="192" customWidth="1"/>
    <col min="4097" max="4097" width="9" style="192" hidden="1" customWidth="1"/>
    <col min="4098" max="4098" width="12" style="192" customWidth="1"/>
    <col min="4099" max="4342" width="9" style="192"/>
    <col min="4343" max="4343" width="12.33203125" style="192" customWidth="1"/>
    <col min="4344" max="4345" width="9" style="192" hidden="1" customWidth="1"/>
    <col min="4346" max="4346" width="12" style="192" customWidth="1"/>
    <col min="4347" max="4349" width="7.75" style="192" customWidth="1"/>
    <col min="4350" max="4352" width="12" style="192" customWidth="1"/>
    <col min="4353" max="4353" width="9" style="192" hidden="1" customWidth="1"/>
    <col min="4354" max="4354" width="12" style="192" customWidth="1"/>
    <col min="4355" max="4598" width="9" style="192"/>
    <col min="4599" max="4599" width="12.33203125" style="192" customWidth="1"/>
    <col min="4600" max="4601" width="9" style="192" hidden="1" customWidth="1"/>
    <col min="4602" max="4602" width="12" style="192" customWidth="1"/>
    <col min="4603" max="4605" width="7.75" style="192" customWidth="1"/>
    <col min="4606" max="4608" width="12" style="192" customWidth="1"/>
    <col min="4609" max="4609" width="9" style="192" hidden="1" customWidth="1"/>
    <col min="4610" max="4610" width="12" style="192" customWidth="1"/>
    <col min="4611" max="4854" width="9" style="192"/>
    <col min="4855" max="4855" width="12.33203125" style="192" customWidth="1"/>
    <col min="4856" max="4857" width="9" style="192" hidden="1" customWidth="1"/>
    <col min="4858" max="4858" width="12" style="192" customWidth="1"/>
    <col min="4859" max="4861" width="7.75" style="192" customWidth="1"/>
    <col min="4862" max="4864" width="12" style="192" customWidth="1"/>
    <col min="4865" max="4865" width="9" style="192" hidden="1" customWidth="1"/>
    <col min="4866" max="4866" width="12" style="192" customWidth="1"/>
    <col min="4867" max="5110" width="9" style="192"/>
    <col min="5111" max="5111" width="12.33203125" style="192" customWidth="1"/>
    <col min="5112" max="5113" width="9" style="192" hidden="1" customWidth="1"/>
    <col min="5114" max="5114" width="12" style="192" customWidth="1"/>
    <col min="5115" max="5117" width="7.75" style="192" customWidth="1"/>
    <col min="5118" max="5120" width="12" style="192" customWidth="1"/>
    <col min="5121" max="5121" width="9" style="192" hidden="1" customWidth="1"/>
    <col min="5122" max="5122" width="12" style="192" customWidth="1"/>
    <col min="5123" max="5366" width="9" style="192"/>
    <col min="5367" max="5367" width="12.33203125" style="192" customWidth="1"/>
    <col min="5368" max="5369" width="9" style="192" hidden="1" customWidth="1"/>
    <col min="5370" max="5370" width="12" style="192" customWidth="1"/>
    <col min="5371" max="5373" width="7.75" style="192" customWidth="1"/>
    <col min="5374" max="5376" width="12" style="192" customWidth="1"/>
    <col min="5377" max="5377" width="9" style="192" hidden="1" customWidth="1"/>
    <col min="5378" max="5378" width="12" style="192" customWidth="1"/>
    <col min="5379" max="5622" width="9" style="192"/>
    <col min="5623" max="5623" width="12.33203125" style="192" customWidth="1"/>
    <col min="5624" max="5625" width="9" style="192" hidden="1" customWidth="1"/>
    <col min="5626" max="5626" width="12" style="192" customWidth="1"/>
    <col min="5627" max="5629" width="7.75" style="192" customWidth="1"/>
    <col min="5630" max="5632" width="12" style="192" customWidth="1"/>
    <col min="5633" max="5633" width="9" style="192" hidden="1" customWidth="1"/>
    <col min="5634" max="5634" width="12" style="192" customWidth="1"/>
    <col min="5635" max="5878" width="9" style="192"/>
    <col min="5879" max="5879" width="12.33203125" style="192" customWidth="1"/>
    <col min="5880" max="5881" width="9" style="192" hidden="1" customWidth="1"/>
    <col min="5882" max="5882" width="12" style="192" customWidth="1"/>
    <col min="5883" max="5885" width="7.75" style="192" customWidth="1"/>
    <col min="5886" max="5888" width="12" style="192" customWidth="1"/>
    <col min="5889" max="5889" width="9" style="192" hidden="1" customWidth="1"/>
    <col min="5890" max="5890" width="12" style="192" customWidth="1"/>
    <col min="5891" max="6134" width="9" style="192"/>
    <col min="6135" max="6135" width="12.33203125" style="192" customWidth="1"/>
    <col min="6136" max="6137" width="9" style="192" hidden="1" customWidth="1"/>
    <col min="6138" max="6138" width="12" style="192" customWidth="1"/>
    <col min="6139" max="6141" width="7.75" style="192" customWidth="1"/>
    <col min="6142" max="6144" width="12" style="192" customWidth="1"/>
    <col min="6145" max="6145" width="9" style="192" hidden="1" customWidth="1"/>
    <col min="6146" max="6146" width="12" style="192" customWidth="1"/>
    <col min="6147" max="6390" width="9" style="192"/>
    <col min="6391" max="6391" width="12.33203125" style="192" customWidth="1"/>
    <col min="6392" max="6393" width="9" style="192" hidden="1" customWidth="1"/>
    <col min="6394" max="6394" width="12" style="192" customWidth="1"/>
    <col min="6395" max="6397" width="7.75" style="192" customWidth="1"/>
    <col min="6398" max="6400" width="12" style="192" customWidth="1"/>
    <col min="6401" max="6401" width="9" style="192" hidden="1" customWidth="1"/>
    <col min="6402" max="6402" width="12" style="192" customWidth="1"/>
    <col min="6403" max="6646" width="9" style="192"/>
    <col min="6647" max="6647" width="12.33203125" style="192" customWidth="1"/>
    <col min="6648" max="6649" width="9" style="192" hidden="1" customWidth="1"/>
    <col min="6650" max="6650" width="12" style="192" customWidth="1"/>
    <col min="6651" max="6653" width="7.75" style="192" customWidth="1"/>
    <col min="6654" max="6656" width="12" style="192" customWidth="1"/>
    <col min="6657" max="6657" width="9" style="192" hidden="1" customWidth="1"/>
    <col min="6658" max="6658" width="12" style="192" customWidth="1"/>
    <col min="6659" max="6902" width="9" style="192"/>
    <col min="6903" max="6903" width="12.33203125" style="192" customWidth="1"/>
    <col min="6904" max="6905" width="9" style="192" hidden="1" customWidth="1"/>
    <col min="6906" max="6906" width="12" style="192" customWidth="1"/>
    <col min="6907" max="6909" width="7.75" style="192" customWidth="1"/>
    <col min="6910" max="6912" width="12" style="192" customWidth="1"/>
    <col min="6913" max="6913" width="9" style="192" hidden="1" customWidth="1"/>
    <col min="6914" max="6914" width="12" style="192" customWidth="1"/>
    <col min="6915" max="7158" width="9" style="192"/>
    <col min="7159" max="7159" width="12.33203125" style="192" customWidth="1"/>
    <col min="7160" max="7161" width="9" style="192" hidden="1" customWidth="1"/>
    <col min="7162" max="7162" width="12" style="192" customWidth="1"/>
    <col min="7163" max="7165" width="7.75" style="192" customWidth="1"/>
    <col min="7166" max="7168" width="12" style="192" customWidth="1"/>
    <col min="7169" max="7169" width="9" style="192" hidden="1" customWidth="1"/>
    <col min="7170" max="7170" width="12" style="192" customWidth="1"/>
    <col min="7171" max="7414" width="9" style="192"/>
    <col min="7415" max="7415" width="12.33203125" style="192" customWidth="1"/>
    <col min="7416" max="7417" width="9" style="192" hidden="1" customWidth="1"/>
    <col min="7418" max="7418" width="12" style="192" customWidth="1"/>
    <col min="7419" max="7421" width="7.75" style="192" customWidth="1"/>
    <col min="7422" max="7424" width="12" style="192" customWidth="1"/>
    <col min="7425" max="7425" width="9" style="192" hidden="1" customWidth="1"/>
    <col min="7426" max="7426" width="12" style="192" customWidth="1"/>
    <col min="7427" max="7670" width="9" style="192"/>
    <col min="7671" max="7671" width="12.33203125" style="192" customWidth="1"/>
    <col min="7672" max="7673" width="9" style="192" hidden="1" customWidth="1"/>
    <col min="7674" max="7674" width="12" style="192" customWidth="1"/>
    <col min="7675" max="7677" width="7.75" style="192" customWidth="1"/>
    <col min="7678" max="7680" width="12" style="192" customWidth="1"/>
    <col min="7681" max="7681" width="9" style="192" hidden="1" customWidth="1"/>
    <col min="7682" max="7682" width="12" style="192" customWidth="1"/>
    <col min="7683" max="7926" width="9" style="192"/>
    <col min="7927" max="7927" width="12.33203125" style="192" customWidth="1"/>
    <col min="7928" max="7929" width="9" style="192" hidden="1" customWidth="1"/>
    <col min="7930" max="7930" width="12" style="192" customWidth="1"/>
    <col min="7931" max="7933" width="7.75" style="192" customWidth="1"/>
    <col min="7934" max="7936" width="12" style="192" customWidth="1"/>
    <col min="7937" max="7937" width="9" style="192" hidden="1" customWidth="1"/>
    <col min="7938" max="7938" width="12" style="192" customWidth="1"/>
    <col min="7939" max="8182" width="9" style="192"/>
    <col min="8183" max="8183" width="12.33203125" style="192" customWidth="1"/>
    <col min="8184" max="8185" width="9" style="192" hidden="1" customWidth="1"/>
    <col min="8186" max="8186" width="12" style="192" customWidth="1"/>
    <col min="8187" max="8189" width="7.75" style="192" customWidth="1"/>
    <col min="8190" max="8192" width="12" style="192" customWidth="1"/>
    <col min="8193" max="8193" width="9" style="192" hidden="1" customWidth="1"/>
    <col min="8194" max="8194" width="12" style="192" customWidth="1"/>
    <col min="8195" max="8438" width="9" style="192"/>
    <col min="8439" max="8439" width="12.33203125" style="192" customWidth="1"/>
    <col min="8440" max="8441" width="9" style="192" hidden="1" customWidth="1"/>
    <col min="8442" max="8442" width="12" style="192" customWidth="1"/>
    <col min="8443" max="8445" width="7.75" style="192" customWidth="1"/>
    <col min="8446" max="8448" width="12" style="192" customWidth="1"/>
    <col min="8449" max="8449" width="9" style="192" hidden="1" customWidth="1"/>
    <col min="8450" max="8450" width="12" style="192" customWidth="1"/>
    <col min="8451" max="8694" width="9" style="192"/>
    <col min="8695" max="8695" width="12.33203125" style="192" customWidth="1"/>
    <col min="8696" max="8697" width="9" style="192" hidden="1" customWidth="1"/>
    <col min="8698" max="8698" width="12" style="192" customWidth="1"/>
    <col min="8699" max="8701" width="7.75" style="192" customWidth="1"/>
    <col min="8702" max="8704" width="12" style="192" customWidth="1"/>
    <col min="8705" max="8705" width="9" style="192" hidden="1" customWidth="1"/>
    <col min="8706" max="8706" width="12" style="192" customWidth="1"/>
    <col min="8707" max="8950" width="9" style="192"/>
    <col min="8951" max="8951" width="12.33203125" style="192" customWidth="1"/>
    <col min="8952" max="8953" width="9" style="192" hidden="1" customWidth="1"/>
    <col min="8954" max="8954" width="12" style="192" customWidth="1"/>
    <col min="8955" max="8957" width="7.75" style="192" customWidth="1"/>
    <col min="8958" max="8960" width="12" style="192" customWidth="1"/>
    <col min="8961" max="8961" width="9" style="192" hidden="1" customWidth="1"/>
    <col min="8962" max="8962" width="12" style="192" customWidth="1"/>
    <col min="8963" max="9206" width="9" style="192"/>
    <col min="9207" max="9207" width="12.33203125" style="192" customWidth="1"/>
    <col min="9208" max="9209" width="9" style="192" hidden="1" customWidth="1"/>
    <col min="9210" max="9210" width="12" style="192" customWidth="1"/>
    <col min="9211" max="9213" width="7.75" style="192" customWidth="1"/>
    <col min="9214" max="9216" width="12" style="192" customWidth="1"/>
    <col min="9217" max="9217" width="9" style="192" hidden="1" customWidth="1"/>
    <col min="9218" max="9218" width="12" style="192" customWidth="1"/>
    <col min="9219" max="9462" width="9" style="192"/>
    <col min="9463" max="9463" width="12.33203125" style="192" customWidth="1"/>
    <col min="9464" max="9465" width="9" style="192" hidden="1" customWidth="1"/>
    <col min="9466" max="9466" width="12" style="192" customWidth="1"/>
    <col min="9467" max="9469" width="7.75" style="192" customWidth="1"/>
    <col min="9470" max="9472" width="12" style="192" customWidth="1"/>
    <col min="9473" max="9473" width="9" style="192" hidden="1" customWidth="1"/>
    <col min="9474" max="9474" width="12" style="192" customWidth="1"/>
    <col min="9475" max="9718" width="9" style="192"/>
    <col min="9719" max="9719" width="12.33203125" style="192" customWidth="1"/>
    <col min="9720" max="9721" width="9" style="192" hidden="1" customWidth="1"/>
    <col min="9722" max="9722" width="12" style="192" customWidth="1"/>
    <col min="9723" max="9725" width="7.75" style="192" customWidth="1"/>
    <col min="9726" max="9728" width="12" style="192" customWidth="1"/>
    <col min="9729" max="9729" width="9" style="192" hidden="1" customWidth="1"/>
    <col min="9730" max="9730" width="12" style="192" customWidth="1"/>
    <col min="9731" max="9974" width="9" style="192"/>
    <col min="9975" max="9975" width="12.33203125" style="192" customWidth="1"/>
    <col min="9976" max="9977" width="9" style="192" hidden="1" customWidth="1"/>
    <col min="9978" max="9978" width="12" style="192" customWidth="1"/>
    <col min="9979" max="9981" width="7.75" style="192" customWidth="1"/>
    <col min="9982" max="9984" width="12" style="192" customWidth="1"/>
    <col min="9985" max="9985" width="9" style="192" hidden="1" customWidth="1"/>
    <col min="9986" max="9986" width="12" style="192" customWidth="1"/>
    <col min="9987" max="10230" width="9" style="192"/>
    <col min="10231" max="10231" width="12.33203125" style="192" customWidth="1"/>
    <col min="10232" max="10233" width="9" style="192" hidden="1" customWidth="1"/>
    <col min="10234" max="10234" width="12" style="192" customWidth="1"/>
    <col min="10235" max="10237" width="7.75" style="192" customWidth="1"/>
    <col min="10238" max="10240" width="12" style="192" customWidth="1"/>
    <col min="10241" max="10241" width="9" style="192" hidden="1" customWidth="1"/>
    <col min="10242" max="10242" width="12" style="192" customWidth="1"/>
    <col min="10243" max="10486" width="9" style="192"/>
    <col min="10487" max="10487" width="12.33203125" style="192" customWidth="1"/>
    <col min="10488" max="10489" width="9" style="192" hidden="1" customWidth="1"/>
    <col min="10490" max="10490" width="12" style="192" customWidth="1"/>
    <col min="10491" max="10493" width="7.75" style="192" customWidth="1"/>
    <col min="10494" max="10496" width="12" style="192" customWidth="1"/>
    <col min="10497" max="10497" width="9" style="192" hidden="1" customWidth="1"/>
    <col min="10498" max="10498" width="12" style="192" customWidth="1"/>
    <col min="10499" max="10742" width="9" style="192"/>
    <col min="10743" max="10743" width="12.33203125" style="192" customWidth="1"/>
    <col min="10744" max="10745" width="9" style="192" hidden="1" customWidth="1"/>
    <col min="10746" max="10746" width="12" style="192" customWidth="1"/>
    <col min="10747" max="10749" width="7.75" style="192" customWidth="1"/>
    <col min="10750" max="10752" width="12" style="192" customWidth="1"/>
    <col min="10753" max="10753" width="9" style="192" hidden="1" customWidth="1"/>
    <col min="10754" max="10754" width="12" style="192" customWidth="1"/>
    <col min="10755" max="10998" width="9" style="192"/>
    <col min="10999" max="10999" width="12.33203125" style="192" customWidth="1"/>
    <col min="11000" max="11001" width="9" style="192" hidden="1" customWidth="1"/>
    <col min="11002" max="11002" width="12" style="192" customWidth="1"/>
    <col min="11003" max="11005" width="7.75" style="192" customWidth="1"/>
    <col min="11006" max="11008" width="12" style="192" customWidth="1"/>
    <col min="11009" max="11009" width="9" style="192" hidden="1" customWidth="1"/>
    <col min="11010" max="11010" width="12" style="192" customWidth="1"/>
    <col min="11011" max="11254" width="9" style="192"/>
    <col min="11255" max="11255" width="12.33203125" style="192" customWidth="1"/>
    <col min="11256" max="11257" width="9" style="192" hidden="1" customWidth="1"/>
    <col min="11258" max="11258" width="12" style="192" customWidth="1"/>
    <col min="11259" max="11261" width="7.75" style="192" customWidth="1"/>
    <col min="11262" max="11264" width="12" style="192" customWidth="1"/>
    <col min="11265" max="11265" width="9" style="192" hidden="1" customWidth="1"/>
    <col min="11266" max="11266" width="12" style="192" customWidth="1"/>
    <col min="11267" max="11510" width="9" style="192"/>
    <col min="11511" max="11511" width="12.33203125" style="192" customWidth="1"/>
    <col min="11512" max="11513" width="9" style="192" hidden="1" customWidth="1"/>
    <col min="11514" max="11514" width="12" style="192" customWidth="1"/>
    <col min="11515" max="11517" width="7.75" style="192" customWidth="1"/>
    <col min="11518" max="11520" width="12" style="192" customWidth="1"/>
    <col min="11521" max="11521" width="9" style="192" hidden="1" customWidth="1"/>
    <col min="11522" max="11522" width="12" style="192" customWidth="1"/>
    <col min="11523" max="11766" width="9" style="192"/>
    <col min="11767" max="11767" width="12.33203125" style="192" customWidth="1"/>
    <col min="11768" max="11769" width="9" style="192" hidden="1" customWidth="1"/>
    <col min="11770" max="11770" width="12" style="192" customWidth="1"/>
    <col min="11771" max="11773" width="7.75" style="192" customWidth="1"/>
    <col min="11774" max="11776" width="12" style="192" customWidth="1"/>
    <col min="11777" max="11777" width="9" style="192" hidden="1" customWidth="1"/>
    <col min="11778" max="11778" width="12" style="192" customWidth="1"/>
    <col min="11779" max="12022" width="9" style="192"/>
    <col min="12023" max="12023" width="12.33203125" style="192" customWidth="1"/>
    <col min="12024" max="12025" width="9" style="192" hidden="1" customWidth="1"/>
    <col min="12026" max="12026" width="12" style="192" customWidth="1"/>
    <col min="12027" max="12029" width="7.75" style="192" customWidth="1"/>
    <col min="12030" max="12032" width="12" style="192" customWidth="1"/>
    <col min="12033" max="12033" width="9" style="192" hidden="1" customWidth="1"/>
    <col min="12034" max="12034" width="12" style="192" customWidth="1"/>
    <col min="12035" max="12278" width="9" style="192"/>
    <col min="12279" max="12279" width="12.33203125" style="192" customWidth="1"/>
    <col min="12280" max="12281" width="9" style="192" hidden="1" customWidth="1"/>
    <col min="12282" max="12282" width="12" style="192" customWidth="1"/>
    <col min="12283" max="12285" width="7.75" style="192" customWidth="1"/>
    <col min="12286" max="12288" width="12" style="192" customWidth="1"/>
    <col min="12289" max="12289" width="9" style="192" hidden="1" customWidth="1"/>
    <col min="12290" max="12290" width="12" style="192" customWidth="1"/>
    <col min="12291" max="12534" width="9" style="192"/>
    <col min="12535" max="12535" width="12.33203125" style="192" customWidth="1"/>
    <col min="12536" max="12537" width="9" style="192" hidden="1" customWidth="1"/>
    <col min="12538" max="12538" width="12" style="192" customWidth="1"/>
    <col min="12539" max="12541" width="7.75" style="192" customWidth="1"/>
    <col min="12542" max="12544" width="12" style="192" customWidth="1"/>
    <col min="12545" max="12545" width="9" style="192" hidden="1" customWidth="1"/>
    <col min="12546" max="12546" width="12" style="192" customWidth="1"/>
    <col min="12547" max="12790" width="9" style="192"/>
    <col min="12791" max="12791" width="12.33203125" style="192" customWidth="1"/>
    <col min="12792" max="12793" width="9" style="192" hidden="1" customWidth="1"/>
    <col min="12794" max="12794" width="12" style="192" customWidth="1"/>
    <col min="12795" max="12797" width="7.75" style="192" customWidth="1"/>
    <col min="12798" max="12800" width="12" style="192" customWidth="1"/>
    <col min="12801" max="12801" width="9" style="192" hidden="1" customWidth="1"/>
    <col min="12802" max="12802" width="12" style="192" customWidth="1"/>
    <col min="12803" max="13046" width="9" style="192"/>
    <col min="13047" max="13047" width="12.33203125" style="192" customWidth="1"/>
    <col min="13048" max="13049" width="9" style="192" hidden="1" customWidth="1"/>
    <col min="13050" max="13050" width="12" style="192" customWidth="1"/>
    <col min="13051" max="13053" width="7.75" style="192" customWidth="1"/>
    <col min="13054" max="13056" width="12" style="192" customWidth="1"/>
    <col min="13057" max="13057" width="9" style="192" hidden="1" customWidth="1"/>
    <col min="13058" max="13058" width="12" style="192" customWidth="1"/>
    <col min="13059" max="13302" width="9" style="192"/>
    <col min="13303" max="13303" width="12.33203125" style="192" customWidth="1"/>
    <col min="13304" max="13305" width="9" style="192" hidden="1" customWidth="1"/>
    <col min="13306" max="13306" width="12" style="192" customWidth="1"/>
    <col min="13307" max="13309" width="7.75" style="192" customWidth="1"/>
    <col min="13310" max="13312" width="12" style="192" customWidth="1"/>
    <col min="13313" max="13313" width="9" style="192" hidden="1" customWidth="1"/>
    <col min="13314" max="13314" width="12" style="192" customWidth="1"/>
    <col min="13315" max="13558" width="9" style="192"/>
    <col min="13559" max="13559" width="12.33203125" style="192" customWidth="1"/>
    <col min="13560" max="13561" width="9" style="192" hidden="1" customWidth="1"/>
    <col min="13562" max="13562" width="12" style="192" customWidth="1"/>
    <col min="13563" max="13565" width="7.75" style="192" customWidth="1"/>
    <col min="13566" max="13568" width="12" style="192" customWidth="1"/>
    <col min="13569" max="13569" width="9" style="192" hidden="1" customWidth="1"/>
    <col min="13570" max="13570" width="12" style="192" customWidth="1"/>
    <col min="13571" max="13814" width="9" style="192"/>
    <col min="13815" max="13815" width="12.33203125" style="192" customWidth="1"/>
    <col min="13816" max="13817" width="9" style="192" hidden="1" customWidth="1"/>
    <col min="13818" max="13818" width="12" style="192" customWidth="1"/>
    <col min="13819" max="13821" width="7.75" style="192" customWidth="1"/>
    <col min="13822" max="13824" width="12" style="192" customWidth="1"/>
    <col min="13825" max="13825" width="9" style="192" hidden="1" customWidth="1"/>
    <col min="13826" max="13826" width="12" style="192" customWidth="1"/>
    <col min="13827" max="14070" width="9" style="192"/>
    <col min="14071" max="14071" width="12.33203125" style="192" customWidth="1"/>
    <col min="14072" max="14073" width="9" style="192" hidden="1" customWidth="1"/>
    <col min="14074" max="14074" width="12" style="192" customWidth="1"/>
    <col min="14075" max="14077" width="7.75" style="192" customWidth="1"/>
    <col min="14078" max="14080" width="12" style="192" customWidth="1"/>
    <col min="14081" max="14081" width="9" style="192" hidden="1" customWidth="1"/>
    <col min="14082" max="14082" width="12" style="192" customWidth="1"/>
    <col min="14083" max="14326" width="9" style="192"/>
    <col min="14327" max="14327" width="12.33203125" style="192" customWidth="1"/>
    <col min="14328" max="14329" width="9" style="192" hidden="1" customWidth="1"/>
    <col min="14330" max="14330" width="12" style="192" customWidth="1"/>
    <col min="14331" max="14333" width="7.75" style="192" customWidth="1"/>
    <col min="14334" max="14336" width="12" style="192" customWidth="1"/>
    <col min="14337" max="14337" width="9" style="192" hidden="1" customWidth="1"/>
    <col min="14338" max="14338" width="12" style="192" customWidth="1"/>
    <col min="14339" max="14582" width="9" style="192"/>
    <col min="14583" max="14583" width="12.33203125" style="192" customWidth="1"/>
    <col min="14584" max="14585" width="9" style="192" hidden="1" customWidth="1"/>
    <col min="14586" max="14586" width="12" style="192" customWidth="1"/>
    <col min="14587" max="14589" width="7.75" style="192" customWidth="1"/>
    <col min="14590" max="14592" width="12" style="192" customWidth="1"/>
    <col min="14593" max="14593" width="9" style="192" hidden="1" customWidth="1"/>
    <col min="14594" max="14594" width="12" style="192" customWidth="1"/>
    <col min="14595" max="14838" width="9" style="192"/>
    <col min="14839" max="14839" width="12.33203125" style="192" customWidth="1"/>
    <col min="14840" max="14841" width="9" style="192" hidden="1" customWidth="1"/>
    <col min="14842" max="14842" width="12" style="192" customWidth="1"/>
    <col min="14843" max="14845" width="7.75" style="192" customWidth="1"/>
    <col min="14846" max="14848" width="12" style="192" customWidth="1"/>
    <col min="14849" max="14849" width="9" style="192" hidden="1" customWidth="1"/>
    <col min="14850" max="14850" width="12" style="192" customWidth="1"/>
    <col min="14851" max="15094" width="9" style="192"/>
    <col min="15095" max="15095" width="12.33203125" style="192" customWidth="1"/>
    <col min="15096" max="15097" width="9" style="192" hidden="1" customWidth="1"/>
    <col min="15098" max="15098" width="12" style="192" customWidth="1"/>
    <col min="15099" max="15101" width="7.75" style="192" customWidth="1"/>
    <col min="15102" max="15104" width="12" style="192" customWidth="1"/>
    <col min="15105" max="15105" width="9" style="192" hidden="1" customWidth="1"/>
    <col min="15106" max="15106" width="12" style="192" customWidth="1"/>
    <col min="15107" max="15350" width="9" style="192"/>
    <col min="15351" max="15351" width="12.33203125" style="192" customWidth="1"/>
    <col min="15352" max="15353" width="9" style="192" hidden="1" customWidth="1"/>
    <col min="15354" max="15354" width="12" style="192" customWidth="1"/>
    <col min="15355" max="15357" width="7.75" style="192" customWidth="1"/>
    <col min="15358" max="15360" width="12" style="192" customWidth="1"/>
    <col min="15361" max="15361" width="9" style="192" hidden="1" customWidth="1"/>
    <col min="15362" max="15362" width="12" style="192" customWidth="1"/>
    <col min="15363" max="15606" width="9" style="192"/>
    <col min="15607" max="15607" width="12.33203125" style="192" customWidth="1"/>
    <col min="15608" max="15609" width="9" style="192" hidden="1" customWidth="1"/>
    <col min="15610" max="15610" width="12" style="192" customWidth="1"/>
    <col min="15611" max="15613" width="7.75" style="192" customWidth="1"/>
    <col min="15614" max="15616" width="12" style="192" customWidth="1"/>
    <col min="15617" max="15617" width="9" style="192" hidden="1" customWidth="1"/>
    <col min="15618" max="15618" width="12" style="192" customWidth="1"/>
    <col min="15619" max="15862" width="9" style="192"/>
    <col min="15863" max="15863" width="12.33203125" style="192" customWidth="1"/>
    <col min="15864" max="15865" width="9" style="192" hidden="1" customWidth="1"/>
    <col min="15866" max="15866" width="12" style="192" customWidth="1"/>
    <col min="15867" max="15869" width="7.75" style="192" customWidth="1"/>
    <col min="15870" max="15872" width="12" style="192" customWidth="1"/>
    <col min="15873" max="15873" width="9" style="192" hidden="1" customWidth="1"/>
    <col min="15874" max="15874" width="12" style="192" customWidth="1"/>
    <col min="15875" max="16118" width="9" style="192"/>
    <col min="16119" max="16119" width="12.33203125" style="192" customWidth="1"/>
    <col min="16120" max="16121" width="9" style="192" hidden="1" customWidth="1"/>
    <col min="16122" max="16122" width="12" style="192" customWidth="1"/>
    <col min="16123" max="16125" width="7.75" style="192" customWidth="1"/>
    <col min="16126" max="16128" width="12" style="192" customWidth="1"/>
    <col min="16129" max="16129" width="9" style="192" hidden="1" customWidth="1"/>
    <col min="16130" max="16130" width="12" style="192" customWidth="1"/>
    <col min="16131" max="16384" width="9" style="192"/>
  </cols>
  <sheetData>
    <row r="1" spans="1:9" ht="14">
      <c r="A1" s="191" t="s">
        <v>145</v>
      </c>
    </row>
    <row r="2" spans="1:9" ht="16.5" customHeight="1" thickBot="1">
      <c r="I2" s="57" t="s">
        <v>422</v>
      </c>
    </row>
    <row r="3" spans="1:9" ht="14.25" customHeight="1">
      <c r="A3" s="193"/>
      <c r="B3" s="194" t="s">
        <v>146</v>
      </c>
      <c r="C3" s="195"/>
      <c r="D3" s="195"/>
      <c r="E3" s="195"/>
      <c r="F3" s="195"/>
      <c r="G3" s="195"/>
      <c r="H3" s="195"/>
      <c r="I3" s="515" t="s">
        <v>147</v>
      </c>
    </row>
    <row r="4" spans="1:9" ht="14.25" customHeight="1">
      <c r="A4" s="197"/>
      <c r="B4" s="198"/>
      <c r="C4" s="199" t="s">
        <v>148</v>
      </c>
      <c r="D4" s="199"/>
      <c r="E4" s="199"/>
      <c r="F4" s="199"/>
      <c r="G4" s="200"/>
      <c r="H4" s="201" t="s">
        <v>149</v>
      </c>
      <c r="I4" s="516"/>
    </row>
    <row r="5" spans="1:9" ht="14.25" customHeight="1">
      <c r="A5" s="197" t="s">
        <v>150</v>
      </c>
      <c r="B5" s="203" t="s">
        <v>151</v>
      </c>
      <c r="C5" s="517" t="s">
        <v>152</v>
      </c>
      <c r="D5" s="518"/>
      <c r="E5" s="519"/>
      <c r="F5" s="204" t="s">
        <v>153</v>
      </c>
      <c r="G5" s="205" t="s">
        <v>154</v>
      </c>
      <c r="H5" s="202" t="s">
        <v>155</v>
      </c>
      <c r="I5" s="516"/>
    </row>
    <row r="6" spans="1:9" ht="14.25" customHeight="1">
      <c r="A6" s="206"/>
      <c r="B6" s="207"/>
      <c r="C6" s="208" t="s">
        <v>156</v>
      </c>
      <c r="D6" s="209" t="s">
        <v>157</v>
      </c>
      <c r="E6" s="207" t="s">
        <v>158</v>
      </c>
      <c r="F6" s="207" t="s">
        <v>159</v>
      </c>
      <c r="G6" s="207" t="s">
        <v>160</v>
      </c>
      <c r="H6" s="210" t="s">
        <v>161</v>
      </c>
      <c r="I6" s="211" t="s">
        <v>162</v>
      </c>
    </row>
    <row r="7" spans="1:9" ht="17.25" customHeight="1">
      <c r="A7" s="212" t="s">
        <v>163</v>
      </c>
      <c r="B7" s="213">
        <f>SUM(C7,F7,G7,H7)</f>
        <v>283</v>
      </c>
      <c r="C7" s="213">
        <f>SUM(D7:E7)</f>
        <v>104</v>
      </c>
      <c r="D7" s="213">
        <f t="shared" ref="D7:I7" si="0">SUM(D8:D19)</f>
        <v>99</v>
      </c>
      <c r="E7" s="213">
        <f t="shared" si="0"/>
        <v>5</v>
      </c>
      <c r="F7" s="213">
        <f t="shared" si="0"/>
        <v>73</v>
      </c>
      <c r="G7" s="213">
        <f t="shared" si="0"/>
        <v>25</v>
      </c>
      <c r="H7" s="213">
        <f t="shared" si="0"/>
        <v>81</v>
      </c>
      <c r="I7" s="213">
        <f t="shared" si="0"/>
        <v>120</v>
      </c>
    </row>
    <row r="8" spans="1:9" ht="17.25" customHeight="1">
      <c r="A8" s="197" t="s">
        <v>164</v>
      </c>
      <c r="B8" s="213">
        <f t="shared" ref="B8:B19" si="1">SUM(C8,F8,G8,H8)</f>
        <v>1</v>
      </c>
      <c r="C8" s="214">
        <f>SUM(D8:E8)</f>
        <v>0</v>
      </c>
      <c r="D8" s="215">
        <v>0</v>
      </c>
      <c r="E8" s="215">
        <v>0</v>
      </c>
      <c r="F8" s="215">
        <v>0</v>
      </c>
      <c r="G8" s="215">
        <v>0</v>
      </c>
      <c r="H8" s="215">
        <v>1</v>
      </c>
      <c r="I8" s="215">
        <v>10</v>
      </c>
    </row>
    <row r="9" spans="1:9" ht="17.25" customHeight="1">
      <c r="A9" s="197" t="s">
        <v>165</v>
      </c>
      <c r="B9" s="213">
        <f t="shared" si="1"/>
        <v>0</v>
      </c>
      <c r="C9" s="214">
        <f t="shared" ref="C9:C19" si="2">SUM(D9:E9)</f>
        <v>0</v>
      </c>
      <c r="D9" s="215">
        <v>0</v>
      </c>
      <c r="E9" s="215">
        <v>0</v>
      </c>
      <c r="F9" s="215">
        <v>0</v>
      </c>
      <c r="G9" s="215">
        <v>0</v>
      </c>
      <c r="H9" s="215">
        <v>0</v>
      </c>
      <c r="I9" s="215">
        <v>1</v>
      </c>
    </row>
    <row r="10" spans="1:9" ht="17.25" customHeight="1">
      <c r="A10" s="197" t="s">
        <v>166</v>
      </c>
      <c r="B10" s="213">
        <f t="shared" si="1"/>
        <v>0</v>
      </c>
      <c r="C10" s="214">
        <f t="shared" si="2"/>
        <v>0</v>
      </c>
      <c r="D10" s="215">
        <v>0</v>
      </c>
      <c r="E10" s="215">
        <v>0</v>
      </c>
      <c r="F10" s="215">
        <v>0</v>
      </c>
      <c r="G10" s="215">
        <v>0</v>
      </c>
      <c r="H10" s="215">
        <v>0</v>
      </c>
      <c r="I10" s="215">
        <v>1</v>
      </c>
    </row>
    <row r="11" spans="1:9" ht="17.25" customHeight="1">
      <c r="A11" s="197" t="s">
        <v>167</v>
      </c>
      <c r="B11" s="213">
        <f t="shared" si="1"/>
        <v>2</v>
      </c>
      <c r="C11" s="214">
        <f t="shared" si="2"/>
        <v>0</v>
      </c>
      <c r="D11" s="215">
        <v>0</v>
      </c>
      <c r="E11" s="215">
        <v>0</v>
      </c>
      <c r="F11" s="215">
        <v>1</v>
      </c>
      <c r="G11" s="215">
        <v>0</v>
      </c>
      <c r="H11" s="215">
        <v>1</v>
      </c>
      <c r="I11" s="215">
        <v>0</v>
      </c>
    </row>
    <row r="12" spans="1:9" ht="17.25" customHeight="1">
      <c r="A12" s="197" t="s">
        <v>168</v>
      </c>
      <c r="B12" s="213">
        <f t="shared" si="1"/>
        <v>21</v>
      </c>
      <c r="C12" s="214">
        <f t="shared" si="2"/>
        <v>3</v>
      </c>
      <c r="D12" s="215">
        <v>3</v>
      </c>
      <c r="E12" s="215">
        <v>0</v>
      </c>
      <c r="F12" s="215">
        <v>9</v>
      </c>
      <c r="G12" s="215">
        <v>3</v>
      </c>
      <c r="H12" s="215">
        <v>6</v>
      </c>
      <c r="I12" s="215">
        <v>4</v>
      </c>
    </row>
    <row r="13" spans="1:9" ht="17.25" customHeight="1">
      <c r="A13" s="197" t="s">
        <v>169</v>
      </c>
      <c r="B13" s="213">
        <f t="shared" si="1"/>
        <v>14</v>
      </c>
      <c r="C13" s="214">
        <f t="shared" si="2"/>
        <v>2</v>
      </c>
      <c r="D13" s="215">
        <v>2</v>
      </c>
      <c r="E13" s="215">
        <v>0</v>
      </c>
      <c r="F13" s="215">
        <v>4</v>
      </c>
      <c r="G13" s="215">
        <v>6</v>
      </c>
      <c r="H13" s="215">
        <v>2</v>
      </c>
      <c r="I13" s="215">
        <v>7</v>
      </c>
    </row>
    <row r="14" spans="1:9" ht="17.25" customHeight="1">
      <c r="A14" s="197" t="s">
        <v>170</v>
      </c>
      <c r="B14" s="213">
        <f t="shared" si="1"/>
        <v>17</v>
      </c>
      <c r="C14" s="214">
        <f t="shared" si="2"/>
        <v>5</v>
      </c>
      <c r="D14" s="215">
        <v>5</v>
      </c>
      <c r="E14" s="215">
        <v>0</v>
      </c>
      <c r="F14" s="215">
        <v>8</v>
      </c>
      <c r="G14" s="215">
        <v>1</v>
      </c>
      <c r="H14" s="215">
        <v>3</v>
      </c>
      <c r="I14" s="215">
        <v>10</v>
      </c>
    </row>
    <row r="15" spans="1:9" ht="17.25" customHeight="1">
      <c r="A15" s="197" t="s">
        <v>171</v>
      </c>
      <c r="B15" s="213">
        <f t="shared" si="1"/>
        <v>20</v>
      </c>
      <c r="C15" s="214">
        <f t="shared" si="2"/>
        <v>9</v>
      </c>
      <c r="D15" s="215">
        <v>9</v>
      </c>
      <c r="E15" s="215">
        <v>0</v>
      </c>
      <c r="F15" s="215">
        <v>3</v>
      </c>
      <c r="G15" s="215">
        <v>3</v>
      </c>
      <c r="H15" s="215">
        <v>5</v>
      </c>
      <c r="I15" s="215">
        <v>19</v>
      </c>
    </row>
    <row r="16" spans="1:9" ht="17.25" customHeight="1">
      <c r="A16" s="197" t="s">
        <v>172</v>
      </c>
      <c r="B16" s="213">
        <f t="shared" si="1"/>
        <v>22</v>
      </c>
      <c r="C16" s="214">
        <f t="shared" si="2"/>
        <v>3</v>
      </c>
      <c r="D16" s="215">
        <v>3</v>
      </c>
      <c r="E16" s="215">
        <v>0</v>
      </c>
      <c r="F16" s="215">
        <v>8</v>
      </c>
      <c r="G16" s="215">
        <v>2</v>
      </c>
      <c r="H16" s="215">
        <v>9</v>
      </c>
      <c r="I16" s="215">
        <v>24</v>
      </c>
    </row>
    <row r="17" spans="1:9" ht="17.25" customHeight="1">
      <c r="A17" s="197" t="s">
        <v>173</v>
      </c>
      <c r="B17" s="213">
        <f t="shared" si="1"/>
        <v>45</v>
      </c>
      <c r="C17" s="214">
        <f t="shared" si="2"/>
        <v>21</v>
      </c>
      <c r="D17" s="215">
        <v>20</v>
      </c>
      <c r="E17" s="215">
        <v>1</v>
      </c>
      <c r="F17" s="215">
        <v>11</v>
      </c>
      <c r="G17" s="215">
        <v>4</v>
      </c>
      <c r="H17" s="215">
        <v>9</v>
      </c>
      <c r="I17" s="215">
        <v>23</v>
      </c>
    </row>
    <row r="18" spans="1:9" ht="17.25" customHeight="1">
      <c r="A18" s="197" t="s">
        <v>174</v>
      </c>
      <c r="B18" s="213">
        <f t="shared" si="1"/>
        <v>141</v>
      </c>
      <c r="C18" s="214">
        <f t="shared" si="2"/>
        <v>61</v>
      </c>
      <c r="D18" s="215">
        <v>57</v>
      </c>
      <c r="E18" s="215">
        <v>4</v>
      </c>
      <c r="F18" s="215">
        <v>29</v>
      </c>
      <c r="G18" s="215">
        <v>6</v>
      </c>
      <c r="H18" s="215">
        <v>45</v>
      </c>
      <c r="I18" s="215">
        <v>21</v>
      </c>
    </row>
    <row r="19" spans="1:9" ht="17.25" customHeight="1">
      <c r="A19" s="197" t="s">
        <v>175</v>
      </c>
      <c r="B19" s="213">
        <f t="shared" si="1"/>
        <v>0</v>
      </c>
      <c r="C19" s="214">
        <f t="shared" si="2"/>
        <v>0</v>
      </c>
      <c r="D19" s="215">
        <v>0</v>
      </c>
      <c r="E19" s="215">
        <v>0</v>
      </c>
      <c r="F19" s="215">
        <v>0</v>
      </c>
      <c r="G19" s="215">
        <v>0</v>
      </c>
      <c r="H19" s="215">
        <v>0</v>
      </c>
      <c r="I19" s="215">
        <v>0</v>
      </c>
    </row>
    <row r="20" spans="1:9" ht="7.5" customHeight="1" thickBot="1">
      <c r="A20" s="216"/>
      <c r="B20" s="217"/>
      <c r="C20" s="217"/>
      <c r="D20" s="217"/>
      <c r="E20" s="217"/>
      <c r="F20" s="217"/>
      <c r="G20" s="217"/>
      <c r="H20" s="217"/>
      <c r="I20" s="217"/>
    </row>
    <row r="21" spans="1:9">
      <c r="B21" s="196"/>
      <c r="C21" s="196"/>
      <c r="D21" s="196"/>
      <c r="E21" s="196"/>
      <c r="F21" s="196"/>
      <c r="G21" s="196"/>
      <c r="H21" s="196"/>
      <c r="I21" s="196"/>
    </row>
    <row r="24" spans="1:9">
      <c r="H24" s="218"/>
    </row>
  </sheetData>
  <mergeCells count="2">
    <mergeCell ref="I3:I5"/>
    <mergeCell ref="C5:E5"/>
  </mergeCells>
  <phoneticPr fontId="2"/>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調査の概要・比率の計算</vt:lpstr>
      <vt:lpstr>11-1</vt:lpstr>
      <vt:lpstr>11-2・3</vt:lpstr>
      <vt:lpstr>11-4</vt:lpstr>
      <vt:lpstr>11-5</vt:lpstr>
      <vt:lpstr>11-6</vt:lpstr>
      <vt:lpstr>11-7・8</vt:lpstr>
      <vt:lpstr>11-9</vt:lpstr>
      <vt:lpstr>11-10</vt:lpstr>
      <vt:lpstr>11-11</vt:lpstr>
      <vt:lpstr>11-12</vt:lpstr>
      <vt:lpstr>11-13</vt:lpstr>
      <vt:lpstr>11-14</vt:lpstr>
      <vt:lpstr>11-15</vt:lpstr>
      <vt:lpstr>'11-1'!Print_Area</vt:lpstr>
      <vt:lpstr>'11-10'!Print_Area</vt:lpstr>
      <vt:lpstr>'11-11'!Print_Area</vt:lpstr>
      <vt:lpstr>'11-12'!Print_Area</vt:lpstr>
      <vt:lpstr>'11-13'!Print_Area</vt:lpstr>
      <vt:lpstr>'11-14'!Print_Area</vt:lpstr>
      <vt:lpstr>'11-15'!Print_Area</vt:lpstr>
      <vt:lpstr>'11-2・3'!Print_Area</vt:lpstr>
      <vt:lpstr>'11-4'!Print_Area</vt:lpstr>
      <vt:lpstr>'11-5'!Print_Area</vt:lpstr>
      <vt:lpstr>'11-6'!Print_Area</vt:lpstr>
      <vt:lpstr>'11-7・8'!Print_Area</vt:lpstr>
      <vt:lpstr>'11-9'!Print_Area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2025-03-13T08:03:58Z</dcterms:modified>
</cp:coreProperties>
</file>