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25-1" sheetId="9" r:id="rId1"/>
    <sheet name="25-2" sheetId="10" r:id="rId2"/>
    <sheet name="25-3" sheetId="11" r:id="rId3"/>
    <sheet name="25-4" sheetId="12" r:id="rId4"/>
    <sheet name="25-5" sheetId="13" r:id="rId5"/>
    <sheet name="25-6" sheetId="14" r:id="rId6"/>
    <sheet name="25-7" sheetId="15" r:id="rId7"/>
    <sheet name="25-8" sheetId="16" r:id="rId8"/>
    <sheet name="25-9" sheetId="17" r:id="rId9"/>
    <sheet name="25-10" sheetId="18" r:id="rId10"/>
    <sheet name="25-11" sheetId="19" r:id="rId11"/>
    <sheet name="25-12" sheetId="20" r:id="rId12"/>
  </sheets>
  <externalReferences>
    <externalReference r:id="rId13"/>
    <externalReference r:id="rId14"/>
  </externalReferences>
  <definedNames>
    <definedName name="_xlnm.Print_Area" localSheetId="4">'25-5'!$A$1:$J$35</definedName>
    <definedName name="_xlnm.Print_Area" localSheetId="8">'25-9'!$A$1:$E$21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E9" i="18" l="1"/>
  <c r="B10" i="15" l="1"/>
  <c r="B14" i="15"/>
  <c r="D10" i="15" l="1"/>
  <c r="D14" i="15"/>
  <c r="E10" i="15"/>
  <c r="E14" i="15"/>
  <c r="C35" i="19" l="1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G11" i="19"/>
  <c r="F11" i="19"/>
  <c r="E11" i="19"/>
  <c r="D11" i="19"/>
  <c r="C11" i="19"/>
  <c r="C19" i="19"/>
  <c r="C18" i="19"/>
  <c r="C17" i="19"/>
  <c r="C16" i="19"/>
  <c r="C15" i="19"/>
  <c r="C14" i="19"/>
  <c r="C13" i="19"/>
  <c r="C12" i="19"/>
  <c r="G11" i="16" l="1"/>
  <c r="F11" i="16"/>
  <c r="E11" i="16"/>
  <c r="D11" i="16"/>
  <c r="C12" i="16"/>
  <c r="C11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I10" i="13"/>
  <c r="D10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C19" i="9"/>
</calcChain>
</file>

<file path=xl/sharedStrings.xml><?xml version="1.0" encoding="utf-8"?>
<sst xmlns="http://schemas.openxmlformats.org/spreadsheetml/2006/main" count="291" uniqueCount="141">
  <si>
    <t>（各年度末　単位：人）</t>
    <rPh sb="1" eb="5">
      <t>カクネンドマツ</t>
    </rPh>
    <rPh sb="6" eb="8">
      <t>タンイ</t>
    </rPh>
    <rPh sb="9" eb="10">
      <t>ヒト</t>
    </rPh>
    <phoneticPr fontId="3"/>
  </si>
  <si>
    <t>年度・区分</t>
    <rPh sb="0" eb="2">
      <t>ネンド</t>
    </rPh>
    <rPh sb="3" eb="5">
      <t>クブン</t>
    </rPh>
    <phoneticPr fontId="3"/>
  </si>
  <si>
    <t>年間平均</t>
    <rPh sb="0" eb="2">
      <t>ネンカン</t>
    </rPh>
    <rPh sb="2" eb="4">
      <t>ヘイキン</t>
    </rPh>
    <phoneticPr fontId="3"/>
  </si>
  <si>
    <t>千種</t>
    <rPh sb="0" eb="2">
      <t>チクサ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</si>
  <si>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</si>
  <si>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</si>
  <si>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</si>
  <si>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市国保(一般)</t>
    <rPh sb="0" eb="1">
      <t>シ</t>
    </rPh>
    <rPh sb="1" eb="3">
      <t>コクホ</t>
    </rPh>
    <rPh sb="4" eb="6">
      <t>イッパン</t>
    </rPh>
    <phoneticPr fontId="3"/>
  </si>
  <si>
    <t>中村</t>
    <rPh sb="0" eb="2">
      <t>ナカムラ</t>
    </rPh>
    <phoneticPr fontId="3"/>
  </si>
  <si>
    <t>市国保(退職)</t>
    <rPh sb="0" eb="1">
      <t>シ</t>
    </rPh>
    <rPh sb="1" eb="3">
      <t>コクホ</t>
    </rPh>
    <rPh sb="4" eb="6">
      <t>タイショク</t>
    </rPh>
    <phoneticPr fontId="3"/>
  </si>
  <si>
    <t>中</t>
    <rPh sb="0" eb="1">
      <t>ナカ</t>
    </rPh>
    <phoneticPr fontId="3"/>
  </si>
  <si>
    <t>国保組合</t>
    <rPh sb="0" eb="2">
      <t>コクホ</t>
    </rPh>
    <rPh sb="2" eb="4">
      <t>クミアイ</t>
    </rPh>
    <phoneticPr fontId="3"/>
  </si>
  <si>
    <t>協会けんぽ</t>
    <rPh sb="0" eb="2">
      <t>キョウカイ</t>
    </rPh>
    <phoneticPr fontId="3"/>
  </si>
  <si>
    <t>昭和</t>
    <rPh sb="0" eb="2">
      <t>ショウワ</t>
    </rPh>
    <phoneticPr fontId="3"/>
  </si>
  <si>
    <t>組合健保</t>
    <rPh sb="0" eb="2">
      <t>クミアイ</t>
    </rPh>
    <rPh sb="2" eb="3">
      <t>ケン</t>
    </rPh>
    <rPh sb="3" eb="4">
      <t>ホ</t>
    </rPh>
    <phoneticPr fontId="3"/>
  </si>
  <si>
    <t>瑞穂</t>
    <rPh sb="0" eb="2">
      <t>ミズホ</t>
    </rPh>
    <phoneticPr fontId="3"/>
  </si>
  <si>
    <t>日雇特例</t>
    <rPh sb="0" eb="2">
      <t>ヒヤト</t>
    </rPh>
    <rPh sb="2" eb="4">
      <t>トクレイ</t>
    </rPh>
    <phoneticPr fontId="3"/>
  </si>
  <si>
    <t>熱田</t>
    <rPh sb="0" eb="2">
      <t>アツタ</t>
    </rPh>
    <phoneticPr fontId="3"/>
  </si>
  <si>
    <t>船員保険</t>
    <rPh sb="0" eb="2">
      <t>センイン</t>
    </rPh>
    <rPh sb="2" eb="4">
      <t>ホケン</t>
    </rPh>
    <phoneticPr fontId="3"/>
  </si>
  <si>
    <t>中川</t>
    <rPh sb="0" eb="2">
      <t>ナカガワ</t>
    </rPh>
    <phoneticPr fontId="3"/>
  </si>
  <si>
    <t>共済組合</t>
    <rPh sb="0" eb="2">
      <t>キョウサイ</t>
    </rPh>
    <rPh sb="2" eb="4">
      <t>クミアイ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</si>
  <si>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</si>
  <si>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</si>
  <si>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守山</t>
    <rPh sb="0" eb="2">
      <t>モリヤマ</t>
    </rPh>
    <phoneticPr fontId="3"/>
  </si>
  <si>
    <t>緑</t>
    <rPh sb="0" eb="1">
      <t>ミドリ</t>
    </rPh>
    <phoneticPr fontId="3"/>
  </si>
  <si>
    <t>名東</t>
    <rPh sb="0" eb="2">
      <t>メイトウ</t>
    </rPh>
    <phoneticPr fontId="3"/>
  </si>
  <si>
    <t>天白</t>
    <rPh sb="0" eb="2">
      <t>テンパク</t>
    </rPh>
    <phoneticPr fontId="3"/>
  </si>
  <si>
    <t>医療費総額</t>
    <rPh sb="0" eb="3">
      <t>イリョウヒ</t>
    </rPh>
    <rPh sb="3" eb="5">
      <t>ソウガク</t>
    </rPh>
    <phoneticPr fontId="3"/>
  </si>
  <si>
    <t>件</t>
    <rPh sb="0" eb="1">
      <t>ケン</t>
    </rPh>
    <phoneticPr fontId="3"/>
  </si>
  <si>
    <t>円</t>
    <rPh sb="0" eb="1">
      <t>エン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</si>
  <si>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</si>
  <si>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健康保険等</t>
    <rPh sb="0" eb="2">
      <t>ケンコウ</t>
    </rPh>
    <rPh sb="2" eb="4">
      <t>ホケン</t>
    </rPh>
    <rPh sb="4" eb="5">
      <t>ナド</t>
    </rPh>
    <phoneticPr fontId="3"/>
  </si>
  <si>
    <t>区払分</t>
    <rPh sb="0" eb="1">
      <t>ク</t>
    </rPh>
    <rPh sb="1" eb="2">
      <t>ハラ</t>
    </rPh>
    <rPh sb="2" eb="3">
      <t>ブン</t>
    </rPh>
    <phoneticPr fontId="3"/>
  </si>
  <si>
    <t>歯科</t>
    <rPh sb="0" eb="2">
      <t>シカ</t>
    </rPh>
    <phoneticPr fontId="3"/>
  </si>
  <si>
    <t>薬剤</t>
    <rPh sb="0" eb="2">
      <t>ヤクザイ</t>
    </rPh>
    <phoneticPr fontId="3"/>
  </si>
  <si>
    <t>訪問看護</t>
    <rPh sb="0" eb="2">
      <t>ホウモン</t>
    </rPh>
    <rPh sb="2" eb="4">
      <t>カンゴ</t>
    </rPh>
    <phoneticPr fontId="3"/>
  </si>
  <si>
    <t>柔道整復</t>
    <rPh sb="0" eb="2">
      <t>ジュウドウ</t>
    </rPh>
    <rPh sb="2" eb="4">
      <t>セイフク</t>
    </rPh>
    <phoneticPr fontId="3"/>
  </si>
  <si>
    <t>鍼灸</t>
    <rPh sb="0" eb="1">
      <t>ハリ</t>
    </rPh>
    <rPh sb="1" eb="2">
      <t>キュウ</t>
    </rPh>
    <phoneticPr fontId="3"/>
  </si>
  <si>
    <t>２７年度</t>
    <rPh sb="2" eb="4">
      <t>ネンド</t>
    </rPh>
    <phoneticPr fontId="3"/>
  </si>
  <si>
    <t>２８年度</t>
    <rPh sb="2" eb="4">
      <t>ネンド</t>
    </rPh>
    <phoneticPr fontId="3"/>
  </si>
  <si>
    <t>２９年度</t>
    <rPh sb="2" eb="4">
      <t>ネンド</t>
    </rPh>
    <phoneticPr fontId="3"/>
  </si>
  <si>
    <t>診療日数</t>
    <rPh sb="0" eb="2">
      <t>シンリョウ</t>
    </rPh>
    <rPh sb="2" eb="4">
      <t>ニッスウ</t>
    </rPh>
    <phoneticPr fontId="3"/>
  </si>
  <si>
    <t>日</t>
    <rPh sb="0" eb="1">
      <t>ヒ</t>
    </rPh>
    <phoneticPr fontId="3"/>
  </si>
  <si>
    <t>１日平均受診者</t>
    <rPh sb="1" eb="2">
      <t>ニチ</t>
    </rPh>
    <rPh sb="2" eb="4">
      <t>ヘイキン</t>
    </rPh>
    <rPh sb="4" eb="7">
      <t>ジュシンシャ</t>
    </rPh>
    <phoneticPr fontId="3"/>
  </si>
  <si>
    <t>人</t>
    <rPh sb="0" eb="1">
      <t>ヒト</t>
    </rPh>
    <phoneticPr fontId="3"/>
  </si>
  <si>
    <t>６歳未満</t>
    <rPh sb="1" eb="2">
      <t>サイ</t>
    </rPh>
    <rPh sb="2" eb="4">
      <t>ミマン</t>
    </rPh>
    <phoneticPr fontId="3"/>
  </si>
  <si>
    <t>６～１５歳</t>
    <rPh sb="4" eb="5">
      <t>サイ</t>
    </rPh>
    <phoneticPr fontId="3"/>
  </si>
  <si>
    <t>１６～６４歳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</si>
  <si>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</si>
  <si>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身障１級</t>
    <rPh sb="0" eb="2">
      <t>シンショウ</t>
    </rPh>
    <rPh sb="3" eb="4">
      <t>キュウ</t>
    </rPh>
    <phoneticPr fontId="3"/>
  </si>
  <si>
    <t>知的
障害</t>
    <rPh sb="0" eb="2">
      <t>チテキ</t>
    </rPh>
    <rPh sb="3" eb="5">
      <t>ショウガイ</t>
    </rPh>
    <phoneticPr fontId="3"/>
  </si>
  <si>
    <t>重度</t>
    <rPh sb="0" eb="2">
      <t>ジュウド</t>
    </rPh>
    <phoneticPr fontId="3"/>
  </si>
  <si>
    <t>中度</t>
    <rPh sb="0" eb="2">
      <t>チュウド</t>
    </rPh>
    <phoneticPr fontId="3"/>
  </si>
  <si>
    <t>軽度</t>
    <rPh sb="0" eb="2">
      <t>ケイド</t>
    </rPh>
    <phoneticPr fontId="3"/>
  </si>
  <si>
    <t>自　　閉</t>
    <rPh sb="0" eb="1">
      <t>ジ</t>
    </rPh>
    <rPh sb="3" eb="4">
      <t>ヘイ</t>
    </rPh>
    <phoneticPr fontId="3"/>
  </si>
  <si>
    <t>乳幼児</t>
    <rPh sb="0" eb="1">
      <t>ニュウ</t>
    </rPh>
    <rPh sb="1" eb="3">
      <t>ヨウジ</t>
    </rPh>
    <phoneticPr fontId="3"/>
  </si>
  <si>
    <t>小学生</t>
    <rPh sb="0" eb="2">
      <t>ショウガク</t>
    </rPh>
    <rPh sb="2" eb="3">
      <t>セイ</t>
    </rPh>
    <phoneticPr fontId="3"/>
  </si>
  <si>
    <t>中学生</t>
    <rPh sb="0" eb="2">
      <t>チュウガク</t>
    </rPh>
    <rPh sb="2" eb="3">
      <t>セイ</t>
    </rPh>
    <phoneticPr fontId="3"/>
  </si>
  <si>
    <t>小計</t>
    <rPh sb="0" eb="2">
      <t>ショウケイ</t>
    </rPh>
    <phoneticPr fontId="3"/>
  </si>
  <si>
    <t>一般</t>
    <rPh sb="0" eb="2">
      <t>イッパン</t>
    </rPh>
    <phoneticPr fontId="3"/>
  </si>
  <si>
    <t>退職</t>
    <rPh sb="0" eb="2">
      <t>タイショク</t>
    </rPh>
    <phoneticPr fontId="3"/>
  </si>
  <si>
    <t>母子家庭</t>
    <rPh sb="0" eb="2">
      <t>ボシ</t>
    </rPh>
    <rPh sb="2" eb="4">
      <t>カテイ</t>
    </rPh>
    <phoneticPr fontId="3"/>
  </si>
  <si>
    <t>父子家庭</t>
    <rPh sb="0" eb="2">
      <t>フシ</t>
    </rPh>
    <rPh sb="2" eb="4">
      <t>カテイ</t>
    </rPh>
    <phoneticPr fontId="3"/>
  </si>
  <si>
    <t>母</t>
    <rPh sb="0" eb="1">
      <t>ハハ</t>
    </rPh>
    <phoneticPr fontId="3"/>
  </si>
  <si>
    <t>児童</t>
    <rPh sb="0" eb="2">
      <t>ジドウ</t>
    </rPh>
    <phoneticPr fontId="3"/>
  </si>
  <si>
    <t>父</t>
    <rPh sb="0" eb="1">
      <t>チチ</t>
    </rPh>
    <phoneticPr fontId="3"/>
  </si>
  <si>
    <t>後期高齢</t>
    <rPh sb="0" eb="2">
      <t>コウキ</t>
    </rPh>
    <rPh sb="2" eb="4">
      <t>コウレイ</t>
    </rPh>
    <phoneticPr fontId="3"/>
  </si>
  <si>
    <t>前期高齢</t>
    <rPh sb="0" eb="2">
      <t>ゼンキ</t>
    </rPh>
    <rPh sb="2" eb="4">
      <t>コウレイ</t>
    </rPh>
    <phoneticPr fontId="3"/>
  </si>
  <si>
    <t>障害者</t>
    <rPh sb="0" eb="2">
      <t>ショウガイ</t>
    </rPh>
    <rPh sb="2" eb="3">
      <t>シャ</t>
    </rPh>
    <phoneticPr fontId="3"/>
  </si>
  <si>
    <t>戦傷病者</t>
    <rPh sb="0" eb="2">
      <t>センショウ</t>
    </rPh>
    <rPh sb="2" eb="3">
      <t>ビョウ</t>
    </rPh>
    <rPh sb="3" eb="4">
      <t>シャ</t>
    </rPh>
    <phoneticPr fontId="3"/>
  </si>
  <si>
    <t>ひとり親家庭等</t>
    <rPh sb="3" eb="4">
      <t>オヤ</t>
    </rPh>
    <rPh sb="4" eb="6">
      <t>カテイ</t>
    </rPh>
    <rPh sb="6" eb="7">
      <t>ナド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</si>
  <si>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</si>
  <si>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</si>
  <si>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認知症</t>
    <rPh sb="0" eb="2">
      <t>ニンチ</t>
    </rPh>
    <rPh sb="2" eb="3">
      <t>ショウ</t>
    </rPh>
    <phoneticPr fontId="3"/>
  </si>
  <si>
    <t>難病</t>
    <rPh sb="0" eb="2">
      <t>ナンビョウ</t>
    </rPh>
    <phoneticPr fontId="3"/>
  </si>
  <si>
    <t>元</t>
    <rPh sb="0" eb="1">
      <t>ガン</t>
    </rPh>
    <phoneticPr fontId="2"/>
  </si>
  <si>
    <t>元年度</t>
    <rPh sb="0" eb="1">
      <t>ガン</t>
    </rPh>
    <rPh sb="1" eb="3">
      <t>ネンド</t>
    </rPh>
    <phoneticPr fontId="3"/>
  </si>
  <si>
    <t>高校生世代</t>
    <rPh sb="0" eb="5">
      <t>コウコウセイセダイ</t>
    </rPh>
    <phoneticPr fontId="3"/>
  </si>
  <si>
    <t>元</t>
    <rPh sb="0" eb="1">
      <t>ゲン</t>
    </rPh>
    <phoneticPr fontId="2"/>
  </si>
  <si>
    <t>３０年度</t>
    <rPh sb="2" eb="4">
      <t>ネンド</t>
    </rPh>
    <phoneticPr fontId="3"/>
  </si>
  <si>
    <t>％</t>
  </si>
  <si>
    <t>ねたきり</t>
  </si>
  <si>
    <t>加入保険別</t>
    <rPh sb="0" eb="2">
      <t>カニュウ</t>
    </rPh>
    <rPh sb="2" eb="4">
      <t>ホケン</t>
    </rPh>
    <rPh sb="4" eb="5">
      <t>ベツ</t>
    </rPh>
    <phoneticPr fontId="2"/>
  </si>
  <si>
    <t>対象者</t>
    <rPh sb="0" eb="1">
      <t>タイ</t>
    </rPh>
    <rPh sb="1" eb="2">
      <t>ゾウ</t>
    </rPh>
    <rPh sb="2" eb="3">
      <t>モノ</t>
    </rPh>
    <phoneticPr fontId="3"/>
  </si>
  <si>
    <t>区別</t>
    <rPh sb="0" eb="1">
      <t>ク</t>
    </rPh>
    <rPh sb="1" eb="2">
      <t>ベツ</t>
    </rPh>
    <phoneticPr fontId="3"/>
  </si>
  <si>
    <t>総計</t>
    <rPh sb="0" eb="1">
      <t>フサ</t>
    </rPh>
    <rPh sb="1" eb="2">
      <t>ケイ</t>
    </rPh>
    <phoneticPr fontId="3"/>
  </si>
  <si>
    <t>医科（入院）</t>
    <rPh sb="0" eb="2">
      <t>イカ</t>
    </rPh>
    <phoneticPr fontId="2"/>
  </si>
  <si>
    <t>医科（入院外）</t>
    <rPh sb="0" eb="2">
      <t>イカ</t>
    </rPh>
    <phoneticPr fontId="2"/>
  </si>
  <si>
    <t>医療費総額（円）</t>
    <rPh sb="0" eb="3">
      <t>イリョウヒ</t>
    </rPh>
    <rPh sb="3" eb="5">
      <t>ソウガク</t>
    </rPh>
    <rPh sb="6" eb="7">
      <t>エン</t>
    </rPh>
    <phoneticPr fontId="3"/>
  </si>
  <si>
    <t>件数</t>
    <rPh sb="0" eb="1">
      <t>ケン</t>
    </rPh>
    <rPh sb="1" eb="2">
      <t>カズ</t>
    </rPh>
    <phoneticPr fontId="3"/>
  </si>
  <si>
    <t>助成額（円）</t>
    <rPh sb="0" eb="1">
      <t>スケ</t>
    </rPh>
    <rPh sb="1" eb="2">
      <t>シゲル</t>
    </rPh>
    <rPh sb="2" eb="3">
      <t>ガク</t>
    </rPh>
    <phoneticPr fontId="3"/>
  </si>
  <si>
    <t>年度</t>
    <rPh sb="0" eb="1">
      <t>トシ</t>
    </rPh>
    <rPh sb="1" eb="2">
      <t>タビ</t>
    </rPh>
    <phoneticPr fontId="3"/>
  </si>
  <si>
    <t>受診率</t>
    <rPh sb="0" eb="1">
      <t>ウケ</t>
    </rPh>
    <rPh sb="1" eb="2">
      <t>ミ</t>
    </rPh>
    <rPh sb="2" eb="3">
      <t>リツ</t>
    </rPh>
    <phoneticPr fontId="3"/>
  </si>
  <si>
    <t>１件当り医療費</t>
    <rPh sb="1" eb="2">
      <t>ケン</t>
    </rPh>
    <rPh sb="2" eb="3">
      <t>アタ</t>
    </rPh>
    <rPh sb="4" eb="5">
      <t>イ</t>
    </rPh>
    <rPh sb="5" eb="6">
      <t>リョウ</t>
    </rPh>
    <rPh sb="6" eb="7">
      <t>ヒ</t>
    </rPh>
    <phoneticPr fontId="3"/>
  </si>
  <si>
    <t>１人当り医療費</t>
    <rPh sb="1" eb="2">
      <t>ヒト</t>
    </rPh>
    <rPh sb="2" eb="3">
      <t>アタ</t>
    </rPh>
    <rPh sb="4" eb="5">
      <t>イ</t>
    </rPh>
    <rPh sb="5" eb="6">
      <t>リョウ</t>
    </rPh>
    <rPh sb="6" eb="7">
      <t>ヒ</t>
    </rPh>
    <phoneticPr fontId="3"/>
  </si>
  <si>
    <t>１人当り助成額</t>
    <rPh sb="1" eb="2">
      <t>ヒト</t>
    </rPh>
    <rPh sb="2" eb="3">
      <t>アタ</t>
    </rPh>
    <rPh sb="4" eb="5">
      <t>スケ</t>
    </rPh>
    <rPh sb="5" eb="6">
      <t>シゲル</t>
    </rPh>
    <rPh sb="6" eb="7">
      <t>ガク</t>
    </rPh>
    <phoneticPr fontId="3"/>
  </si>
  <si>
    <t>注：北・南の２ヵ所で診察。</t>
    <rPh sb="0" eb="1">
      <t>チュウ</t>
    </rPh>
    <rPh sb="2" eb="3">
      <t>キタ</t>
    </rPh>
    <rPh sb="4" eb="5">
      <t>ミナミ</t>
    </rPh>
    <rPh sb="8" eb="9">
      <t>ショ</t>
    </rPh>
    <rPh sb="10" eb="12">
      <t>シンサツ</t>
    </rPh>
    <phoneticPr fontId="3"/>
  </si>
  <si>
    <t>市国保</t>
    <rPh sb="0" eb="1">
      <t>シ</t>
    </rPh>
    <rPh sb="1" eb="3">
      <t>コクホ</t>
    </rPh>
    <phoneticPr fontId="2"/>
  </si>
  <si>
    <t>区別</t>
    <rPh sb="0" eb="2">
      <t>クベツ</t>
    </rPh>
    <phoneticPr fontId="2"/>
  </si>
  <si>
    <t>助成額</t>
    <rPh sb="0" eb="1">
      <t>スケ</t>
    </rPh>
    <rPh sb="1" eb="2">
      <t>シゲル</t>
    </rPh>
    <rPh sb="2" eb="3">
      <t>ガク</t>
    </rPh>
    <phoneticPr fontId="3"/>
  </si>
  <si>
    <t>注：「母子家庭」の「児童」中には、「父母のない児童」を含む。</t>
    <rPh sb="0" eb="1">
      <t>チュウ</t>
    </rPh>
    <rPh sb="3" eb="5">
      <t>ボシ</t>
    </rPh>
    <rPh sb="5" eb="7">
      <t>カテイ</t>
    </rPh>
    <rPh sb="10" eb="12">
      <t>ジドウ</t>
    </rPh>
    <rPh sb="13" eb="14">
      <t>ナカ</t>
    </rPh>
    <rPh sb="18" eb="20">
      <t>フボ</t>
    </rPh>
    <rPh sb="23" eb="25">
      <t>ジドウ</t>
    </rPh>
    <rPh sb="27" eb="28">
      <t>フク</t>
    </rPh>
    <phoneticPr fontId="3"/>
  </si>
  <si>
    <t>（各年度末単位：人）</t>
    <rPh sb="1" eb="5">
      <t>カクネンドマツ</t>
    </rPh>
    <rPh sb="5" eb="7">
      <t>タンイ</t>
    </rPh>
    <rPh sb="8" eb="9">
      <t>ヒト</t>
    </rPh>
    <phoneticPr fontId="3"/>
  </si>
  <si>
    <t>千種</t>
    <rPh sb="0" eb="1">
      <t>セン</t>
    </rPh>
    <rPh sb="1" eb="2">
      <t>タネ</t>
    </rPh>
    <phoneticPr fontId="3"/>
  </si>
  <si>
    <t>中村</t>
    <rPh sb="0" eb="1">
      <t>ナカ</t>
    </rPh>
    <rPh sb="1" eb="2">
      <t>ムラ</t>
    </rPh>
    <phoneticPr fontId="3"/>
  </si>
  <si>
    <t>昭和</t>
    <rPh sb="0" eb="1">
      <t>アキラ</t>
    </rPh>
    <rPh sb="1" eb="2">
      <t>ワ</t>
    </rPh>
    <phoneticPr fontId="3"/>
  </si>
  <si>
    <t>瑞穂</t>
    <rPh sb="0" eb="1">
      <t>ズイ</t>
    </rPh>
    <rPh sb="1" eb="2">
      <t>ホ</t>
    </rPh>
    <phoneticPr fontId="3"/>
  </si>
  <si>
    <t>熱田</t>
    <rPh sb="0" eb="1">
      <t>ネツ</t>
    </rPh>
    <rPh sb="1" eb="2">
      <t>タ</t>
    </rPh>
    <phoneticPr fontId="3"/>
  </si>
  <si>
    <t>中川</t>
    <rPh sb="0" eb="1">
      <t>ナカ</t>
    </rPh>
    <rPh sb="1" eb="2">
      <t>カワ</t>
    </rPh>
    <phoneticPr fontId="3"/>
  </si>
  <si>
    <t>守山</t>
    <rPh sb="0" eb="1">
      <t>カミ</t>
    </rPh>
    <rPh sb="1" eb="2">
      <t>ヤマ</t>
    </rPh>
    <phoneticPr fontId="3"/>
  </si>
  <si>
    <t>名東</t>
    <rPh sb="0" eb="1">
      <t>ナ</t>
    </rPh>
    <rPh sb="1" eb="2">
      <t>ヒガシ</t>
    </rPh>
    <phoneticPr fontId="3"/>
  </si>
  <si>
    <t>天白</t>
    <rPh sb="0" eb="1">
      <t>テン</t>
    </rPh>
    <rPh sb="1" eb="2">
      <t>シロ</t>
    </rPh>
    <phoneticPr fontId="3"/>
  </si>
  <si>
    <t>対象範囲別</t>
    <rPh sb="0" eb="2">
      <t>タイショウ</t>
    </rPh>
    <rPh sb="2" eb="4">
      <t>ハンイ</t>
    </rPh>
    <rPh sb="4" eb="5">
      <t>ベツ</t>
    </rPh>
    <phoneticPr fontId="2"/>
  </si>
  <si>
    <t>県の制度</t>
    <rPh sb="0" eb="1">
      <t>ケン</t>
    </rPh>
    <rPh sb="2" eb="3">
      <t>セイ</t>
    </rPh>
    <rPh sb="3" eb="4">
      <t>タビ</t>
    </rPh>
    <phoneticPr fontId="3"/>
  </si>
  <si>
    <t>市の制度</t>
    <rPh sb="0" eb="1">
      <t>シ</t>
    </rPh>
    <rPh sb="2" eb="3">
      <t>セイ</t>
    </rPh>
    <rPh sb="3" eb="4">
      <t>タビ</t>
    </rPh>
    <phoneticPr fontId="3"/>
  </si>
  <si>
    <t>支給額</t>
    <rPh sb="0" eb="1">
      <t>ササ</t>
    </rPh>
    <rPh sb="1" eb="2">
      <t>キュウ</t>
    </rPh>
    <rPh sb="2" eb="3">
      <t>ガク</t>
    </rPh>
    <phoneticPr fontId="3"/>
  </si>
  <si>
    <t>２年度</t>
    <rPh sb="1" eb="3">
      <t>ネンド</t>
    </rPh>
    <phoneticPr fontId="2"/>
  </si>
  <si>
    <t>日</t>
    <phoneticPr fontId="2"/>
  </si>
  <si>
    <t>人</t>
    <rPh sb="0" eb="1">
      <t>ヒト</t>
    </rPh>
    <phoneticPr fontId="2"/>
  </si>
  <si>
    <t>区分</t>
    <rPh sb="0" eb="2">
      <t>クブン</t>
    </rPh>
    <phoneticPr fontId="2"/>
  </si>
  <si>
    <t>年齢別</t>
    <rPh sb="0" eb="2">
      <t>ネンレイ</t>
    </rPh>
    <rPh sb="2" eb="3">
      <t>ベツ</t>
    </rPh>
    <phoneticPr fontId="2"/>
  </si>
  <si>
    <t>新患の障害別</t>
    <rPh sb="0" eb="1">
      <t>シン</t>
    </rPh>
    <rPh sb="3" eb="5">
      <t>ショウガイ</t>
    </rPh>
    <rPh sb="5" eb="6">
      <t>ベツ</t>
    </rPh>
    <phoneticPr fontId="2"/>
  </si>
  <si>
    <t>新患</t>
    <rPh sb="0" eb="1">
      <t>シン</t>
    </rPh>
    <rPh sb="1" eb="2">
      <t>ワズラ</t>
    </rPh>
    <phoneticPr fontId="3"/>
  </si>
  <si>
    <t>再来</t>
    <rPh sb="0" eb="1">
      <t>サイ</t>
    </rPh>
    <rPh sb="1" eb="2">
      <t>キ</t>
    </rPh>
    <phoneticPr fontId="3"/>
  </si>
  <si>
    <t>身障３級</t>
    <rPh sb="3" eb="4">
      <t>キュウ</t>
    </rPh>
    <phoneticPr fontId="3"/>
  </si>
  <si>
    <t>身障２級</t>
    <rPh sb="3" eb="4">
      <t>キュウ</t>
    </rPh>
    <phoneticPr fontId="3"/>
  </si>
  <si>
    <t>３年度</t>
    <rPh sb="1" eb="3">
      <t>ネンド</t>
    </rPh>
    <phoneticPr fontId="2"/>
  </si>
  <si>
    <t>件数4,193,380/年間平均279,227</t>
    <rPh sb="0" eb="2">
      <t>ケンスウ</t>
    </rPh>
    <phoneticPr fontId="2"/>
  </si>
  <si>
    <t>医療費総額49,489,133,561/年間平均279,227</t>
    <phoneticPr fontId="2"/>
  </si>
  <si>
    <t>助成額10,775,203,603/年間平均279,227</t>
    <phoneticPr fontId="2"/>
  </si>
  <si>
    <t>表２５－１２　　福祉給付金（一部負担金）</t>
    <rPh sb="0" eb="1">
      <t>ヒョウ</t>
    </rPh>
    <rPh sb="8" eb="10">
      <t>フクシ</t>
    </rPh>
    <rPh sb="10" eb="13">
      <t>キュウフキン</t>
    </rPh>
    <phoneticPr fontId="3"/>
  </si>
  <si>
    <t>表２５－１１　　福祉給付金対象者</t>
    <rPh sb="0" eb="1">
      <t>ヒョウ</t>
    </rPh>
    <rPh sb="8" eb="10">
      <t>フクシ</t>
    </rPh>
    <rPh sb="10" eb="13">
      <t>キュウフキン</t>
    </rPh>
    <rPh sb="13" eb="16">
      <t>タイショウシャ</t>
    </rPh>
    <phoneticPr fontId="3"/>
  </si>
  <si>
    <t>表２５－１０　　ひとり親家庭等医療費関係諸率</t>
    <rPh sb="0" eb="1">
      <t>ヒョウ</t>
    </rPh>
    <rPh sb="11" eb="12">
      <t>オヤ</t>
    </rPh>
    <rPh sb="12" eb="14">
      <t>カテイ</t>
    </rPh>
    <rPh sb="14" eb="15">
      <t>ナド</t>
    </rPh>
    <rPh sb="15" eb="18">
      <t>イリョウヒ</t>
    </rPh>
    <rPh sb="18" eb="20">
      <t>カンケイ</t>
    </rPh>
    <rPh sb="20" eb="21">
      <t>ショ</t>
    </rPh>
    <rPh sb="21" eb="22">
      <t>リツ</t>
    </rPh>
    <phoneticPr fontId="3"/>
  </si>
  <si>
    <t>表２５－９　　ひとり親家庭等医療費助成</t>
    <rPh sb="0" eb="1">
      <t>ヒョウ</t>
    </rPh>
    <rPh sb="10" eb="11">
      <t>オヤ</t>
    </rPh>
    <rPh sb="11" eb="13">
      <t>カテイ</t>
    </rPh>
    <rPh sb="13" eb="14">
      <t>ナド</t>
    </rPh>
    <rPh sb="14" eb="17">
      <t>イリョウヒ</t>
    </rPh>
    <rPh sb="17" eb="19">
      <t>ジョセイ</t>
    </rPh>
    <phoneticPr fontId="3"/>
  </si>
  <si>
    <t>表２５－８　　ひとり親家庭等医療費助成対象者</t>
    <rPh sb="0" eb="1">
      <t>ヒョウ</t>
    </rPh>
    <rPh sb="10" eb="11">
      <t>オヤ</t>
    </rPh>
    <rPh sb="11" eb="13">
      <t>カテイ</t>
    </rPh>
    <rPh sb="13" eb="14">
      <t>ナド</t>
    </rPh>
    <rPh sb="14" eb="17">
      <t>イリョウヒ</t>
    </rPh>
    <rPh sb="17" eb="19">
      <t>ジョセイ</t>
    </rPh>
    <rPh sb="19" eb="22">
      <t>タイショウシャ</t>
    </rPh>
    <phoneticPr fontId="3"/>
  </si>
  <si>
    <t>表２５－７　　子ども医療費関係諸率</t>
    <rPh sb="0" eb="1">
      <t>ヒョウ</t>
    </rPh>
    <rPh sb="7" eb="8">
      <t>コ</t>
    </rPh>
    <rPh sb="10" eb="13">
      <t>イリョウヒ</t>
    </rPh>
    <rPh sb="13" eb="15">
      <t>カンケイ</t>
    </rPh>
    <rPh sb="15" eb="16">
      <t>ショ</t>
    </rPh>
    <rPh sb="16" eb="17">
      <t>リツ</t>
    </rPh>
    <phoneticPr fontId="3"/>
  </si>
  <si>
    <t>表２５－６　　子ども医療費助成</t>
    <rPh sb="0" eb="1">
      <t>ヒョウ</t>
    </rPh>
    <rPh sb="7" eb="8">
      <t>コ</t>
    </rPh>
    <rPh sb="10" eb="13">
      <t>イリョウヒ</t>
    </rPh>
    <rPh sb="13" eb="15">
      <t>ジョセイ</t>
    </rPh>
    <phoneticPr fontId="3"/>
  </si>
  <si>
    <t>表２５－５　　子ども医療費助成対象者</t>
    <rPh sb="0" eb="1">
      <t>ヒョウ</t>
    </rPh>
    <rPh sb="7" eb="8">
      <t>コ</t>
    </rPh>
    <rPh sb="10" eb="13">
      <t>イリョウヒ</t>
    </rPh>
    <rPh sb="13" eb="15">
      <t>ジョセイ</t>
    </rPh>
    <rPh sb="15" eb="18">
      <t>タイショウシャ</t>
    </rPh>
    <phoneticPr fontId="3"/>
  </si>
  <si>
    <t>表２５－４　　障害者歯科保健医療センター（名古屋市歯科医師会）</t>
    <rPh sb="0" eb="1">
      <t>ヒョウ</t>
    </rPh>
    <rPh sb="7" eb="9">
      <t>ショウガイ</t>
    </rPh>
    <rPh sb="9" eb="10">
      <t>シャ</t>
    </rPh>
    <rPh sb="10" eb="12">
      <t>シカ</t>
    </rPh>
    <rPh sb="12" eb="14">
      <t>ホケン</t>
    </rPh>
    <rPh sb="14" eb="16">
      <t>イリョウ</t>
    </rPh>
    <rPh sb="21" eb="25">
      <t>ナゴヤシ</t>
    </rPh>
    <rPh sb="25" eb="27">
      <t>シカ</t>
    </rPh>
    <rPh sb="27" eb="29">
      <t>イシ</t>
    </rPh>
    <rPh sb="29" eb="30">
      <t>カイ</t>
    </rPh>
    <phoneticPr fontId="3"/>
  </si>
  <si>
    <t>表２５－３　　障害者医療費関係諸率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カンケイ</t>
    </rPh>
    <rPh sb="15" eb="16">
      <t>ショ</t>
    </rPh>
    <rPh sb="16" eb="17">
      <t>リツ</t>
    </rPh>
    <phoneticPr fontId="3"/>
  </si>
  <si>
    <t>表２５－１　　障害者医療費助成対象者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ジョセイ</t>
    </rPh>
    <rPh sb="15" eb="18">
      <t>タイショウシャ</t>
    </rPh>
    <phoneticPr fontId="3"/>
  </si>
  <si>
    <t>表２５－２　　障害者医療費助成</t>
    <rPh sb="0" eb="1">
      <t>ヒョウ</t>
    </rPh>
    <rPh sb="7" eb="9">
      <t>ショウガイ</t>
    </rPh>
    <rPh sb="9" eb="10">
      <t>シャ</t>
    </rPh>
    <rPh sb="10" eb="13">
      <t>イリョウヒ</t>
    </rPh>
    <rPh sb="13" eb="15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</si>
</sst>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41" fontId="0" fillId="0" borderId="14" xfId="0" applyNumberFormat="1" applyBorder="1"/>
    <xf numFmtId="41" fontId="0" fillId="0" borderId="15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17" xfId="0" applyNumberFormat="1" applyBorder="1"/>
    <xf numFmtId="41" fontId="0" fillId="0" borderId="18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/>
    <xf numFmtId="0" fontId="0" fillId="0" borderId="6" xfId="0" applyBorder="1" applyAlignment="1">
      <alignment horizontal="center"/>
    </xf>
    <xf numFmtId="0" fontId="0" fillId="0" borderId="16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14" xfId="0" applyBorder="1" applyAlignment="1"/>
    <xf numFmtId="41" fontId="4" fillId="2" borderId="18" xfId="0" applyNumberFormat="1" applyFont="1" applyFill="1" applyBorder="1"/>
    <xf numFmtId="41" fontId="4" fillId="2" borderId="9" xfId="0" applyNumberFormat="1" applyFont="1" applyFill="1" applyBorder="1"/>
    <xf numFmtId="41" fontId="4" fillId="2" borderId="15" xfId="0" applyNumberFormat="1" applyFont="1" applyFill="1" applyBorder="1"/>
    <xf numFmtId="41" fontId="4" fillId="2" borderId="6" xfId="0" applyNumberFormat="1" applyFont="1" applyFill="1" applyBorder="1"/>
    <xf numFmtId="0" fontId="0" fillId="0" borderId="0" xfId="0" applyAlignment="1">
      <alignment vertical="center"/>
    </xf>
    <xf numFmtId="41" fontId="8" fillId="0" borderId="17" xfId="0" applyNumberFormat="1" applyFont="1" applyFill="1" applyBorder="1"/>
    <xf numFmtId="41" fontId="8" fillId="0" borderId="18" xfId="0" applyNumberFormat="1" applyFont="1" applyFill="1" applyBorder="1"/>
    <xf numFmtId="41" fontId="8" fillId="0" borderId="14" xfId="0" applyNumberFormat="1" applyFont="1" applyFill="1" applyBorder="1"/>
    <xf numFmtId="41" fontId="8" fillId="0" borderId="15" xfId="0" applyNumberFormat="1" applyFont="1" applyFill="1" applyBorder="1"/>
    <xf numFmtId="41" fontId="8" fillId="0" borderId="5" xfId="0" applyNumberFormat="1" applyFont="1" applyFill="1" applyBorder="1"/>
    <xf numFmtId="41" fontId="8" fillId="0" borderId="6" xfId="0" applyNumberFormat="1" applyFont="1" applyFill="1" applyBorder="1"/>
    <xf numFmtId="41" fontId="8" fillId="0" borderId="8" xfId="0" applyNumberFormat="1" applyFont="1" applyFill="1" applyBorder="1"/>
    <xf numFmtId="41" fontId="8" fillId="0" borderId="9" xfId="0" applyNumberFormat="1" applyFont="1" applyFill="1" applyBorder="1"/>
    <xf numFmtId="0" fontId="8" fillId="0" borderId="0" xfId="0" applyFont="1" applyFill="1"/>
    <xf numFmtId="41" fontId="8" fillId="0" borderId="0" xfId="0" applyNumberFormat="1" applyFont="1" applyFill="1" applyBorder="1"/>
    <xf numFmtId="43" fontId="8" fillId="0" borderId="8" xfId="3" applyNumberFormat="1" applyFont="1" applyFill="1" applyBorder="1" applyAlignment="1"/>
    <xf numFmtId="41" fontId="8" fillId="0" borderId="19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/&#12487;&#12540;&#12479;&#12505;&#12540;&#124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yo24&#21307;&#30274;&#31119;&#3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障害（資格月報より）"/>
      <sheetName val="障害（R3障払）"/>
      <sheetName val="乳児（資格月報より）"/>
      <sheetName val="小学生（資格月報より）"/>
      <sheetName val="中学生（資格月報より）"/>
      <sheetName val="高校生世代（資格月報より）"/>
      <sheetName val="乳幼児（R3子ども対象者）"/>
      <sheetName val="小学生（R3子ども対象者）"/>
      <sheetName val="中学生（R3子ども対象者）"/>
      <sheetName val="高校生（R3子ども対象者）"/>
      <sheetName val="母子（資格月報より）"/>
      <sheetName val="母子（R3ひとり親対象者）"/>
      <sheetName val="母子（R3母払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">
          <cell r="T16">
            <v>1373213</v>
          </cell>
        </row>
      </sheetData>
      <sheetData sheetId="7" refreshError="1">
        <row r="16">
          <cell r="T16">
            <v>1256314</v>
          </cell>
        </row>
      </sheetData>
      <sheetData sheetId="8" refreshError="1">
        <row r="16">
          <cell r="K16">
            <v>613049</v>
          </cell>
        </row>
      </sheetData>
      <sheetData sheetId="9" refreshError="1">
        <row r="16">
          <cell r="K16">
            <v>108150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-1"/>
      <sheetName val="24-2"/>
      <sheetName val="24-3"/>
      <sheetName val="24-4"/>
      <sheetName val="24-5"/>
      <sheetName val="24-6"/>
      <sheetName val="24-7"/>
      <sheetName val="24-8"/>
      <sheetName val="24-9"/>
      <sheetName val="24-10"/>
      <sheetName val="24-11"/>
      <sheetName val="24-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H10">
            <v>36623</v>
          </cell>
        </row>
      </sheetData>
      <sheetData sheetId="8">
        <row r="9">
          <cell r="D9">
            <v>1454532217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5"/>
  <sheetViews>
    <sheetView tabSelected="1" workbookViewId="0"/>
  </sheetViews>
  <sheetFormatPr defaultRowHeight="13.5" x14ac:dyDescent="0.15"/>
  <cols>
    <col min="1" max="4" width="15.625" customWidth="1"/>
  </cols>
  <sheetData>
    <row r="1" spans="1:4" x14ac:dyDescent="0.15">
      <c r="A1" t="s">
        <v>139</v>
      </c>
    </row>
    <row r="2" spans="1:4" ht="14.25" thickBot="1" x14ac:dyDescent="0.2">
      <c r="D2" s="1" t="s">
        <v>0</v>
      </c>
    </row>
    <row r="3" spans="1:4" x14ac:dyDescent="0.15">
      <c r="A3" s="16" t="s">
        <v>1</v>
      </c>
      <c r="B3" s="17"/>
      <c r="C3" s="17" t="s">
        <v>83</v>
      </c>
      <c r="D3" s="18" t="s">
        <v>2</v>
      </c>
    </row>
    <row r="4" spans="1:4" x14ac:dyDescent="0.15">
      <c r="A4" s="19">
        <v>27</v>
      </c>
      <c r="B4" s="10"/>
      <c r="C4" s="23">
        <v>29246</v>
      </c>
      <c r="D4" s="24">
        <v>29247</v>
      </c>
    </row>
    <row r="5" spans="1:4" x14ac:dyDescent="0.15">
      <c r="A5" s="20">
        <v>28</v>
      </c>
      <c r="B5" s="3"/>
      <c r="C5" s="25">
        <v>29814</v>
      </c>
      <c r="D5" s="26">
        <v>29591</v>
      </c>
    </row>
    <row r="6" spans="1:4" x14ac:dyDescent="0.15">
      <c r="A6" s="20">
        <v>29</v>
      </c>
      <c r="B6" s="3"/>
      <c r="C6" s="25">
        <v>30401</v>
      </c>
      <c r="D6" s="26">
        <v>30164</v>
      </c>
    </row>
    <row r="7" spans="1:4" x14ac:dyDescent="0.15">
      <c r="A7" s="20">
        <v>30</v>
      </c>
      <c r="B7" s="3"/>
      <c r="C7" s="25">
        <v>31116</v>
      </c>
      <c r="D7" s="26">
        <v>30830</v>
      </c>
    </row>
    <row r="8" spans="1:4" x14ac:dyDescent="0.15">
      <c r="A8" s="20" t="s">
        <v>75</v>
      </c>
      <c r="B8" s="3"/>
      <c r="C8" s="25">
        <v>31942</v>
      </c>
      <c r="D8" s="26">
        <v>31537</v>
      </c>
    </row>
    <row r="9" spans="1:4" x14ac:dyDescent="0.15">
      <c r="A9" s="20">
        <v>2</v>
      </c>
      <c r="B9" s="3"/>
      <c r="C9" s="25">
        <v>32854</v>
      </c>
      <c r="D9" s="26">
        <v>32383</v>
      </c>
    </row>
    <row r="10" spans="1:4" x14ac:dyDescent="0.15">
      <c r="A10" s="21">
        <v>3</v>
      </c>
      <c r="B10" s="13"/>
      <c r="C10" s="57">
        <v>34210</v>
      </c>
      <c r="D10" s="58">
        <v>33489</v>
      </c>
    </row>
    <row r="11" spans="1:4" x14ac:dyDescent="0.15">
      <c r="A11" s="15" t="s">
        <v>82</v>
      </c>
      <c r="B11" s="39" t="s">
        <v>7</v>
      </c>
      <c r="C11" s="59">
        <v>17194</v>
      </c>
      <c r="D11" s="60"/>
    </row>
    <row r="12" spans="1:4" x14ac:dyDescent="0.15">
      <c r="A12" s="5"/>
      <c r="B12" s="40" t="s">
        <v>9</v>
      </c>
      <c r="C12" s="61">
        <v>3</v>
      </c>
      <c r="D12" s="62"/>
    </row>
    <row r="13" spans="1:4" x14ac:dyDescent="0.15">
      <c r="A13" s="5"/>
      <c r="B13" s="40" t="s">
        <v>11</v>
      </c>
      <c r="C13" s="61">
        <v>534</v>
      </c>
      <c r="D13" s="62"/>
    </row>
    <row r="14" spans="1:4" x14ac:dyDescent="0.15">
      <c r="A14" s="5"/>
      <c r="B14" s="40" t="s">
        <v>12</v>
      </c>
      <c r="C14" s="61">
        <v>8870</v>
      </c>
      <c r="D14" s="62"/>
    </row>
    <row r="15" spans="1:4" x14ac:dyDescent="0.15">
      <c r="A15" s="5"/>
      <c r="B15" s="40" t="s">
        <v>14</v>
      </c>
      <c r="C15" s="61">
        <v>6332</v>
      </c>
      <c r="D15" s="62"/>
    </row>
    <row r="16" spans="1:4" x14ac:dyDescent="0.15">
      <c r="A16" s="5"/>
      <c r="B16" s="40" t="s">
        <v>16</v>
      </c>
      <c r="C16" s="61">
        <v>0</v>
      </c>
      <c r="D16" s="62"/>
    </row>
    <row r="17" spans="1:4" x14ac:dyDescent="0.15">
      <c r="A17" s="5"/>
      <c r="B17" s="40" t="s">
        <v>18</v>
      </c>
      <c r="C17" s="61">
        <v>6</v>
      </c>
      <c r="D17" s="62"/>
    </row>
    <row r="18" spans="1:4" x14ac:dyDescent="0.15">
      <c r="A18" s="48"/>
      <c r="B18" s="41" t="s">
        <v>20</v>
      </c>
      <c r="C18" s="57">
        <v>1271</v>
      </c>
      <c r="D18" s="58"/>
    </row>
    <row r="19" spans="1:4" x14ac:dyDescent="0.15">
      <c r="A19" s="5" t="s">
        <v>84</v>
      </c>
      <c r="B19" s="49" t="s">
        <v>85</v>
      </c>
      <c r="C19" s="61">
        <f>SUM(C20:C35)</f>
        <v>34210</v>
      </c>
      <c r="D19" s="62"/>
    </row>
    <row r="20" spans="1:4" x14ac:dyDescent="0.15">
      <c r="A20" s="2"/>
      <c r="B20" s="49" t="s">
        <v>3</v>
      </c>
      <c r="C20" s="61">
        <v>2262</v>
      </c>
      <c r="D20" s="62"/>
    </row>
    <row r="21" spans="1:4" x14ac:dyDescent="0.15">
      <c r="A21" s="2"/>
      <c r="B21" s="49" t="s">
        <v>4</v>
      </c>
      <c r="C21" s="61">
        <v>951</v>
      </c>
      <c r="D21" s="62"/>
    </row>
    <row r="22" spans="1:4" x14ac:dyDescent="0.15">
      <c r="A22" s="2"/>
      <c r="B22" s="49" t="s">
        <v>5</v>
      </c>
      <c r="C22" s="61">
        <v>2762</v>
      </c>
      <c r="D22" s="62"/>
    </row>
    <row r="23" spans="1:4" x14ac:dyDescent="0.15">
      <c r="A23" s="2"/>
      <c r="B23" s="49" t="s">
        <v>6</v>
      </c>
      <c r="C23" s="61">
        <v>2237</v>
      </c>
      <c r="D23" s="62"/>
    </row>
    <row r="24" spans="1:4" x14ac:dyDescent="0.15">
      <c r="A24" s="2"/>
      <c r="B24" s="49" t="s">
        <v>8</v>
      </c>
      <c r="C24" s="61">
        <v>1922</v>
      </c>
      <c r="D24" s="62"/>
    </row>
    <row r="25" spans="1:4" x14ac:dyDescent="0.15">
      <c r="A25" s="2"/>
      <c r="B25" s="49" t="s">
        <v>10</v>
      </c>
      <c r="C25" s="61">
        <v>1002</v>
      </c>
      <c r="D25" s="62"/>
    </row>
    <row r="26" spans="1:4" x14ac:dyDescent="0.15">
      <c r="A26" s="2"/>
      <c r="B26" s="49" t="s">
        <v>13</v>
      </c>
      <c r="C26" s="61">
        <v>1341</v>
      </c>
      <c r="D26" s="62"/>
    </row>
    <row r="27" spans="1:4" x14ac:dyDescent="0.15">
      <c r="A27" s="2"/>
      <c r="B27" s="49" t="s">
        <v>15</v>
      </c>
      <c r="C27" s="61">
        <v>1393</v>
      </c>
      <c r="D27" s="62"/>
    </row>
    <row r="28" spans="1:4" x14ac:dyDescent="0.15">
      <c r="A28" s="2"/>
      <c r="B28" s="49" t="s">
        <v>17</v>
      </c>
      <c r="C28" s="61">
        <v>950</v>
      </c>
      <c r="D28" s="62"/>
    </row>
    <row r="29" spans="1:4" x14ac:dyDescent="0.15">
      <c r="A29" s="2"/>
      <c r="B29" s="49" t="s">
        <v>19</v>
      </c>
      <c r="C29" s="61">
        <v>3534</v>
      </c>
      <c r="D29" s="62"/>
    </row>
    <row r="30" spans="1:4" x14ac:dyDescent="0.15">
      <c r="A30" s="2"/>
      <c r="B30" s="49" t="s">
        <v>21</v>
      </c>
      <c r="C30" s="61">
        <v>2686</v>
      </c>
      <c r="D30" s="62"/>
    </row>
    <row r="31" spans="1:4" x14ac:dyDescent="0.15">
      <c r="A31" s="2"/>
      <c r="B31" s="49" t="s">
        <v>22</v>
      </c>
      <c r="C31" s="61">
        <v>2311</v>
      </c>
      <c r="D31" s="62"/>
    </row>
    <row r="32" spans="1:4" x14ac:dyDescent="0.15">
      <c r="A32" s="2"/>
      <c r="B32" s="49" t="s">
        <v>23</v>
      </c>
      <c r="C32" s="61">
        <v>2681</v>
      </c>
      <c r="D32" s="62"/>
    </row>
    <row r="33" spans="1:4" x14ac:dyDescent="0.15">
      <c r="A33" s="2"/>
      <c r="B33" s="49" t="s">
        <v>24</v>
      </c>
      <c r="C33" s="61">
        <v>3518</v>
      </c>
      <c r="D33" s="62"/>
    </row>
    <row r="34" spans="1:4" x14ac:dyDescent="0.15">
      <c r="A34" s="2"/>
      <c r="B34" s="49" t="s">
        <v>25</v>
      </c>
      <c r="C34" s="61">
        <v>2282</v>
      </c>
      <c r="D34" s="62"/>
    </row>
    <row r="35" spans="1:4" ht="14.25" thickBot="1" x14ac:dyDescent="0.2">
      <c r="A35" s="6"/>
      <c r="B35" s="50" t="s">
        <v>26</v>
      </c>
      <c r="C35" s="63">
        <v>2378</v>
      </c>
      <c r="D35" s="64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workbookViewId="0"/>
  </sheetViews>
  <sheetFormatPr defaultRowHeight="13.5" x14ac:dyDescent="0.15"/>
  <cols>
    <col min="2" max="5" width="15" customWidth="1"/>
  </cols>
  <sheetData>
    <row r="1" spans="1:5" ht="14.25" thickBot="1" x14ac:dyDescent="0.2">
      <c r="A1" t="s">
        <v>131</v>
      </c>
    </row>
    <row r="2" spans="1:5" x14ac:dyDescent="0.15">
      <c r="A2" s="16" t="s">
        <v>91</v>
      </c>
      <c r="B2" s="17" t="s">
        <v>92</v>
      </c>
      <c r="C2" s="17" t="s">
        <v>93</v>
      </c>
      <c r="D2" s="17" t="s">
        <v>94</v>
      </c>
      <c r="E2" s="18" t="s">
        <v>95</v>
      </c>
    </row>
    <row r="3" spans="1:5" x14ac:dyDescent="0.15">
      <c r="A3" s="2"/>
      <c r="B3" s="35" t="s">
        <v>80</v>
      </c>
      <c r="C3" s="35" t="s">
        <v>29</v>
      </c>
      <c r="D3" s="35" t="s">
        <v>29</v>
      </c>
      <c r="E3" s="36" t="s">
        <v>29</v>
      </c>
    </row>
    <row r="4" spans="1:5" x14ac:dyDescent="0.15">
      <c r="A4" s="20">
        <v>27</v>
      </c>
      <c r="B4" s="25">
        <v>1437</v>
      </c>
      <c r="C4" s="25">
        <v>11195</v>
      </c>
      <c r="D4" s="25">
        <v>160882</v>
      </c>
      <c r="E4" s="26">
        <v>42419</v>
      </c>
    </row>
    <row r="5" spans="1:5" x14ac:dyDescent="0.15">
      <c r="A5" s="20">
        <v>28</v>
      </c>
      <c r="B5" s="25">
        <v>1453</v>
      </c>
      <c r="C5" s="25">
        <v>11198</v>
      </c>
      <c r="D5" s="25">
        <v>162661</v>
      </c>
      <c r="E5" s="26">
        <v>41754</v>
      </c>
    </row>
    <row r="6" spans="1:5" x14ac:dyDescent="0.15">
      <c r="A6" s="20">
        <v>29</v>
      </c>
      <c r="B6" s="25">
        <v>1463</v>
      </c>
      <c r="C6" s="25">
        <v>10971</v>
      </c>
      <c r="D6" s="25">
        <v>160471</v>
      </c>
      <c r="E6" s="26">
        <v>41234</v>
      </c>
    </row>
    <row r="7" spans="1:5" x14ac:dyDescent="0.15">
      <c r="A7" s="20">
        <v>30</v>
      </c>
      <c r="B7" s="25">
        <v>1502</v>
      </c>
      <c r="C7" s="25">
        <v>10995</v>
      </c>
      <c r="D7" s="25">
        <v>165158</v>
      </c>
      <c r="E7" s="26">
        <v>42227</v>
      </c>
    </row>
    <row r="8" spans="1:5" x14ac:dyDescent="0.15">
      <c r="A8" s="20" t="s">
        <v>78</v>
      </c>
      <c r="B8" s="25">
        <v>1535</v>
      </c>
      <c r="C8" s="25">
        <v>11060</v>
      </c>
      <c r="D8" s="25">
        <v>169736</v>
      </c>
      <c r="E8" s="26">
        <v>43709</v>
      </c>
    </row>
    <row r="9" spans="1:5" ht="14.25" thickBot="1" x14ac:dyDescent="0.2">
      <c r="A9" s="20">
        <v>2</v>
      </c>
      <c r="B9" s="61">
        <v>1333</v>
      </c>
      <c r="C9" s="61">
        <v>11506</v>
      </c>
      <c r="D9" s="61">
        <v>153401</v>
      </c>
      <c r="E9" s="64">
        <f>'[2]24-9'!D9/'[2]24-8'!H10</f>
        <v>39716.359036670947</v>
      </c>
    </row>
    <row r="10" spans="1:5" ht="14.25" thickBot="1" x14ac:dyDescent="0.2">
      <c r="A10" s="34">
        <v>3</v>
      </c>
      <c r="B10" s="63">
        <v>1461</v>
      </c>
      <c r="C10" s="63">
        <v>11803.75409663201</v>
      </c>
      <c r="D10" s="63">
        <v>172398</v>
      </c>
      <c r="E10" s="64">
        <v>43773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5"/>
  <sheetViews>
    <sheetView workbookViewId="0">
      <selection activeCell="A2" sqref="A2"/>
    </sheetView>
  </sheetViews>
  <sheetFormatPr defaultRowHeight="13.5" x14ac:dyDescent="0.15"/>
  <cols>
    <col min="1" max="1" width="12.25" customWidth="1"/>
    <col min="2" max="2" width="15.125" customWidth="1"/>
    <col min="3" max="8" width="11.125" customWidth="1"/>
  </cols>
  <sheetData>
    <row r="1" spans="1:8" x14ac:dyDescent="0.15">
      <c r="A1" t="s">
        <v>130</v>
      </c>
    </row>
    <row r="2" spans="1:8" ht="14.25" thickBot="1" x14ac:dyDescent="0.2">
      <c r="H2" s="1" t="s">
        <v>101</v>
      </c>
    </row>
    <row r="3" spans="1:8" x14ac:dyDescent="0.15">
      <c r="A3" s="31" t="s">
        <v>1</v>
      </c>
      <c r="B3" s="32"/>
      <c r="C3" s="32" t="s">
        <v>85</v>
      </c>
      <c r="D3" s="74" t="s">
        <v>112</v>
      </c>
      <c r="E3" s="74"/>
      <c r="F3" s="74" t="s">
        <v>113</v>
      </c>
      <c r="G3" s="74"/>
      <c r="H3" s="33" t="s">
        <v>2</v>
      </c>
    </row>
    <row r="4" spans="1:8" x14ac:dyDescent="0.15">
      <c r="A4" s="20"/>
      <c r="B4" s="22"/>
      <c r="C4" s="22"/>
      <c r="D4" s="22" t="s">
        <v>66</v>
      </c>
      <c r="E4" s="22" t="s">
        <v>67</v>
      </c>
      <c r="F4" s="22" t="s">
        <v>66</v>
      </c>
      <c r="G4" s="22" t="s">
        <v>67</v>
      </c>
      <c r="H4" s="47"/>
    </row>
    <row r="5" spans="1:8" x14ac:dyDescent="0.15">
      <c r="A5" s="19">
        <v>27</v>
      </c>
      <c r="B5" s="10"/>
      <c r="C5" s="23">
        <v>52654</v>
      </c>
      <c r="D5" s="23">
        <v>43838</v>
      </c>
      <c r="E5" s="23">
        <v>0</v>
      </c>
      <c r="F5" s="23">
        <v>8102</v>
      </c>
      <c r="G5" s="23">
        <v>714</v>
      </c>
      <c r="H5" s="24">
        <v>52916</v>
      </c>
    </row>
    <row r="6" spans="1:8" x14ac:dyDescent="0.15">
      <c r="A6" s="20">
        <v>28</v>
      </c>
      <c r="B6" s="3"/>
      <c r="C6" s="25">
        <v>52740</v>
      </c>
      <c r="D6" s="25">
        <v>44084</v>
      </c>
      <c r="E6" s="25">
        <v>0</v>
      </c>
      <c r="F6" s="25">
        <v>7935</v>
      </c>
      <c r="G6" s="25">
        <v>721</v>
      </c>
      <c r="H6" s="26">
        <v>52831</v>
      </c>
    </row>
    <row r="7" spans="1:8" x14ac:dyDescent="0.15">
      <c r="A7" s="20">
        <v>29</v>
      </c>
      <c r="B7" s="3"/>
      <c r="C7" s="25">
        <v>53442</v>
      </c>
      <c r="D7" s="25">
        <v>44611</v>
      </c>
      <c r="E7" s="25">
        <v>0</v>
      </c>
      <c r="F7" s="25">
        <v>8071</v>
      </c>
      <c r="G7" s="25">
        <v>760</v>
      </c>
      <c r="H7" s="26">
        <v>53288</v>
      </c>
    </row>
    <row r="8" spans="1:8" x14ac:dyDescent="0.15">
      <c r="A8" s="20">
        <v>30</v>
      </c>
      <c r="B8" s="3"/>
      <c r="C8" s="25">
        <v>54200</v>
      </c>
      <c r="D8" s="25">
        <v>45087</v>
      </c>
      <c r="E8" s="25">
        <v>0</v>
      </c>
      <c r="F8" s="25">
        <v>8330</v>
      </c>
      <c r="G8" s="25">
        <v>783</v>
      </c>
      <c r="H8" s="26">
        <v>53921</v>
      </c>
    </row>
    <row r="9" spans="1:8" x14ac:dyDescent="0.15">
      <c r="A9" s="20" t="s">
        <v>75</v>
      </c>
      <c r="B9" s="3"/>
      <c r="C9" s="25">
        <v>54910</v>
      </c>
      <c r="D9" s="25">
        <v>45599</v>
      </c>
      <c r="E9" s="25">
        <v>0</v>
      </c>
      <c r="F9" s="25">
        <v>8467</v>
      </c>
      <c r="G9" s="25">
        <v>844</v>
      </c>
      <c r="H9" s="26">
        <v>54592</v>
      </c>
    </row>
    <row r="10" spans="1:8" x14ac:dyDescent="0.15">
      <c r="A10" s="20">
        <v>2</v>
      </c>
      <c r="B10" s="3"/>
      <c r="C10" s="25">
        <v>55146</v>
      </c>
      <c r="D10" s="25">
        <v>45856</v>
      </c>
      <c r="E10" s="25">
        <v>0</v>
      </c>
      <c r="F10" s="25">
        <v>8365</v>
      </c>
      <c r="G10" s="25">
        <v>925</v>
      </c>
      <c r="H10" s="26">
        <v>55255</v>
      </c>
    </row>
    <row r="11" spans="1:8" x14ac:dyDescent="0.15">
      <c r="A11" s="21">
        <v>3</v>
      </c>
      <c r="B11" s="13"/>
      <c r="C11" s="57">
        <f>SUM(C12:C19)</f>
        <v>55054</v>
      </c>
      <c r="D11" s="57">
        <f t="shared" ref="D11:G11" si="0">SUM(D12:D19)</f>
        <v>45937</v>
      </c>
      <c r="E11" s="57">
        <f t="shared" si="0"/>
        <v>0</v>
      </c>
      <c r="F11" s="57">
        <f t="shared" si="0"/>
        <v>8131</v>
      </c>
      <c r="G11" s="57">
        <f t="shared" si="0"/>
        <v>986</v>
      </c>
      <c r="H11" s="58">
        <v>55258</v>
      </c>
    </row>
    <row r="12" spans="1:8" x14ac:dyDescent="0.15">
      <c r="A12" s="5" t="s">
        <v>111</v>
      </c>
      <c r="B12" s="3" t="s">
        <v>68</v>
      </c>
      <c r="C12" s="61">
        <f>SUM(D12:G12)</f>
        <v>32174</v>
      </c>
      <c r="D12" s="61">
        <v>32174</v>
      </c>
      <c r="E12" s="61">
        <v>0</v>
      </c>
      <c r="F12" s="61">
        <v>0</v>
      </c>
      <c r="G12" s="61">
        <v>0</v>
      </c>
      <c r="H12" s="62">
        <v>32568</v>
      </c>
    </row>
    <row r="13" spans="1:8" x14ac:dyDescent="0.15">
      <c r="A13" s="2"/>
      <c r="B13" s="3" t="s">
        <v>69</v>
      </c>
      <c r="C13" s="61">
        <f t="shared" ref="C13:C19" si="1">SUM(D13:G13)</f>
        <v>7</v>
      </c>
      <c r="D13" s="61">
        <v>7</v>
      </c>
      <c r="E13" s="61">
        <v>0</v>
      </c>
      <c r="F13" s="61">
        <v>0</v>
      </c>
      <c r="G13" s="61">
        <v>0</v>
      </c>
      <c r="H13" s="62"/>
    </row>
    <row r="14" spans="1:8" x14ac:dyDescent="0.15">
      <c r="A14" s="2"/>
      <c r="B14" s="3" t="s">
        <v>70</v>
      </c>
      <c r="C14" s="61">
        <f t="shared" si="1"/>
        <v>9</v>
      </c>
      <c r="D14" s="61">
        <v>9</v>
      </c>
      <c r="E14" s="61">
        <v>0</v>
      </c>
      <c r="F14" s="61">
        <v>0</v>
      </c>
      <c r="G14" s="61">
        <v>0</v>
      </c>
      <c r="H14" s="62"/>
    </row>
    <row r="15" spans="1:8" x14ac:dyDescent="0.15">
      <c r="A15" s="2"/>
      <c r="B15" s="3" t="s">
        <v>71</v>
      </c>
      <c r="C15" s="61">
        <f t="shared" si="1"/>
        <v>2</v>
      </c>
      <c r="D15" s="61">
        <v>2</v>
      </c>
      <c r="E15" s="61">
        <v>0</v>
      </c>
      <c r="F15" s="61">
        <v>0</v>
      </c>
      <c r="G15" s="61">
        <v>0</v>
      </c>
      <c r="H15" s="62">
        <v>0</v>
      </c>
    </row>
    <row r="16" spans="1:8" x14ac:dyDescent="0.15">
      <c r="A16" s="2"/>
      <c r="B16" s="3" t="s">
        <v>72</v>
      </c>
      <c r="C16" s="61">
        <f t="shared" si="1"/>
        <v>0</v>
      </c>
      <c r="D16" s="61">
        <v>0</v>
      </c>
      <c r="E16" s="61">
        <v>0</v>
      </c>
      <c r="F16" s="61">
        <v>0</v>
      </c>
      <c r="G16" s="61">
        <v>0</v>
      </c>
      <c r="H16" s="62">
        <v>0</v>
      </c>
    </row>
    <row r="17" spans="1:8" x14ac:dyDescent="0.15">
      <c r="A17" s="2"/>
      <c r="B17" s="3" t="s">
        <v>81</v>
      </c>
      <c r="C17" s="61">
        <f t="shared" si="1"/>
        <v>8050</v>
      </c>
      <c r="D17" s="61">
        <v>4620</v>
      </c>
      <c r="E17" s="61">
        <v>0</v>
      </c>
      <c r="F17" s="61">
        <v>2914</v>
      </c>
      <c r="G17" s="61">
        <v>516</v>
      </c>
      <c r="H17" s="62">
        <v>7930</v>
      </c>
    </row>
    <row r="18" spans="1:8" x14ac:dyDescent="0.15">
      <c r="A18" s="2"/>
      <c r="B18" s="3" t="s">
        <v>73</v>
      </c>
      <c r="C18" s="61">
        <f t="shared" si="1"/>
        <v>14739</v>
      </c>
      <c r="D18" s="61">
        <v>9125</v>
      </c>
      <c r="E18" s="61">
        <v>0</v>
      </c>
      <c r="F18" s="61">
        <v>5144</v>
      </c>
      <c r="G18" s="61">
        <v>470</v>
      </c>
      <c r="H18" s="62">
        <v>14662</v>
      </c>
    </row>
    <row r="19" spans="1:8" x14ac:dyDescent="0.15">
      <c r="A19" s="2"/>
      <c r="B19" s="3" t="s">
        <v>74</v>
      </c>
      <c r="C19" s="61">
        <f t="shared" si="1"/>
        <v>73</v>
      </c>
      <c r="D19" s="61">
        <v>0</v>
      </c>
      <c r="E19" s="61">
        <v>0</v>
      </c>
      <c r="F19" s="61">
        <v>73</v>
      </c>
      <c r="G19" s="61">
        <v>0</v>
      </c>
      <c r="H19" s="58">
        <v>79</v>
      </c>
    </row>
    <row r="20" spans="1:8" x14ac:dyDescent="0.15">
      <c r="A20" s="9" t="s">
        <v>98</v>
      </c>
      <c r="B20" s="10" t="s">
        <v>3</v>
      </c>
      <c r="C20" s="59">
        <f>D20+F20+G20</f>
        <v>3634</v>
      </c>
      <c r="D20" s="59">
        <v>2985</v>
      </c>
      <c r="E20" s="59">
        <v>0</v>
      </c>
      <c r="F20" s="59">
        <v>589</v>
      </c>
      <c r="G20" s="59">
        <v>60</v>
      </c>
      <c r="H20" s="62"/>
    </row>
    <row r="21" spans="1:8" x14ac:dyDescent="0.15">
      <c r="A21" s="2"/>
      <c r="B21" s="3" t="s">
        <v>4</v>
      </c>
      <c r="C21" s="61">
        <f t="shared" ref="C21:C35" si="2">D21+F21+G21</f>
        <v>1786</v>
      </c>
      <c r="D21" s="61">
        <v>1452</v>
      </c>
      <c r="E21" s="61">
        <v>0</v>
      </c>
      <c r="F21" s="61">
        <v>298</v>
      </c>
      <c r="G21" s="61">
        <v>36</v>
      </c>
      <c r="H21" s="62"/>
    </row>
    <row r="22" spans="1:8" x14ac:dyDescent="0.15">
      <c r="A22" s="2"/>
      <c r="B22" s="3" t="s">
        <v>5</v>
      </c>
      <c r="C22" s="61">
        <f t="shared" si="2"/>
        <v>4855</v>
      </c>
      <c r="D22" s="61">
        <v>4052</v>
      </c>
      <c r="E22" s="61">
        <v>0</v>
      </c>
      <c r="F22" s="61">
        <v>719</v>
      </c>
      <c r="G22" s="61">
        <v>84</v>
      </c>
      <c r="H22" s="62"/>
    </row>
    <row r="23" spans="1:8" x14ac:dyDescent="0.15">
      <c r="A23" s="2"/>
      <c r="B23" s="3" t="s">
        <v>6</v>
      </c>
      <c r="C23" s="61">
        <f t="shared" si="2"/>
        <v>3270</v>
      </c>
      <c r="D23" s="61">
        <v>2650</v>
      </c>
      <c r="E23" s="61">
        <v>0</v>
      </c>
      <c r="F23" s="61">
        <v>563</v>
      </c>
      <c r="G23" s="61">
        <v>57</v>
      </c>
      <c r="H23" s="62"/>
    </row>
    <row r="24" spans="1:8" x14ac:dyDescent="0.15">
      <c r="A24" s="2"/>
      <c r="B24" s="3" t="s">
        <v>8</v>
      </c>
      <c r="C24" s="61">
        <f t="shared" si="2"/>
        <v>3341</v>
      </c>
      <c r="D24" s="61">
        <v>2831</v>
      </c>
      <c r="E24" s="61">
        <v>0</v>
      </c>
      <c r="F24" s="61">
        <v>453</v>
      </c>
      <c r="G24" s="61">
        <v>57</v>
      </c>
      <c r="H24" s="62"/>
    </row>
    <row r="25" spans="1:8" x14ac:dyDescent="0.15">
      <c r="A25" s="2"/>
      <c r="B25" s="3" t="s">
        <v>10</v>
      </c>
      <c r="C25" s="61">
        <f t="shared" si="2"/>
        <v>1579</v>
      </c>
      <c r="D25" s="61">
        <v>1306</v>
      </c>
      <c r="E25" s="61">
        <v>0</v>
      </c>
      <c r="F25" s="61">
        <v>245</v>
      </c>
      <c r="G25" s="61">
        <v>28</v>
      </c>
      <c r="H25" s="62"/>
    </row>
    <row r="26" spans="1:8" x14ac:dyDescent="0.15">
      <c r="A26" s="2"/>
      <c r="B26" s="3" t="s">
        <v>13</v>
      </c>
      <c r="C26" s="61">
        <f t="shared" si="2"/>
        <v>2175</v>
      </c>
      <c r="D26" s="61">
        <v>1782</v>
      </c>
      <c r="E26" s="61">
        <v>0</v>
      </c>
      <c r="F26" s="61">
        <v>349</v>
      </c>
      <c r="G26" s="61">
        <v>44</v>
      </c>
      <c r="H26" s="62"/>
    </row>
    <row r="27" spans="1:8" x14ac:dyDescent="0.15">
      <c r="A27" s="2"/>
      <c r="B27" s="3" t="s">
        <v>15</v>
      </c>
      <c r="C27" s="61">
        <f t="shared" si="2"/>
        <v>2634</v>
      </c>
      <c r="D27" s="61">
        <v>2129</v>
      </c>
      <c r="E27" s="61">
        <v>0</v>
      </c>
      <c r="F27" s="61">
        <v>469</v>
      </c>
      <c r="G27" s="61">
        <v>36</v>
      </c>
      <c r="H27" s="62"/>
    </row>
    <row r="28" spans="1:8" x14ac:dyDescent="0.15">
      <c r="A28" s="2"/>
      <c r="B28" s="3" t="s">
        <v>17</v>
      </c>
      <c r="C28" s="61">
        <f t="shared" si="2"/>
        <v>1728</v>
      </c>
      <c r="D28" s="61">
        <v>1473</v>
      </c>
      <c r="E28" s="61">
        <v>0</v>
      </c>
      <c r="F28" s="61">
        <v>237</v>
      </c>
      <c r="G28" s="61">
        <v>18</v>
      </c>
      <c r="H28" s="62"/>
    </row>
    <row r="29" spans="1:8" x14ac:dyDescent="0.15">
      <c r="A29" s="2"/>
      <c r="B29" s="3" t="s">
        <v>19</v>
      </c>
      <c r="C29" s="61">
        <f t="shared" si="2"/>
        <v>5276</v>
      </c>
      <c r="D29" s="61">
        <v>4540</v>
      </c>
      <c r="E29" s="61">
        <v>0</v>
      </c>
      <c r="F29" s="61">
        <v>634</v>
      </c>
      <c r="G29" s="61">
        <v>102</v>
      </c>
      <c r="H29" s="62"/>
    </row>
    <row r="30" spans="1:8" x14ac:dyDescent="0.15">
      <c r="A30" s="2"/>
      <c r="B30" s="3" t="s">
        <v>21</v>
      </c>
      <c r="C30" s="61">
        <f t="shared" si="2"/>
        <v>3792</v>
      </c>
      <c r="D30" s="61">
        <v>3263</v>
      </c>
      <c r="E30" s="61">
        <v>0</v>
      </c>
      <c r="F30" s="61">
        <v>445</v>
      </c>
      <c r="G30" s="61">
        <v>84</v>
      </c>
      <c r="H30" s="62"/>
    </row>
    <row r="31" spans="1:8" x14ac:dyDescent="0.15">
      <c r="A31" s="2"/>
      <c r="B31" s="3" t="s">
        <v>22</v>
      </c>
      <c r="C31" s="61">
        <f t="shared" si="2"/>
        <v>4092</v>
      </c>
      <c r="D31" s="61">
        <v>3487</v>
      </c>
      <c r="E31" s="61">
        <v>0</v>
      </c>
      <c r="F31" s="61">
        <v>520</v>
      </c>
      <c r="G31" s="61">
        <v>85</v>
      </c>
      <c r="H31" s="62"/>
    </row>
    <row r="32" spans="1:8" x14ac:dyDescent="0.15">
      <c r="A32" s="2"/>
      <c r="B32" s="3" t="s">
        <v>23</v>
      </c>
      <c r="C32" s="61">
        <f t="shared" si="2"/>
        <v>4686</v>
      </c>
      <c r="D32" s="61">
        <v>4003</v>
      </c>
      <c r="E32" s="61">
        <v>0</v>
      </c>
      <c r="F32" s="61">
        <v>622</v>
      </c>
      <c r="G32" s="61">
        <v>61</v>
      </c>
      <c r="H32" s="62"/>
    </row>
    <row r="33" spans="1:8" x14ac:dyDescent="0.15">
      <c r="A33" s="2"/>
      <c r="B33" s="3" t="s">
        <v>24</v>
      </c>
      <c r="C33" s="61">
        <f t="shared" si="2"/>
        <v>5241</v>
      </c>
      <c r="D33" s="61">
        <v>4286</v>
      </c>
      <c r="E33" s="61">
        <v>0</v>
      </c>
      <c r="F33" s="61">
        <v>835</v>
      </c>
      <c r="G33" s="61">
        <v>120</v>
      </c>
      <c r="H33" s="62"/>
    </row>
    <row r="34" spans="1:8" x14ac:dyDescent="0.15">
      <c r="A34" s="2"/>
      <c r="B34" s="3" t="s">
        <v>25</v>
      </c>
      <c r="C34" s="61">
        <f t="shared" si="2"/>
        <v>3326</v>
      </c>
      <c r="D34" s="61">
        <v>2709</v>
      </c>
      <c r="E34" s="61">
        <v>0</v>
      </c>
      <c r="F34" s="61">
        <v>559</v>
      </c>
      <c r="G34" s="61">
        <v>58</v>
      </c>
      <c r="H34" s="62"/>
    </row>
    <row r="35" spans="1:8" ht="14.25" thickBot="1" x14ac:dyDescent="0.2">
      <c r="A35" s="6"/>
      <c r="B35" s="7" t="s">
        <v>26</v>
      </c>
      <c r="C35" s="63">
        <f t="shared" si="2"/>
        <v>3639</v>
      </c>
      <c r="D35" s="63">
        <v>2989</v>
      </c>
      <c r="E35" s="63">
        <v>0</v>
      </c>
      <c r="F35" s="63">
        <v>594</v>
      </c>
      <c r="G35" s="63">
        <v>56</v>
      </c>
      <c r="H35" s="64"/>
    </row>
  </sheetData>
  <mergeCells count="2">
    <mergeCell ref="D3:E3"/>
    <mergeCell ref="F3:G3"/>
  </mergeCells>
  <phoneticPr fontId="2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0"/>
  <sheetViews>
    <sheetView workbookViewId="0"/>
  </sheetViews>
  <sheetFormatPr defaultRowHeight="13.5" x14ac:dyDescent="0.15"/>
  <cols>
    <col min="2" max="2" width="18.75" customWidth="1"/>
    <col min="3" max="3" width="24.375" customWidth="1"/>
  </cols>
  <sheetData>
    <row r="1" spans="1:3" ht="14.25" thickBot="1" x14ac:dyDescent="0.2">
      <c r="A1" t="s">
        <v>129</v>
      </c>
    </row>
    <row r="2" spans="1:3" x14ac:dyDescent="0.15">
      <c r="A2" s="16" t="s">
        <v>91</v>
      </c>
      <c r="B2" s="17" t="s">
        <v>89</v>
      </c>
      <c r="C2" s="18" t="s">
        <v>114</v>
      </c>
    </row>
    <row r="3" spans="1:3" x14ac:dyDescent="0.15">
      <c r="A3" s="20"/>
      <c r="B3" s="35" t="s">
        <v>28</v>
      </c>
      <c r="C3" s="36" t="s">
        <v>29</v>
      </c>
    </row>
    <row r="4" spans="1:3" x14ac:dyDescent="0.15">
      <c r="A4" s="20">
        <v>27</v>
      </c>
      <c r="B4" s="25">
        <v>1764483</v>
      </c>
      <c r="C4" s="26">
        <v>6760946013</v>
      </c>
    </row>
    <row r="5" spans="1:3" x14ac:dyDescent="0.15">
      <c r="A5" s="20">
        <v>28</v>
      </c>
      <c r="B5" s="25">
        <v>1786410</v>
      </c>
      <c r="C5" s="26">
        <v>6635740365</v>
      </c>
    </row>
    <row r="6" spans="1:3" x14ac:dyDescent="0.15">
      <c r="A6" s="20">
        <v>29</v>
      </c>
      <c r="B6" s="25">
        <v>1817277</v>
      </c>
      <c r="C6" s="26">
        <v>6958289938</v>
      </c>
    </row>
    <row r="7" spans="1:3" x14ac:dyDescent="0.15">
      <c r="A7" s="20">
        <v>30</v>
      </c>
      <c r="B7" s="25">
        <v>1851110</v>
      </c>
      <c r="C7" s="26">
        <v>7280394680</v>
      </c>
    </row>
    <row r="8" spans="1:3" x14ac:dyDescent="0.15">
      <c r="A8" s="20" t="s">
        <v>78</v>
      </c>
      <c r="B8" s="25">
        <v>1896667</v>
      </c>
      <c r="C8" s="26">
        <v>7611911816</v>
      </c>
    </row>
    <row r="9" spans="1:3" x14ac:dyDescent="0.15">
      <c r="A9" s="20">
        <v>2</v>
      </c>
      <c r="B9" s="25">
        <v>1820623</v>
      </c>
      <c r="C9" s="26">
        <v>7302677140</v>
      </c>
    </row>
    <row r="10" spans="1:3" ht="14.25" thickBot="1" x14ac:dyDescent="0.2">
      <c r="A10" s="34">
        <v>3</v>
      </c>
      <c r="B10" s="63">
        <v>1882806</v>
      </c>
      <c r="C10" s="64">
        <v>7428571389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1"/>
  <sheetViews>
    <sheetView workbookViewId="0"/>
  </sheetViews>
  <sheetFormatPr defaultRowHeight="13.5" x14ac:dyDescent="0.15"/>
  <cols>
    <col min="1" max="4" width="18.25" customWidth="1"/>
  </cols>
  <sheetData>
    <row r="1" spans="1:4" ht="14.25" thickBot="1" x14ac:dyDescent="0.2">
      <c r="A1" t="s">
        <v>140</v>
      </c>
    </row>
    <row r="2" spans="1:4" x14ac:dyDescent="0.15">
      <c r="A2" s="31" t="s">
        <v>1</v>
      </c>
      <c r="B2" s="32" t="s">
        <v>89</v>
      </c>
      <c r="C2" s="32" t="s">
        <v>88</v>
      </c>
      <c r="D2" s="33" t="s">
        <v>90</v>
      </c>
    </row>
    <row r="3" spans="1:4" x14ac:dyDescent="0.15">
      <c r="A3" s="19">
        <v>27</v>
      </c>
      <c r="B3" s="23">
        <v>850843</v>
      </c>
      <c r="C3" s="23">
        <v>41425539003</v>
      </c>
      <c r="D3" s="24">
        <v>5976074064</v>
      </c>
    </row>
    <row r="4" spans="1:4" x14ac:dyDescent="0.15">
      <c r="A4" s="20">
        <v>28</v>
      </c>
      <c r="B4" s="25">
        <v>881783</v>
      </c>
      <c r="C4" s="25">
        <v>41328333071</v>
      </c>
      <c r="D4" s="26">
        <v>5894599077</v>
      </c>
    </row>
    <row r="5" spans="1:4" x14ac:dyDescent="0.15">
      <c r="A5" s="20">
        <v>29</v>
      </c>
      <c r="B5" s="25">
        <v>913192</v>
      </c>
      <c r="C5" s="25">
        <v>42357298383</v>
      </c>
      <c r="D5" s="26">
        <v>5843740639</v>
      </c>
    </row>
    <row r="6" spans="1:4" x14ac:dyDescent="0.15">
      <c r="A6" s="20">
        <v>30</v>
      </c>
      <c r="B6" s="25">
        <v>947562</v>
      </c>
      <c r="C6" s="25">
        <v>42980252642</v>
      </c>
      <c r="D6" s="26">
        <v>5978207990</v>
      </c>
    </row>
    <row r="7" spans="1:4" x14ac:dyDescent="0.15">
      <c r="A7" s="20" t="s">
        <v>75</v>
      </c>
      <c r="B7" s="25">
        <v>983908</v>
      </c>
      <c r="C7" s="25">
        <v>43954709588</v>
      </c>
      <c r="D7" s="26">
        <v>6131405910</v>
      </c>
    </row>
    <row r="8" spans="1:4" x14ac:dyDescent="0.15">
      <c r="A8" s="20">
        <v>2</v>
      </c>
      <c r="B8" s="25">
        <v>961624</v>
      </c>
      <c r="C8" s="25">
        <v>43304608334</v>
      </c>
      <c r="D8" s="26">
        <v>5992077854</v>
      </c>
    </row>
    <row r="9" spans="1:4" x14ac:dyDescent="0.15">
      <c r="A9" s="21">
        <v>3</v>
      </c>
      <c r="B9" s="57">
        <v>1047179</v>
      </c>
      <c r="C9" s="57">
        <v>45242413077</v>
      </c>
      <c r="D9" s="58">
        <v>6410996779</v>
      </c>
    </row>
    <row r="10" spans="1:4" x14ac:dyDescent="0.15">
      <c r="A10" s="42" t="s">
        <v>30</v>
      </c>
      <c r="B10" s="61">
        <v>562625</v>
      </c>
      <c r="C10" s="61">
        <v>25748419603</v>
      </c>
      <c r="D10" s="62">
        <v>2841606690</v>
      </c>
    </row>
    <row r="11" spans="1:4" x14ac:dyDescent="0.15">
      <c r="A11" s="42" t="s">
        <v>31</v>
      </c>
      <c r="B11" s="61">
        <v>466997</v>
      </c>
      <c r="C11" s="61">
        <v>17842314763</v>
      </c>
      <c r="D11" s="62">
        <v>3438682836</v>
      </c>
    </row>
    <row r="12" spans="1:4" x14ac:dyDescent="0.15">
      <c r="A12" s="42" t="s">
        <v>32</v>
      </c>
      <c r="B12" s="61">
        <v>17557</v>
      </c>
      <c r="C12" s="61">
        <v>1651678711</v>
      </c>
      <c r="D12" s="62">
        <v>130707253</v>
      </c>
    </row>
    <row r="13" spans="1:4" x14ac:dyDescent="0.15">
      <c r="A13" s="43" t="s">
        <v>86</v>
      </c>
      <c r="B13" s="59">
        <v>25476</v>
      </c>
      <c r="C13" s="59">
        <v>13997014810</v>
      </c>
      <c r="D13" s="60">
        <v>1048698449</v>
      </c>
    </row>
    <row r="14" spans="1:4" x14ac:dyDescent="0.15">
      <c r="A14" s="44" t="s">
        <v>87</v>
      </c>
      <c r="B14" s="57">
        <v>518602</v>
      </c>
      <c r="C14" s="57">
        <v>16805074240</v>
      </c>
      <c r="D14" s="58">
        <v>2426875005</v>
      </c>
    </row>
    <row r="15" spans="1:4" x14ac:dyDescent="0.15">
      <c r="A15" s="42" t="s">
        <v>33</v>
      </c>
      <c r="B15" s="61">
        <v>99337</v>
      </c>
      <c r="C15" s="61">
        <v>1467313390</v>
      </c>
      <c r="D15" s="62">
        <v>435641687</v>
      </c>
    </row>
    <row r="16" spans="1:4" x14ac:dyDescent="0.15">
      <c r="A16" s="42" t="s">
        <v>34</v>
      </c>
      <c r="B16" s="61">
        <v>338425</v>
      </c>
      <c r="C16" s="61">
        <v>8266658890</v>
      </c>
      <c r="D16" s="62">
        <v>1663925685</v>
      </c>
    </row>
    <row r="17" spans="1:4" x14ac:dyDescent="0.15">
      <c r="A17" s="42" t="s">
        <v>35</v>
      </c>
      <c r="B17" s="61">
        <v>26584</v>
      </c>
      <c r="C17" s="61">
        <v>2646963420</v>
      </c>
      <c r="D17" s="62">
        <v>583575367</v>
      </c>
    </row>
    <row r="18" spans="1:4" x14ac:dyDescent="0.15">
      <c r="A18" s="42" t="s">
        <v>36</v>
      </c>
      <c r="B18" s="61">
        <v>10011</v>
      </c>
      <c r="C18" s="61">
        <v>81668602</v>
      </c>
      <c r="D18" s="62">
        <v>24443482</v>
      </c>
    </row>
    <row r="19" spans="1:4" x14ac:dyDescent="0.15">
      <c r="A19" s="42" t="s">
        <v>37</v>
      </c>
      <c r="B19" s="61">
        <v>11187</v>
      </c>
      <c r="C19" s="61">
        <v>326041014</v>
      </c>
      <c r="D19" s="62">
        <v>97129851</v>
      </c>
    </row>
    <row r="20" spans="1:4" ht="14.25" thickBot="1" x14ac:dyDescent="0.2">
      <c r="A20" s="45" t="s">
        <v>32</v>
      </c>
      <c r="B20" s="63">
        <v>17557</v>
      </c>
      <c r="C20" s="63">
        <v>1651678711</v>
      </c>
      <c r="D20" s="64">
        <v>130707253</v>
      </c>
    </row>
    <row r="21" spans="1:4" x14ac:dyDescent="0.15">
      <c r="B21" s="65"/>
      <c r="C21" s="65"/>
      <c r="D21" s="65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workbookViewId="0"/>
  </sheetViews>
  <sheetFormatPr defaultRowHeight="13.5" x14ac:dyDescent="0.15"/>
  <cols>
    <col min="1" max="1" width="5.75" customWidth="1"/>
    <col min="2" max="5" width="17" customWidth="1"/>
  </cols>
  <sheetData>
    <row r="1" spans="1:5" ht="14.25" thickBot="1" x14ac:dyDescent="0.2">
      <c r="A1" t="s">
        <v>138</v>
      </c>
    </row>
    <row r="2" spans="1:5" x14ac:dyDescent="0.15">
      <c r="A2" s="16" t="s">
        <v>91</v>
      </c>
      <c r="B2" s="17" t="s">
        <v>92</v>
      </c>
      <c r="C2" s="17" t="s">
        <v>93</v>
      </c>
      <c r="D2" s="17" t="s">
        <v>94</v>
      </c>
      <c r="E2" s="18" t="s">
        <v>95</v>
      </c>
    </row>
    <row r="3" spans="1:5" x14ac:dyDescent="0.15">
      <c r="A3" s="20"/>
      <c r="B3" s="35" t="s">
        <v>80</v>
      </c>
      <c r="C3" s="35" t="s">
        <v>29</v>
      </c>
      <c r="D3" s="35" t="s">
        <v>29</v>
      </c>
      <c r="E3" s="36" t="s">
        <v>29</v>
      </c>
    </row>
    <row r="4" spans="1:5" x14ac:dyDescent="0.15">
      <c r="A4" s="20">
        <v>27</v>
      </c>
      <c r="B4" s="25">
        <v>2909</v>
      </c>
      <c r="C4" s="25">
        <v>48688</v>
      </c>
      <c r="D4" s="25">
        <v>1416403</v>
      </c>
      <c r="E4" s="26">
        <v>204331</v>
      </c>
    </row>
    <row r="5" spans="1:5" x14ac:dyDescent="0.15">
      <c r="A5" s="20">
        <v>28</v>
      </c>
      <c r="B5" s="25">
        <v>2980</v>
      </c>
      <c r="C5" s="25">
        <v>46869</v>
      </c>
      <c r="D5" s="25">
        <v>1396652</v>
      </c>
      <c r="E5" s="26">
        <v>199202</v>
      </c>
    </row>
    <row r="6" spans="1:5" x14ac:dyDescent="0.15">
      <c r="A6" s="20">
        <v>29</v>
      </c>
      <c r="B6" s="25">
        <v>3027</v>
      </c>
      <c r="C6" s="25">
        <v>46384</v>
      </c>
      <c r="D6" s="25">
        <v>1404233</v>
      </c>
      <c r="E6" s="26">
        <v>193732</v>
      </c>
    </row>
    <row r="7" spans="1:5" x14ac:dyDescent="0.15">
      <c r="A7" s="20">
        <v>30</v>
      </c>
      <c r="B7" s="25">
        <v>3074</v>
      </c>
      <c r="C7" s="25">
        <v>45359</v>
      </c>
      <c r="D7" s="25">
        <v>1394105</v>
      </c>
      <c r="E7" s="26">
        <v>193909</v>
      </c>
    </row>
    <row r="8" spans="1:5" x14ac:dyDescent="0.15">
      <c r="A8" s="20" t="s">
        <v>75</v>
      </c>
      <c r="B8" s="25">
        <v>3120</v>
      </c>
      <c r="C8" s="25">
        <v>44674</v>
      </c>
      <c r="D8" s="25">
        <v>1393751</v>
      </c>
      <c r="E8" s="26">
        <v>194419</v>
      </c>
    </row>
    <row r="9" spans="1:5" x14ac:dyDescent="0.15">
      <c r="A9" s="20">
        <v>2</v>
      </c>
      <c r="B9" s="25">
        <v>2970</v>
      </c>
      <c r="C9" s="25">
        <v>45033</v>
      </c>
      <c r="D9" s="25">
        <v>1337264</v>
      </c>
      <c r="E9" s="26">
        <v>185038</v>
      </c>
    </row>
    <row r="10" spans="1:5" ht="14.25" thickBot="1" x14ac:dyDescent="0.2">
      <c r="A10" s="34">
        <v>3</v>
      </c>
      <c r="B10" s="63">
        <v>3127</v>
      </c>
      <c r="C10" s="63">
        <v>43204</v>
      </c>
      <c r="D10" s="63">
        <v>1350963</v>
      </c>
      <c r="E10" s="64">
        <v>191436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workbookViewId="0"/>
  </sheetViews>
  <sheetFormatPr defaultRowHeight="13.5" x14ac:dyDescent="0.15"/>
  <cols>
    <col min="1" max="1" width="14.5" customWidth="1"/>
    <col min="2" max="2" width="12.125" customWidth="1"/>
    <col min="3" max="3" width="5.125" customWidth="1"/>
    <col min="4" max="10" width="12.125" customWidth="1"/>
  </cols>
  <sheetData>
    <row r="1" spans="1:10" x14ac:dyDescent="0.15">
      <c r="A1" t="s">
        <v>137</v>
      </c>
    </row>
    <row r="2" spans="1:10" ht="14.25" thickBot="1" x14ac:dyDescent="0.2"/>
    <row r="3" spans="1:10" x14ac:dyDescent="0.15">
      <c r="A3" s="16" t="s">
        <v>91</v>
      </c>
      <c r="B3" s="18"/>
      <c r="C3" s="16"/>
      <c r="D3" s="17" t="s">
        <v>38</v>
      </c>
      <c r="E3" s="17" t="s">
        <v>39</v>
      </c>
      <c r="F3" s="17" t="s">
        <v>40</v>
      </c>
      <c r="G3" s="17" t="s">
        <v>79</v>
      </c>
      <c r="H3" s="17" t="s">
        <v>76</v>
      </c>
      <c r="I3" s="18" t="s">
        <v>115</v>
      </c>
      <c r="J3" s="18" t="s">
        <v>125</v>
      </c>
    </row>
    <row r="4" spans="1:10" x14ac:dyDescent="0.15">
      <c r="A4" s="2"/>
      <c r="B4" s="4"/>
      <c r="C4" s="2"/>
      <c r="D4" s="35" t="s">
        <v>42</v>
      </c>
      <c r="E4" s="35" t="s">
        <v>42</v>
      </c>
      <c r="F4" s="35" t="s">
        <v>42</v>
      </c>
      <c r="G4" s="35" t="s">
        <v>42</v>
      </c>
      <c r="H4" s="35" t="s">
        <v>42</v>
      </c>
      <c r="I4" s="36" t="s">
        <v>116</v>
      </c>
      <c r="J4" s="36" t="s">
        <v>116</v>
      </c>
    </row>
    <row r="5" spans="1:10" x14ac:dyDescent="0.15">
      <c r="A5" s="20" t="s">
        <v>41</v>
      </c>
      <c r="B5" s="4"/>
      <c r="C5" s="2"/>
      <c r="D5" s="25">
        <v>427</v>
      </c>
      <c r="E5" s="25">
        <v>484</v>
      </c>
      <c r="F5" s="25">
        <v>489</v>
      </c>
      <c r="G5" s="25">
        <v>491</v>
      </c>
      <c r="H5" s="25">
        <v>487</v>
      </c>
      <c r="I5" s="26">
        <v>485</v>
      </c>
      <c r="J5" s="55">
        <v>489</v>
      </c>
    </row>
    <row r="6" spans="1:10" x14ac:dyDescent="0.15">
      <c r="A6" s="9"/>
      <c r="B6" s="11"/>
      <c r="C6" s="9"/>
      <c r="D6" s="37" t="s">
        <v>44</v>
      </c>
      <c r="E6" s="37" t="s">
        <v>44</v>
      </c>
      <c r="F6" s="37" t="s">
        <v>44</v>
      </c>
      <c r="G6" s="37" t="s">
        <v>44</v>
      </c>
      <c r="H6" s="37" t="s">
        <v>44</v>
      </c>
      <c r="I6" s="38" t="s">
        <v>117</v>
      </c>
      <c r="J6" s="38" t="s">
        <v>117</v>
      </c>
    </row>
    <row r="7" spans="1:10" x14ac:dyDescent="0.15">
      <c r="A7" s="12" t="s">
        <v>43</v>
      </c>
      <c r="B7" s="14"/>
      <c r="C7" s="12"/>
      <c r="D7" s="27">
        <v>17</v>
      </c>
      <c r="E7" s="27">
        <v>20</v>
      </c>
      <c r="F7" s="27">
        <v>20</v>
      </c>
      <c r="G7" s="27">
        <v>20</v>
      </c>
      <c r="H7" s="27">
        <v>22</v>
      </c>
      <c r="I7" s="28">
        <v>19</v>
      </c>
      <c r="J7" s="52">
        <v>20.627811860940696</v>
      </c>
    </row>
    <row r="8" spans="1:10" x14ac:dyDescent="0.15">
      <c r="A8" s="2" t="s">
        <v>118</v>
      </c>
      <c r="B8" s="4" t="s">
        <v>121</v>
      </c>
      <c r="C8" s="2"/>
      <c r="D8" s="25">
        <v>194</v>
      </c>
      <c r="E8" s="25">
        <v>194</v>
      </c>
      <c r="F8" s="25">
        <v>209</v>
      </c>
      <c r="G8" s="25">
        <v>249</v>
      </c>
      <c r="H8" s="25">
        <v>242</v>
      </c>
      <c r="I8" s="26">
        <v>189</v>
      </c>
      <c r="J8" s="55">
        <v>217</v>
      </c>
    </row>
    <row r="9" spans="1:10" x14ac:dyDescent="0.15">
      <c r="A9" s="2"/>
      <c r="B9" s="4" t="s">
        <v>122</v>
      </c>
      <c r="C9" s="2"/>
      <c r="D9" s="25">
        <v>7228</v>
      </c>
      <c r="E9" s="25">
        <v>9268</v>
      </c>
      <c r="F9" s="25">
        <v>9509</v>
      </c>
      <c r="G9" s="25">
        <v>9577</v>
      </c>
      <c r="H9" s="25">
        <v>10312</v>
      </c>
      <c r="I9" s="26">
        <v>8817</v>
      </c>
      <c r="J9" s="55">
        <v>9870</v>
      </c>
    </row>
    <row r="10" spans="1:10" x14ac:dyDescent="0.15">
      <c r="A10" s="9" t="s">
        <v>119</v>
      </c>
      <c r="B10" s="11" t="s">
        <v>45</v>
      </c>
      <c r="C10" s="9"/>
      <c r="D10" s="23">
        <v>77</v>
      </c>
      <c r="E10" s="23">
        <v>158</v>
      </c>
      <c r="F10" s="23">
        <v>196</v>
      </c>
      <c r="G10" s="23">
        <v>155</v>
      </c>
      <c r="H10" s="23">
        <v>234</v>
      </c>
      <c r="I10" s="24">
        <v>214</v>
      </c>
      <c r="J10" s="54">
        <v>160</v>
      </c>
    </row>
    <row r="11" spans="1:10" x14ac:dyDescent="0.15">
      <c r="A11" s="2"/>
      <c r="B11" s="4" t="s">
        <v>46</v>
      </c>
      <c r="C11" s="2"/>
      <c r="D11" s="25">
        <v>979</v>
      </c>
      <c r="E11" s="25">
        <v>1302</v>
      </c>
      <c r="F11" s="25">
        <v>1304</v>
      </c>
      <c r="G11" s="25">
        <v>1418</v>
      </c>
      <c r="H11" s="25">
        <v>1610</v>
      </c>
      <c r="I11" s="26">
        <v>1506</v>
      </c>
      <c r="J11" s="55">
        <v>1856</v>
      </c>
    </row>
    <row r="12" spans="1:10" x14ac:dyDescent="0.15">
      <c r="A12" s="2"/>
      <c r="B12" s="4" t="s">
        <v>47</v>
      </c>
      <c r="C12" s="2"/>
      <c r="D12" s="25">
        <v>6108</v>
      </c>
      <c r="E12" s="25">
        <v>7504</v>
      </c>
      <c r="F12" s="25">
        <v>7649</v>
      </c>
      <c r="G12" s="25">
        <v>7702</v>
      </c>
      <c r="H12" s="25">
        <v>8103</v>
      </c>
      <c r="I12" s="26">
        <v>6786</v>
      </c>
      <c r="J12" s="55">
        <v>7517</v>
      </c>
    </row>
    <row r="13" spans="1:10" x14ac:dyDescent="0.15">
      <c r="A13" s="12"/>
      <c r="B13" s="14" t="s">
        <v>48</v>
      </c>
      <c r="C13" s="12"/>
      <c r="D13" s="27">
        <v>258</v>
      </c>
      <c r="E13" s="27">
        <v>498</v>
      </c>
      <c r="F13" s="27">
        <v>569</v>
      </c>
      <c r="G13" s="27">
        <v>551</v>
      </c>
      <c r="H13" s="27">
        <v>607</v>
      </c>
      <c r="I13" s="28">
        <v>500</v>
      </c>
      <c r="J13" s="52">
        <v>554</v>
      </c>
    </row>
    <row r="14" spans="1:10" x14ac:dyDescent="0.15">
      <c r="A14" s="2" t="s">
        <v>120</v>
      </c>
      <c r="B14" s="4" t="s">
        <v>49</v>
      </c>
      <c r="C14" s="2"/>
      <c r="D14" s="25">
        <v>51</v>
      </c>
      <c r="E14" s="25">
        <v>53</v>
      </c>
      <c r="F14" s="25">
        <v>48</v>
      </c>
      <c r="G14" s="25">
        <v>47</v>
      </c>
      <c r="H14" s="25">
        <v>50</v>
      </c>
      <c r="I14" s="26">
        <v>27</v>
      </c>
      <c r="J14" s="55">
        <v>32</v>
      </c>
    </row>
    <row r="15" spans="1:10" x14ac:dyDescent="0.15">
      <c r="A15" s="2"/>
      <c r="B15" s="4" t="s">
        <v>124</v>
      </c>
      <c r="C15" s="2"/>
      <c r="D15" s="25">
        <v>22</v>
      </c>
      <c r="E15" s="25">
        <v>25</v>
      </c>
      <c r="F15" s="25">
        <v>21</v>
      </c>
      <c r="G15" s="25">
        <v>27</v>
      </c>
      <c r="H15" s="25">
        <v>19</v>
      </c>
      <c r="I15" s="26">
        <v>18</v>
      </c>
      <c r="J15" s="55">
        <v>11</v>
      </c>
    </row>
    <row r="16" spans="1:10" x14ac:dyDescent="0.15">
      <c r="A16" s="2"/>
      <c r="B16" s="4" t="s">
        <v>123</v>
      </c>
      <c r="C16" s="2"/>
      <c r="D16" s="25">
        <v>15</v>
      </c>
      <c r="E16" s="25">
        <v>15</v>
      </c>
      <c r="F16" s="25">
        <v>15</v>
      </c>
      <c r="G16" s="25">
        <v>16</v>
      </c>
      <c r="H16" s="25">
        <v>12</v>
      </c>
      <c r="I16" s="26">
        <v>10</v>
      </c>
      <c r="J16" s="55">
        <v>10</v>
      </c>
    </row>
    <row r="17" spans="1:10" x14ac:dyDescent="0.15">
      <c r="A17" s="2"/>
      <c r="B17" s="4" t="s">
        <v>50</v>
      </c>
      <c r="C17" s="2" t="s">
        <v>51</v>
      </c>
      <c r="D17" s="25">
        <v>40</v>
      </c>
      <c r="E17" s="25">
        <v>34</v>
      </c>
      <c r="F17" s="25">
        <v>50</v>
      </c>
      <c r="G17" s="25">
        <v>65</v>
      </c>
      <c r="H17" s="25">
        <v>56</v>
      </c>
      <c r="I17" s="26">
        <v>43</v>
      </c>
      <c r="J17" s="55">
        <v>58</v>
      </c>
    </row>
    <row r="18" spans="1:10" x14ac:dyDescent="0.15">
      <c r="A18" s="2"/>
      <c r="B18" s="4"/>
      <c r="C18" s="2" t="s">
        <v>52</v>
      </c>
      <c r="D18" s="25">
        <v>12</v>
      </c>
      <c r="E18" s="25">
        <v>13</v>
      </c>
      <c r="F18" s="25">
        <v>13</v>
      </c>
      <c r="G18" s="25">
        <v>26</v>
      </c>
      <c r="H18" s="25">
        <v>15</v>
      </c>
      <c r="I18" s="26">
        <v>17</v>
      </c>
      <c r="J18" s="55">
        <v>12</v>
      </c>
    </row>
    <row r="19" spans="1:10" x14ac:dyDescent="0.15">
      <c r="A19" s="2"/>
      <c r="B19" s="4"/>
      <c r="C19" s="2" t="s">
        <v>53</v>
      </c>
      <c r="D19" s="25">
        <v>11</v>
      </c>
      <c r="E19" s="25">
        <v>12</v>
      </c>
      <c r="F19" s="25">
        <v>17</v>
      </c>
      <c r="G19" s="25">
        <v>21</v>
      </c>
      <c r="H19" s="25">
        <v>20</v>
      </c>
      <c r="I19" s="26">
        <v>18</v>
      </c>
      <c r="J19" s="55">
        <v>21</v>
      </c>
    </row>
    <row r="20" spans="1:10" ht="14.25" thickBot="1" x14ac:dyDescent="0.2">
      <c r="A20" s="6"/>
      <c r="B20" s="8" t="s">
        <v>54</v>
      </c>
      <c r="C20" s="6"/>
      <c r="D20" s="29">
        <v>43</v>
      </c>
      <c r="E20" s="29">
        <v>42</v>
      </c>
      <c r="F20" s="29">
        <v>45</v>
      </c>
      <c r="G20" s="29">
        <v>47</v>
      </c>
      <c r="H20" s="29">
        <v>70</v>
      </c>
      <c r="I20" s="30">
        <v>56</v>
      </c>
      <c r="J20" s="53">
        <v>73</v>
      </c>
    </row>
    <row r="21" spans="1:10" x14ac:dyDescent="0.15">
      <c r="A21" t="s">
        <v>96</v>
      </c>
    </row>
  </sheetData>
  <phoneticPr fontId="2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zoomScaleNormal="100" workbookViewId="0"/>
  </sheetViews>
  <sheetFormatPr defaultRowHeight="13.5" x14ac:dyDescent="0.15"/>
  <cols>
    <col min="1" max="1" width="12.25" customWidth="1"/>
    <col min="2" max="2" width="11.625" customWidth="1"/>
    <col min="3" max="3" width="7.5" customWidth="1"/>
    <col min="4" max="9" width="12.625" customWidth="1"/>
  </cols>
  <sheetData>
    <row r="1" spans="1:11" x14ac:dyDescent="0.15">
      <c r="A1" t="s">
        <v>136</v>
      </c>
    </row>
    <row r="2" spans="1:11" ht="14.25" thickBot="1" x14ac:dyDescent="0.2">
      <c r="I2" s="1" t="s">
        <v>0</v>
      </c>
    </row>
    <row r="3" spans="1:11" x14ac:dyDescent="0.15">
      <c r="A3" s="31" t="s">
        <v>1</v>
      </c>
      <c r="B3" s="32"/>
      <c r="C3" s="32"/>
      <c r="D3" s="32" t="s">
        <v>85</v>
      </c>
      <c r="E3" s="32" t="s">
        <v>55</v>
      </c>
      <c r="F3" s="32" t="s">
        <v>56</v>
      </c>
      <c r="G3" s="32" t="s">
        <v>57</v>
      </c>
      <c r="H3" s="32" t="s">
        <v>77</v>
      </c>
      <c r="I3" s="33" t="s">
        <v>2</v>
      </c>
    </row>
    <row r="4" spans="1:11" x14ac:dyDescent="0.15">
      <c r="A4" s="19">
        <v>27</v>
      </c>
      <c r="B4" s="10"/>
      <c r="C4" s="10"/>
      <c r="D4" s="23">
        <v>285471</v>
      </c>
      <c r="E4" s="23">
        <v>130503</v>
      </c>
      <c r="F4" s="23">
        <v>104086</v>
      </c>
      <c r="G4" s="23">
        <v>50882</v>
      </c>
      <c r="H4" s="23"/>
      <c r="I4" s="24">
        <v>278613</v>
      </c>
    </row>
    <row r="5" spans="1:11" x14ac:dyDescent="0.15">
      <c r="A5" s="20">
        <v>28</v>
      </c>
      <c r="B5" s="3"/>
      <c r="C5" s="3"/>
      <c r="D5" s="25">
        <v>284766</v>
      </c>
      <c r="E5" s="25">
        <v>130301</v>
      </c>
      <c r="F5" s="25">
        <v>104247</v>
      </c>
      <c r="G5" s="25">
        <v>50218</v>
      </c>
      <c r="H5" s="25"/>
      <c r="I5" s="26">
        <v>277592</v>
      </c>
    </row>
    <row r="6" spans="1:11" x14ac:dyDescent="0.15">
      <c r="A6" s="20">
        <v>29</v>
      </c>
      <c r="B6" s="3"/>
      <c r="C6" s="3"/>
      <c r="D6" s="25">
        <v>283776</v>
      </c>
      <c r="E6" s="25">
        <v>129165</v>
      </c>
      <c r="F6" s="25">
        <v>104644</v>
      </c>
      <c r="G6" s="25">
        <v>49967</v>
      </c>
      <c r="H6" s="25"/>
      <c r="I6" s="26">
        <v>277001</v>
      </c>
    </row>
    <row r="7" spans="1:11" x14ac:dyDescent="0.15">
      <c r="A7" s="20">
        <v>30</v>
      </c>
      <c r="B7" s="3"/>
      <c r="C7" s="3"/>
      <c r="D7" s="25">
        <v>282476</v>
      </c>
      <c r="E7" s="25">
        <v>127968</v>
      </c>
      <c r="F7" s="25">
        <v>105090</v>
      </c>
      <c r="G7" s="25">
        <v>49418</v>
      </c>
      <c r="H7" s="25"/>
      <c r="I7" s="26">
        <v>275921</v>
      </c>
    </row>
    <row r="8" spans="1:11" x14ac:dyDescent="0.15">
      <c r="A8" s="20" t="s">
        <v>75</v>
      </c>
      <c r="B8" s="3"/>
      <c r="C8" s="3"/>
      <c r="D8" s="25">
        <v>282430</v>
      </c>
      <c r="E8" s="25">
        <v>126317</v>
      </c>
      <c r="F8" s="25">
        <v>105388</v>
      </c>
      <c r="G8" s="25">
        <v>49827</v>
      </c>
      <c r="H8" s="25">
        <v>898</v>
      </c>
      <c r="I8" s="26">
        <v>274706</v>
      </c>
    </row>
    <row r="9" spans="1:11" x14ac:dyDescent="0.15">
      <c r="A9" s="20">
        <v>2</v>
      </c>
      <c r="B9" s="3"/>
      <c r="C9" s="3"/>
      <c r="D9" s="25">
        <v>280635</v>
      </c>
      <c r="E9" s="25">
        <v>123753</v>
      </c>
      <c r="F9" s="25">
        <v>104946</v>
      </c>
      <c r="G9" s="25">
        <v>50257</v>
      </c>
      <c r="H9" s="25">
        <v>1679</v>
      </c>
      <c r="I9" s="26">
        <v>274296</v>
      </c>
    </row>
    <row r="10" spans="1:11" x14ac:dyDescent="0.15">
      <c r="A10" s="21">
        <v>3</v>
      </c>
      <c r="B10" s="13"/>
      <c r="C10" s="13"/>
      <c r="D10" s="57">
        <f>SUM(E10:H10)</f>
        <v>322738</v>
      </c>
      <c r="E10" s="57">
        <v>121014</v>
      </c>
      <c r="F10" s="57">
        <v>104390</v>
      </c>
      <c r="G10" s="57">
        <v>51116</v>
      </c>
      <c r="H10" s="57">
        <v>46218</v>
      </c>
      <c r="I10" s="58">
        <f>('[1]乳幼児（R3子ども対象者）'!$T$16+'[1]小学生（R3子ども対象者）'!$T$16+'[1]中学生（R3子ども対象者）'!$K$16+'[1]高校生（R3子ども対象者）'!$K$16)/12</f>
        <v>279227.16666666669</v>
      </c>
    </row>
    <row r="11" spans="1:11" x14ac:dyDescent="0.15">
      <c r="A11" s="42" t="s">
        <v>82</v>
      </c>
      <c r="B11" s="40" t="s">
        <v>97</v>
      </c>
      <c r="C11" s="3" t="s">
        <v>58</v>
      </c>
      <c r="D11" s="61">
        <f>SUM(E11:H11)</f>
        <v>25587</v>
      </c>
      <c r="E11" s="61">
        <v>9143</v>
      </c>
      <c r="F11" s="61">
        <v>8210</v>
      </c>
      <c r="G11" s="61">
        <v>4361</v>
      </c>
      <c r="H11" s="60">
        <v>3873</v>
      </c>
      <c r="I11" s="66"/>
    </row>
    <row r="12" spans="1:11" x14ac:dyDescent="0.15">
      <c r="A12" s="42"/>
      <c r="B12" s="40"/>
      <c r="C12" s="3" t="s">
        <v>59</v>
      </c>
      <c r="D12" s="61">
        <f t="shared" ref="D12:D35" si="0">SUM(E12:H12)</f>
        <v>25587</v>
      </c>
      <c r="E12" s="61">
        <v>9143</v>
      </c>
      <c r="F12" s="61">
        <v>8210</v>
      </c>
      <c r="G12" s="61">
        <v>4361</v>
      </c>
      <c r="H12" s="62">
        <v>3873</v>
      </c>
      <c r="I12" s="66"/>
      <c r="K12">
        <v>279227.16666666698</v>
      </c>
    </row>
    <row r="13" spans="1:11" x14ac:dyDescent="0.15">
      <c r="A13" s="42"/>
      <c r="B13" s="40"/>
      <c r="C13" s="3" t="s">
        <v>60</v>
      </c>
      <c r="D13" s="61">
        <f t="shared" si="0"/>
        <v>0</v>
      </c>
      <c r="E13" s="61">
        <v>0</v>
      </c>
      <c r="F13" s="61">
        <v>0</v>
      </c>
      <c r="G13" s="61">
        <v>0</v>
      </c>
      <c r="H13" s="62">
        <v>0</v>
      </c>
      <c r="I13" s="66"/>
      <c r="K13">
        <v>322738</v>
      </c>
    </row>
    <row r="14" spans="1:11" x14ac:dyDescent="0.15">
      <c r="A14" s="42"/>
      <c r="B14" s="40" t="s">
        <v>11</v>
      </c>
      <c r="C14" s="3"/>
      <c r="D14" s="61">
        <f t="shared" si="0"/>
        <v>10910</v>
      </c>
      <c r="E14" s="61">
        <v>3587</v>
      </c>
      <c r="F14" s="61">
        <v>3607</v>
      </c>
      <c r="G14" s="61">
        <v>1940</v>
      </c>
      <c r="H14" s="62">
        <v>1776</v>
      </c>
      <c r="I14" s="66"/>
    </row>
    <row r="15" spans="1:11" x14ac:dyDescent="0.15">
      <c r="A15" s="42"/>
      <c r="B15" s="40" t="s">
        <v>12</v>
      </c>
      <c r="C15" s="3"/>
      <c r="D15" s="61">
        <f t="shared" si="0"/>
        <v>123051</v>
      </c>
      <c r="E15" s="61">
        <v>44080</v>
      </c>
      <c r="F15" s="61">
        <v>40304</v>
      </c>
      <c r="G15" s="61">
        <v>20407</v>
      </c>
      <c r="H15" s="62">
        <v>18260</v>
      </c>
      <c r="I15" s="66"/>
    </row>
    <row r="16" spans="1:11" x14ac:dyDescent="0.15">
      <c r="A16" s="42"/>
      <c r="B16" s="40" t="s">
        <v>14</v>
      </c>
      <c r="C16" s="3"/>
      <c r="D16" s="61">
        <f t="shared" si="0"/>
        <v>127878</v>
      </c>
      <c r="E16" s="61">
        <v>49983</v>
      </c>
      <c r="F16" s="61">
        <v>40973</v>
      </c>
      <c r="G16" s="61">
        <v>19343</v>
      </c>
      <c r="H16" s="62">
        <v>17579</v>
      </c>
      <c r="I16" s="66"/>
    </row>
    <row r="17" spans="1:9" x14ac:dyDescent="0.15">
      <c r="A17" s="42"/>
      <c r="B17" s="40" t="s">
        <v>16</v>
      </c>
      <c r="C17" s="3"/>
      <c r="D17" s="61">
        <f t="shared" si="0"/>
        <v>0</v>
      </c>
      <c r="E17" s="61">
        <v>0</v>
      </c>
      <c r="F17" s="61">
        <v>0</v>
      </c>
      <c r="G17" s="61">
        <v>0</v>
      </c>
      <c r="H17" s="62">
        <v>0</v>
      </c>
      <c r="I17" s="66"/>
    </row>
    <row r="18" spans="1:9" x14ac:dyDescent="0.15">
      <c r="A18" s="42"/>
      <c r="B18" s="40" t="s">
        <v>18</v>
      </c>
      <c r="C18" s="3"/>
      <c r="D18" s="61">
        <f t="shared" si="0"/>
        <v>138</v>
      </c>
      <c r="E18" s="61">
        <v>52</v>
      </c>
      <c r="F18" s="61">
        <v>42</v>
      </c>
      <c r="G18" s="61">
        <v>20</v>
      </c>
      <c r="H18" s="62">
        <v>24</v>
      </c>
      <c r="I18" s="66"/>
    </row>
    <row r="19" spans="1:9" x14ac:dyDescent="0.15">
      <c r="A19" s="42"/>
      <c r="B19" s="40" t="s">
        <v>20</v>
      </c>
      <c r="C19" s="3"/>
      <c r="D19" s="61">
        <f t="shared" si="0"/>
        <v>35174</v>
      </c>
      <c r="E19" s="61">
        <v>14169</v>
      </c>
      <c r="F19" s="61">
        <v>11254</v>
      </c>
      <c r="G19" s="61">
        <v>5045</v>
      </c>
      <c r="H19" s="62">
        <v>4706</v>
      </c>
      <c r="I19" s="66"/>
    </row>
    <row r="20" spans="1:9" x14ac:dyDescent="0.15">
      <c r="A20" s="43" t="s">
        <v>98</v>
      </c>
      <c r="B20" s="51" t="s">
        <v>3</v>
      </c>
      <c r="C20" s="10"/>
      <c r="D20" s="59">
        <f t="shared" si="0"/>
        <v>22454</v>
      </c>
      <c r="E20" s="59">
        <v>8151</v>
      </c>
      <c r="F20" s="59">
        <v>7547</v>
      </c>
      <c r="G20" s="59">
        <v>3623</v>
      </c>
      <c r="H20" s="60">
        <v>3133</v>
      </c>
      <c r="I20" s="66"/>
    </row>
    <row r="21" spans="1:9" x14ac:dyDescent="0.15">
      <c r="A21" s="2"/>
      <c r="B21" s="49" t="s">
        <v>4</v>
      </c>
      <c r="C21" s="3"/>
      <c r="D21" s="61">
        <f t="shared" si="0"/>
        <v>11324</v>
      </c>
      <c r="E21" s="61">
        <v>4811</v>
      </c>
      <c r="F21" s="61">
        <v>3727</v>
      </c>
      <c r="G21" s="61">
        <v>1581</v>
      </c>
      <c r="H21" s="62">
        <v>1205</v>
      </c>
      <c r="I21" s="66"/>
    </row>
    <row r="22" spans="1:9" x14ac:dyDescent="0.15">
      <c r="A22" s="2"/>
      <c r="B22" s="49" t="s">
        <v>5</v>
      </c>
      <c r="C22" s="3"/>
      <c r="D22" s="61">
        <f t="shared" si="0"/>
        <v>19352</v>
      </c>
      <c r="E22" s="61">
        <v>7315</v>
      </c>
      <c r="F22" s="61">
        <v>6085</v>
      </c>
      <c r="G22" s="61">
        <v>3120</v>
      </c>
      <c r="H22" s="62">
        <v>2832</v>
      </c>
      <c r="I22" s="66"/>
    </row>
    <row r="23" spans="1:9" x14ac:dyDescent="0.15">
      <c r="A23" s="2"/>
      <c r="B23" s="49" t="s">
        <v>6</v>
      </c>
      <c r="C23" s="3"/>
      <c r="D23" s="61">
        <f t="shared" si="0"/>
        <v>19639</v>
      </c>
      <c r="E23" s="61">
        <v>7444</v>
      </c>
      <c r="F23" s="61">
        <v>6253</v>
      </c>
      <c r="G23" s="61">
        <v>3031</v>
      </c>
      <c r="H23" s="62">
        <v>2911</v>
      </c>
      <c r="I23" s="66"/>
    </row>
    <row r="24" spans="1:9" x14ac:dyDescent="0.15">
      <c r="A24" s="2"/>
      <c r="B24" s="49" t="s">
        <v>8</v>
      </c>
      <c r="C24" s="3"/>
      <c r="D24" s="61">
        <f t="shared" si="0"/>
        <v>14905</v>
      </c>
      <c r="E24" s="61">
        <v>5896</v>
      </c>
      <c r="F24" s="61">
        <v>4734</v>
      </c>
      <c r="G24" s="61">
        <v>2271</v>
      </c>
      <c r="H24" s="62">
        <v>2004</v>
      </c>
      <c r="I24" s="66"/>
    </row>
    <row r="25" spans="1:9" x14ac:dyDescent="0.15">
      <c r="A25" s="2"/>
      <c r="B25" s="49" t="s">
        <v>10</v>
      </c>
      <c r="C25" s="3"/>
      <c r="D25" s="61">
        <f t="shared" si="0"/>
        <v>7222</v>
      </c>
      <c r="E25" s="61">
        <v>3383</v>
      </c>
      <c r="F25" s="61">
        <v>2005</v>
      </c>
      <c r="G25" s="61">
        <v>995</v>
      </c>
      <c r="H25" s="62">
        <v>839</v>
      </c>
      <c r="I25" s="66"/>
    </row>
    <row r="26" spans="1:9" x14ac:dyDescent="0.15">
      <c r="A26" s="2"/>
      <c r="B26" s="49" t="s">
        <v>13</v>
      </c>
      <c r="C26" s="3"/>
      <c r="D26" s="61">
        <f t="shared" si="0"/>
        <v>15517</v>
      </c>
      <c r="E26" s="61">
        <v>6168</v>
      </c>
      <c r="F26" s="61">
        <v>5031</v>
      </c>
      <c r="G26" s="61">
        <v>2321</v>
      </c>
      <c r="H26" s="62">
        <v>1997</v>
      </c>
      <c r="I26" s="66"/>
    </row>
    <row r="27" spans="1:9" x14ac:dyDescent="0.15">
      <c r="A27" s="2"/>
      <c r="B27" s="49" t="s">
        <v>15</v>
      </c>
      <c r="C27" s="3"/>
      <c r="D27" s="61">
        <f t="shared" si="0"/>
        <v>16099</v>
      </c>
      <c r="E27" s="61">
        <v>6161</v>
      </c>
      <c r="F27" s="61">
        <v>5352</v>
      </c>
      <c r="G27" s="61">
        <v>2371</v>
      </c>
      <c r="H27" s="62">
        <v>2215</v>
      </c>
      <c r="I27" s="66"/>
    </row>
    <row r="28" spans="1:9" x14ac:dyDescent="0.15">
      <c r="A28" s="2"/>
      <c r="B28" s="49" t="s">
        <v>17</v>
      </c>
      <c r="C28" s="3"/>
      <c r="D28" s="61">
        <f t="shared" si="0"/>
        <v>8092</v>
      </c>
      <c r="E28" s="61">
        <v>3092</v>
      </c>
      <c r="F28" s="61">
        <v>2621</v>
      </c>
      <c r="G28" s="61">
        <v>1202</v>
      </c>
      <c r="H28" s="62">
        <v>1177</v>
      </c>
      <c r="I28" s="66"/>
    </row>
    <row r="29" spans="1:9" x14ac:dyDescent="0.15">
      <c r="A29" s="2"/>
      <c r="B29" s="49" t="s">
        <v>19</v>
      </c>
      <c r="C29" s="3"/>
      <c r="D29" s="61">
        <f t="shared" si="0"/>
        <v>29104</v>
      </c>
      <c r="E29" s="61">
        <v>10798</v>
      </c>
      <c r="F29" s="61">
        <v>9153</v>
      </c>
      <c r="G29" s="61">
        <v>4779</v>
      </c>
      <c r="H29" s="62">
        <v>4374</v>
      </c>
      <c r="I29" s="66"/>
    </row>
    <row r="30" spans="1:9" x14ac:dyDescent="0.15">
      <c r="A30" s="2"/>
      <c r="B30" s="49" t="s">
        <v>21</v>
      </c>
      <c r="C30" s="3"/>
      <c r="D30" s="61">
        <f t="shared" si="0"/>
        <v>17805</v>
      </c>
      <c r="E30" s="61">
        <v>6041</v>
      </c>
      <c r="F30" s="61">
        <v>5591</v>
      </c>
      <c r="G30" s="61">
        <v>3229</v>
      </c>
      <c r="H30" s="62">
        <v>2944</v>
      </c>
      <c r="I30" s="66"/>
    </row>
    <row r="31" spans="1:9" x14ac:dyDescent="0.15">
      <c r="A31" s="2"/>
      <c r="B31" s="49" t="s">
        <v>22</v>
      </c>
      <c r="C31" s="3"/>
      <c r="D31" s="61">
        <f t="shared" si="0"/>
        <v>16023</v>
      </c>
      <c r="E31" s="61">
        <v>5950</v>
      </c>
      <c r="F31" s="61">
        <v>5099</v>
      </c>
      <c r="G31" s="61">
        <v>2607</v>
      </c>
      <c r="H31" s="62">
        <v>2367</v>
      </c>
      <c r="I31" s="66"/>
    </row>
    <row r="32" spans="1:9" x14ac:dyDescent="0.15">
      <c r="A32" s="2"/>
      <c r="B32" s="49" t="s">
        <v>23</v>
      </c>
      <c r="C32" s="3"/>
      <c r="D32" s="61">
        <f t="shared" si="0"/>
        <v>29536</v>
      </c>
      <c r="E32" s="61">
        <v>10768</v>
      </c>
      <c r="F32" s="61">
        <v>9722</v>
      </c>
      <c r="G32" s="61">
        <v>4805</v>
      </c>
      <c r="H32" s="62">
        <v>4241</v>
      </c>
      <c r="I32" s="66"/>
    </row>
    <row r="33" spans="1:9" x14ac:dyDescent="0.15">
      <c r="A33" s="2"/>
      <c r="B33" s="49" t="s">
        <v>24</v>
      </c>
      <c r="C33" s="3"/>
      <c r="D33" s="61">
        <f t="shared" si="0"/>
        <v>44111</v>
      </c>
      <c r="E33" s="61">
        <v>16030</v>
      </c>
      <c r="F33" s="61">
        <v>14445</v>
      </c>
      <c r="G33" s="61">
        <v>7170</v>
      </c>
      <c r="H33" s="62">
        <v>6466</v>
      </c>
      <c r="I33" s="66"/>
    </row>
    <row r="34" spans="1:9" x14ac:dyDescent="0.15">
      <c r="A34" s="2"/>
      <c r="B34" s="49" t="s">
        <v>25</v>
      </c>
      <c r="C34" s="3"/>
      <c r="D34" s="61">
        <f t="shared" si="0"/>
        <v>27293</v>
      </c>
      <c r="E34" s="61">
        <v>9865</v>
      </c>
      <c r="F34" s="61">
        <v>9316</v>
      </c>
      <c r="G34" s="61">
        <v>4212</v>
      </c>
      <c r="H34" s="62">
        <v>3900</v>
      </c>
      <c r="I34" s="66"/>
    </row>
    <row r="35" spans="1:9" ht="14.25" thickBot="1" x14ac:dyDescent="0.2">
      <c r="A35" s="6"/>
      <c r="B35" s="50" t="s">
        <v>26</v>
      </c>
      <c r="C35" s="7"/>
      <c r="D35" s="63">
        <f t="shared" si="0"/>
        <v>24262</v>
      </c>
      <c r="E35" s="63">
        <v>9141</v>
      </c>
      <c r="F35" s="63">
        <v>7709</v>
      </c>
      <c r="G35" s="63">
        <v>3799</v>
      </c>
      <c r="H35" s="64">
        <v>3613</v>
      </c>
      <c r="I35" s="66"/>
    </row>
    <row r="36" spans="1:9" x14ac:dyDescent="0.15">
      <c r="D36" s="65"/>
      <c r="E36" s="65"/>
      <c r="F36" s="65"/>
      <c r="G36" s="65"/>
      <c r="H36" s="65"/>
      <c r="I36" s="65"/>
    </row>
    <row r="37" spans="1:9" x14ac:dyDescent="0.15">
      <c r="D37" s="65"/>
      <c r="E37" s="65"/>
      <c r="F37" s="65"/>
      <c r="G37" s="65"/>
      <c r="H37" s="65"/>
      <c r="I37" s="65"/>
    </row>
  </sheetData>
  <phoneticPr fontId="2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1"/>
  <sheetViews>
    <sheetView workbookViewId="0"/>
  </sheetViews>
  <sheetFormatPr defaultRowHeight="13.5" x14ac:dyDescent="0.15"/>
  <cols>
    <col min="1" max="1" width="15.5" customWidth="1"/>
    <col min="2" max="4" width="21.875" customWidth="1"/>
  </cols>
  <sheetData>
    <row r="1" spans="1:4" ht="14.25" thickBot="1" x14ac:dyDescent="0.2">
      <c r="A1" t="s">
        <v>135</v>
      </c>
    </row>
    <row r="2" spans="1:4" x14ac:dyDescent="0.15">
      <c r="A2" s="16" t="s">
        <v>1</v>
      </c>
      <c r="B2" s="17" t="s">
        <v>89</v>
      </c>
      <c r="C2" s="17" t="s">
        <v>27</v>
      </c>
      <c r="D2" s="18" t="s">
        <v>99</v>
      </c>
    </row>
    <row r="3" spans="1:4" x14ac:dyDescent="0.15">
      <c r="A3" s="2"/>
      <c r="B3" s="35" t="s">
        <v>28</v>
      </c>
      <c r="C3" s="35" t="s">
        <v>29</v>
      </c>
      <c r="D3" s="36" t="s">
        <v>29</v>
      </c>
    </row>
    <row r="4" spans="1:4" x14ac:dyDescent="0.15">
      <c r="A4" s="20">
        <v>27</v>
      </c>
      <c r="B4" s="25">
        <v>4597584</v>
      </c>
      <c r="C4" s="25">
        <v>47755305857</v>
      </c>
      <c r="D4" s="26">
        <v>10588915174</v>
      </c>
    </row>
    <row r="5" spans="1:4" x14ac:dyDescent="0.15">
      <c r="A5" s="20">
        <v>28</v>
      </c>
      <c r="B5" s="25">
        <v>4663988</v>
      </c>
      <c r="C5" s="25">
        <v>48221048126</v>
      </c>
      <c r="D5" s="26">
        <v>10637231868</v>
      </c>
    </row>
    <row r="6" spans="1:4" x14ac:dyDescent="0.15">
      <c r="A6" s="20">
        <v>29</v>
      </c>
      <c r="B6" s="25">
        <v>4664854</v>
      </c>
      <c r="C6" s="25">
        <v>48413747544</v>
      </c>
      <c r="D6" s="26">
        <v>10637189279</v>
      </c>
    </row>
    <row r="7" spans="1:4" x14ac:dyDescent="0.15">
      <c r="A7" s="20">
        <v>30</v>
      </c>
      <c r="B7" s="25">
        <v>4737588</v>
      </c>
      <c r="C7" s="25">
        <v>49599780149</v>
      </c>
      <c r="D7" s="26">
        <v>10859758902</v>
      </c>
    </row>
    <row r="8" spans="1:4" x14ac:dyDescent="0.15">
      <c r="A8" s="20" t="s">
        <v>78</v>
      </c>
      <c r="B8" s="25">
        <v>4724106</v>
      </c>
      <c r="C8" s="25">
        <v>50564941602</v>
      </c>
      <c r="D8" s="26">
        <v>11032758301</v>
      </c>
    </row>
    <row r="9" spans="1:4" x14ac:dyDescent="0.15">
      <c r="A9" s="20">
        <v>2</v>
      </c>
      <c r="B9" s="25">
        <v>3626293</v>
      </c>
      <c r="C9" s="25">
        <v>41759518035</v>
      </c>
      <c r="D9" s="26">
        <v>9091931231</v>
      </c>
    </row>
    <row r="10" spans="1:4" x14ac:dyDescent="0.15">
      <c r="A10" s="20">
        <v>3</v>
      </c>
      <c r="B10" s="61">
        <v>4193380</v>
      </c>
      <c r="C10" s="61">
        <v>49489133561</v>
      </c>
      <c r="D10" s="62">
        <v>10775203603</v>
      </c>
    </row>
    <row r="11" spans="1:4" x14ac:dyDescent="0.15">
      <c r="A11" s="15" t="s">
        <v>30</v>
      </c>
      <c r="B11" s="59">
        <v>281611</v>
      </c>
      <c r="C11" s="59">
        <v>3571144889</v>
      </c>
      <c r="D11" s="60">
        <v>668934635</v>
      </c>
    </row>
    <row r="12" spans="1:4" x14ac:dyDescent="0.15">
      <c r="A12" s="5" t="s">
        <v>31</v>
      </c>
      <c r="B12" s="61">
        <v>3894254</v>
      </c>
      <c r="C12" s="61">
        <v>45192237580</v>
      </c>
      <c r="D12" s="62">
        <v>9995373760</v>
      </c>
    </row>
    <row r="13" spans="1:4" x14ac:dyDescent="0.15">
      <c r="A13" s="5" t="s">
        <v>32</v>
      </c>
      <c r="B13" s="61">
        <v>17515</v>
      </c>
      <c r="C13" s="61">
        <v>725751092</v>
      </c>
      <c r="D13" s="62">
        <v>110895208</v>
      </c>
    </row>
    <row r="14" spans="1:4" x14ac:dyDescent="0.15">
      <c r="A14" s="5" t="s">
        <v>86</v>
      </c>
      <c r="B14" s="61">
        <v>23139</v>
      </c>
      <c r="C14" s="61">
        <v>10151960530</v>
      </c>
      <c r="D14" s="62">
        <v>1457764465</v>
      </c>
    </row>
    <row r="15" spans="1:4" x14ac:dyDescent="0.15">
      <c r="A15" s="5" t="s">
        <v>87</v>
      </c>
      <c r="B15" s="61">
        <v>2137549</v>
      </c>
      <c r="C15" s="61">
        <v>22909435360</v>
      </c>
      <c r="D15" s="62">
        <v>5230027585</v>
      </c>
    </row>
    <row r="16" spans="1:4" x14ac:dyDescent="0.15">
      <c r="A16" s="5" t="s">
        <v>33</v>
      </c>
      <c r="B16" s="61">
        <v>684122</v>
      </c>
      <c r="C16" s="61">
        <v>7156244850</v>
      </c>
      <c r="D16" s="62">
        <v>1906692329</v>
      </c>
    </row>
    <row r="17" spans="1:4" x14ac:dyDescent="0.15">
      <c r="A17" s="5" t="s">
        <v>34</v>
      </c>
      <c r="B17" s="61">
        <v>1295679</v>
      </c>
      <c r="C17" s="61">
        <v>8022261980</v>
      </c>
      <c r="D17" s="62">
        <v>1943322769</v>
      </c>
    </row>
    <row r="18" spans="1:4" x14ac:dyDescent="0.15">
      <c r="A18" s="5" t="s">
        <v>35</v>
      </c>
      <c r="B18" s="61">
        <v>4636</v>
      </c>
      <c r="C18" s="61">
        <v>344541231</v>
      </c>
      <c r="D18" s="62">
        <v>73296044</v>
      </c>
    </row>
    <row r="19" spans="1:4" x14ac:dyDescent="0.15">
      <c r="A19" s="5" t="s">
        <v>36</v>
      </c>
      <c r="B19" s="61">
        <v>30308</v>
      </c>
      <c r="C19" s="61">
        <v>173016258</v>
      </c>
      <c r="D19" s="62">
        <v>51470981</v>
      </c>
    </row>
    <row r="20" spans="1:4" x14ac:dyDescent="0.15">
      <c r="A20" s="5" t="s">
        <v>37</v>
      </c>
      <c r="B20" s="61">
        <v>432</v>
      </c>
      <c r="C20" s="61">
        <v>5922260</v>
      </c>
      <c r="D20" s="62">
        <v>1734222</v>
      </c>
    </row>
    <row r="21" spans="1:4" ht="14.25" thickBot="1" x14ac:dyDescent="0.2">
      <c r="A21" s="46" t="s">
        <v>32</v>
      </c>
      <c r="B21" s="63">
        <v>17515</v>
      </c>
      <c r="C21" s="63">
        <v>725751092</v>
      </c>
      <c r="D21" s="64">
        <v>110895208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4"/>
  <sheetViews>
    <sheetView workbookViewId="0"/>
  </sheetViews>
  <sheetFormatPr defaultRowHeight="13.5" x14ac:dyDescent="0.15"/>
  <cols>
    <col min="1" max="1" width="9.625" customWidth="1"/>
    <col min="2" max="5" width="17.125" customWidth="1"/>
  </cols>
  <sheetData>
    <row r="1" spans="1:5" ht="14.25" thickBot="1" x14ac:dyDescent="0.2">
      <c r="A1" t="s">
        <v>134</v>
      </c>
    </row>
    <row r="2" spans="1:5" x14ac:dyDescent="0.15">
      <c r="A2" s="16" t="s">
        <v>91</v>
      </c>
      <c r="B2" s="17" t="s">
        <v>92</v>
      </c>
      <c r="C2" s="17" t="s">
        <v>93</v>
      </c>
      <c r="D2" s="17" t="s">
        <v>94</v>
      </c>
      <c r="E2" s="18" t="s">
        <v>95</v>
      </c>
    </row>
    <row r="3" spans="1:5" x14ac:dyDescent="0.15">
      <c r="A3" s="20"/>
      <c r="B3" s="35" t="s">
        <v>80</v>
      </c>
      <c r="C3" s="35" t="s">
        <v>29</v>
      </c>
      <c r="D3" s="35" t="s">
        <v>29</v>
      </c>
      <c r="E3" s="36" t="s">
        <v>29</v>
      </c>
    </row>
    <row r="4" spans="1:5" x14ac:dyDescent="0.15">
      <c r="A4" s="20">
        <v>27</v>
      </c>
      <c r="B4" s="25">
        <v>1650</v>
      </c>
      <c r="C4" s="25">
        <v>10387</v>
      </c>
      <c r="D4" s="25">
        <v>171404</v>
      </c>
      <c r="E4" s="26">
        <v>38006</v>
      </c>
    </row>
    <row r="5" spans="1:5" x14ac:dyDescent="0.15">
      <c r="A5" s="20">
        <v>28</v>
      </c>
      <c r="B5" s="25">
        <v>1680</v>
      </c>
      <c r="C5" s="25">
        <v>10339</v>
      </c>
      <c r="D5" s="25">
        <v>173712</v>
      </c>
      <c r="E5" s="26">
        <v>38320</v>
      </c>
    </row>
    <row r="6" spans="1:5" x14ac:dyDescent="0.15">
      <c r="A6" s="20">
        <v>29</v>
      </c>
      <c r="B6" s="25">
        <v>1684</v>
      </c>
      <c r="C6" s="25">
        <v>10378</v>
      </c>
      <c r="D6" s="25">
        <v>174778</v>
      </c>
      <c r="E6" s="26">
        <v>38401</v>
      </c>
    </row>
    <row r="7" spans="1:5" x14ac:dyDescent="0.15">
      <c r="A7" s="20">
        <v>30</v>
      </c>
      <c r="B7" s="25">
        <v>1717</v>
      </c>
      <c r="C7" s="25">
        <v>10469</v>
      </c>
      <c r="D7" s="25">
        <v>179761</v>
      </c>
      <c r="E7" s="26">
        <v>39358</v>
      </c>
    </row>
    <row r="8" spans="1:5" x14ac:dyDescent="0.15">
      <c r="A8" s="20" t="s">
        <v>75</v>
      </c>
      <c r="B8" s="25">
        <v>1720</v>
      </c>
      <c r="C8" s="25">
        <v>10704</v>
      </c>
      <c r="D8" s="25">
        <v>184069</v>
      </c>
      <c r="E8" s="26">
        <v>40162</v>
      </c>
    </row>
    <row r="9" spans="1:5" x14ac:dyDescent="0.15">
      <c r="A9" s="20">
        <v>2</v>
      </c>
      <c r="B9" s="25">
        <v>1322</v>
      </c>
      <c r="C9" s="25">
        <v>11516</v>
      </c>
      <c r="D9" s="25">
        <v>152243</v>
      </c>
      <c r="E9" s="26">
        <v>33146</v>
      </c>
    </row>
    <row r="10" spans="1:5" ht="14.25" thickBot="1" x14ac:dyDescent="0.2">
      <c r="A10" s="34">
        <v>3</v>
      </c>
      <c r="B10" s="67">
        <f>B14</f>
        <v>15.017808080994984</v>
      </c>
      <c r="C10" s="63">
        <v>11802</v>
      </c>
      <c r="D10" s="63">
        <f>D14</f>
        <v>177236.09830585966</v>
      </c>
      <c r="E10" s="64">
        <f>E14</f>
        <v>38589.381297068154</v>
      </c>
    </row>
    <row r="12" spans="1:5" ht="24" customHeight="1" x14ac:dyDescent="0.15">
      <c r="B12" s="69" t="s">
        <v>126</v>
      </c>
      <c r="C12" s="56"/>
      <c r="D12" s="70" t="s">
        <v>127</v>
      </c>
      <c r="E12" s="70" t="s">
        <v>128</v>
      </c>
    </row>
    <row r="13" spans="1:5" ht="24" customHeight="1" x14ac:dyDescent="0.15">
      <c r="B13" s="69"/>
      <c r="C13" s="56"/>
      <c r="D13" s="71"/>
      <c r="E13" s="70"/>
    </row>
    <row r="14" spans="1:5" x14ac:dyDescent="0.15">
      <c r="B14">
        <f>'25-6'!B10/'25-5'!I10</f>
        <v>15.017808080994984</v>
      </c>
      <c r="D14">
        <f>'25-6'!C10/'25-5'!I10</f>
        <v>177236.09830585966</v>
      </c>
      <c r="E14">
        <f>'25-6'!D10/'25-5'!I10</f>
        <v>38589.381297068154</v>
      </c>
    </row>
  </sheetData>
  <mergeCells count="3">
    <mergeCell ref="B12:B13"/>
    <mergeCell ref="D12:D13"/>
    <mergeCell ref="E12:E13"/>
  </mergeCells>
  <phoneticPr fontId="2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6"/>
  <sheetViews>
    <sheetView workbookViewId="0"/>
  </sheetViews>
  <sheetFormatPr defaultRowHeight="13.5" x14ac:dyDescent="0.15"/>
  <cols>
    <col min="1" max="8" width="12.375" customWidth="1"/>
  </cols>
  <sheetData>
    <row r="1" spans="1:8" x14ac:dyDescent="0.15">
      <c r="A1" t="s">
        <v>133</v>
      </c>
    </row>
    <row r="2" spans="1:8" ht="14.25" thickBot="1" x14ac:dyDescent="0.2">
      <c r="H2" t="s">
        <v>101</v>
      </c>
    </row>
    <row r="3" spans="1:8" x14ac:dyDescent="0.15">
      <c r="A3" s="31" t="s">
        <v>1</v>
      </c>
      <c r="B3" s="32"/>
      <c r="C3" s="32" t="s">
        <v>85</v>
      </c>
      <c r="D3" s="72" t="s">
        <v>61</v>
      </c>
      <c r="E3" s="73"/>
      <c r="F3" s="72" t="s">
        <v>62</v>
      </c>
      <c r="G3" s="73"/>
      <c r="H3" s="33" t="s">
        <v>2</v>
      </c>
    </row>
    <row r="4" spans="1:8" x14ac:dyDescent="0.15">
      <c r="A4" s="20"/>
      <c r="B4" s="22"/>
      <c r="C4" s="22"/>
      <c r="D4" s="22" t="s">
        <v>63</v>
      </c>
      <c r="E4" s="22" t="s">
        <v>64</v>
      </c>
      <c r="F4" s="22" t="s">
        <v>65</v>
      </c>
      <c r="G4" s="22" t="s">
        <v>64</v>
      </c>
      <c r="H4" s="47"/>
    </row>
    <row r="5" spans="1:8" x14ac:dyDescent="0.15">
      <c r="A5" s="19">
        <v>27</v>
      </c>
      <c r="B5" s="10"/>
      <c r="C5" s="23">
        <v>41059</v>
      </c>
      <c r="D5" s="23">
        <v>16780</v>
      </c>
      <c r="E5" s="23">
        <v>22634</v>
      </c>
      <c r="F5" s="23">
        <v>674</v>
      </c>
      <c r="G5" s="23">
        <v>971</v>
      </c>
      <c r="H5" s="24">
        <v>39028</v>
      </c>
    </row>
    <row r="6" spans="1:8" x14ac:dyDescent="0.15">
      <c r="A6" s="20">
        <v>28</v>
      </c>
      <c r="B6" s="3"/>
      <c r="C6" s="25">
        <v>40933</v>
      </c>
      <c r="D6" s="25">
        <v>16392</v>
      </c>
      <c r="E6" s="25">
        <v>22886</v>
      </c>
      <c r="F6" s="25">
        <v>666</v>
      </c>
      <c r="G6" s="25">
        <v>989</v>
      </c>
      <c r="H6" s="26">
        <v>39438</v>
      </c>
    </row>
    <row r="7" spans="1:8" x14ac:dyDescent="0.15">
      <c r="A7" s="20">
        <v>29</v>
      </c>
      <c r="B7" s="3"/>
      <c r="C7" s="25">
        <v>40265</v>
      </c>
      <c r="D7" s="25">
        <v>15981</v>
      </c>
      <c r="E7" s="25">
        <v>22764</v>
      </c>
      <c r="F7" s="25">
        <v>616</v>
      </c>
      <c r="G7" s="25">
        <v>904</v>
      </c>
      <c r="H7" s="26">
        <v>39021</v>
      </c>
    </row>
    <row r="8" spans="1:8" x14ac:dyDescent="0.15">
      <c r="A8" s="20">
        <v>30</v>
      </c>
      <c r="B8" s="3"/>
      <c r="C8" s="25">
        <v>39719</v>
      </c>
      <c r="D8" s="25">
        <v>15718</v>
      </c>
      <c r="E8" s="25">
        <v>22619</v>
      </c>
      <c r="F8" s="25">
        <v>565</v>
      </c>
      <c r="G8" s="25">
        <v>817</v>
      </c>
      <c r="H8" s="26">
        <v>38417</v>
      </c>
    </row>
    <row r="9" spans="1:8" x14ac:dyDescent="0.15">
      <c r="A9" s="20" t="s">
        <v>75</v>
      </c>
      <c r="B9" s="3"/>
      <c r="C9" s="25">
        <v>38459</v>
      </c>
      <c r="D9" s="25">
        <v>15134</v>
      </c>
      <c r="E9" s="25">
        <v>21998</v>
      </c>
      <c r="F9" s="25">
        <v>544</v>
      </c>
      <c r="G9" s="25">
        <v>783</v>
      </c>
      <c r="H9" s="26">
        <v>37604</v>
      </c>
    </row>
    <row r="10" spans="1:8" x14ac:dyDescent="0.15">
      <c r="A10" s="20">
        <v>2</v>
      </c>
      <c r="B10" s="3"/>
      <c r="C10" s="25">
        <v>37399</v>
      </c>
      <c r="D10" s="25">
        <v>14651</v>
      </c>
      <c r="E10" s="25">
        <v>21469</v>
      </c>
      <c r="F10" s="25">
        <v>516</v>
      </c>
      <c r="G10" s="25">
        <v>763</v>
      </c>
      <c r="H10" s="26">
        <v>36623</v>
      </c>
    </row>
    <row r="11" spans="1:8" x14ac:dyDescent="0.15">
      <c r="A11" s="21">
        <v>3</v>
      </c>
      <c r="B11" s="13"/>
      <c r="C11" s="57">
        <f>SUM(C12:C19)</f>
        <v>36407</v>
      </c>
      <c r="D11" s="57">
        <f t="shared" ref="D11:G11" si="0">SUM(D12:D19)</f>
        <v>14294</v>
      </c>
      <c r="E11" s="57">
        <f t="shared" si="0"/>
        <v>20873</v>
      </c>
      <c r="F11" s="57">
        <f t="shared" si="0"/>
        <v>496</v>
      </c>
      <c r="G11" s="57">
        <f t="shared" si="0"/>
        <v>744</v>
      </c>
      <c r="H11" s="58">
        <v>35712</v>
      </c>
    </row>
    <row r="12" spans="1:8" x14ac:dyDescent="0.15">
      <c r="A12" s="2" t="s">
        <v>82</v>
      </c>
      <c r="B12" s="3" t="s">
        <v>7</v>
      </c>
      <c r="C12" s="61">
        <f>SUM(D12:G12)</f>
        <v>16534</v>
      </c>
      <c r="D12" s="61">
        <v>6405</v>
      </c>
      <c r="E12" s="61">
        <v>9584</v>
      </c>
      <c r="F12" s="61">
        <v>227</v>
      </c>
      <c r="G12" s="62">
        <v>318</v>
      </c>
      <c r="H12" s="68"/>
    </row>
    <row r="13" spans="1:8" x14ac:dyDescent="0.15">
      <c r="A13" s="2"/>
      <c r="B13" s="3" t="s">
        <v>9</v>
      </c>
      <c r="C13" s="61">
        <f t="shared" ref="C13:C35" si="1">SUM(D13:G13)</f>
        <v>0</v>
      </c>
      <c r="D13" s="61">
        <v>0</v>
      </c>
      <c r="E13" s="61">
        <v>0</v>
      </c>
      <c r="F13" s="61">
        <v>0</v>
      </c>
      <c r="G13" s="62">
        <v>0</v>
      </c>
      <c r="H13" s="66"/>
    </row>
    <row r="14" spans="1:8" x14ac:dyDescent="0.15">
      <c r="A14" s="2"/>
      <c r="B14" s="3" t="s">
        <v>11</v>
      </c>
      <c r="C14" s="61">
        <f t="shared" si="1"/>
        <v>318</v>
      </c>
      <c r="D14" s="61">
        <v>133</v>
      </c>
      <c r="E14" s="61">
        <v>161</v>
      </c>
      <c r="F14" s="61">
        <v>9</v>
      </c>
      <c r="G14" s="62">
        <v>15</v>
      </c>
      <c r="H14" s="66"/>
    </row>
    <row r="15" spans="1:8" x14ac:dyDescent="0.15">
      <c r="A15" s="2"/>
      <c r="B15" s="3" t="s">
        <v>12</v>
      </c>
      <c r="C15" s="61">
        <f t="shared" si="1"/>
        <v>14159</v>
      </c>
      <c r="D15" s="61">
        <v>5571</v>
      </c>
      <c r="E15" s="61">
        <v>8047</v>
      </c>
      <c r="F15" s="61">
        <v>214</v>
      </c>
      <c r="G15" s="62">
        <v>327</v>
      </c>
      <c r="H15" s="66"/>
    </row>
    <row r="16" spans="1:8" x14ac:dyDescent="0.15">
      <c r="A16" s="2"/>
      <c r="B16" s="3" t="s">
        <v>14</v>
      </c>
      <c r="C16" s="61">
        <f t="shared" si="1"/>
        <v>5083</v>
      </c>
      <c r="D16" s="61">
        <v>2057</v>
      </c>
      <c r="E16" s="61">
        <v>2900</v>
      </c>
      <c r="F16" s="61">
        <v>45</v>
      </c>
      <c r="G16" s="62">
        <v>81</v>
      </c>
      <c r="H16" s="66"/>
    </row>
    <row r="17" spans="1:8" x14ac:dyDescent="0.15">
      <c r="A17" s="2"/>
      <c r="B17" s="3" t="s">
        <v>16</v>
      </c>
      <c r="C17" s="61">
        <f t="shared" si="1"/>
        <v>0</v>
      </c>
      <c r="D17" s="61">
        <v>0</v>
      </c>
      <c r="E17" s="61">
        <v>0</v>
      </c>
      <c r="F17" s="61">
        <v>0</v>
      </c>
      <c r="G17" s="62">
        <v>0</v>
      </c>
      <c r="H17" s="66"/>
    </row>
    <row r="18" spans="1:8" x14ac:dyDescent="0.15">
      <c r="A18" s="2"/>
      <c r="B18" s="3" t="s">
        <v>18</v>
      </c>
      <c r="C18" s="61">
        <f t="shared" si="1"/>
        <v>0</v>
      </c>
      <c r="D18" s="61">
        <v>0</v>
      </c>
      <c r="E18" s="61">
        <v>0</v>
      </c>
      <c r="F18" s="61">
        <v>0</v>
      </c>
      <c r="G18" s="62">
        <v>0</v>
      </c>
      <c r="H18" s="66"/>
    </row>
    <row r="19" spans="1:8" x14ac:dyDescent="0.15">
      <c r="A19" s="2"/>
      <c r="B19" s="3" t="s">
        <v>20</v>
      </c>
      <c r="C19" s="61">
        <f t="shared" si="1"/>
        <v>313</v>
      </c>
      <c r="D19" s="61">
        <v>128</v>
      </c>
      <c r="E19" s="61">
        <v>181</v>
      </c>
      <c r="F19" s="61">
        <v>1</v>
      </c>
      <c r="G19" s="62">
        <v>3</v>
      </c>
      <c r="H19" s="66"/>
    </row>
    <row r="20" spans="1:8" x14ac:dyDescent="0.15">
      <c r="A20" s="9" t="s">
        <v>98</v>
      </c>
      <c r="B20" s="51" t="s">
        <v>102</v>
      </c>
      <c r="C20" s="59">
        <f t="shared" si="1"/>
        <v>1927</v>
      </c>
      <c r="D20" s="59">
        <v>762</v>
      </c>
      <c r="E20" s="59">
        <v>1094</v>
      </c>
      <c r="F20" s="59">
        <v>30</v>
      </c>
      <c r="G20" s="60">
        <v>41</v>
      </c>
      <c r="H20" s="66"/>
    </row>
    <row r="21" spans="1:8" x14ac:dyDescent="0.15">
      <c r="A21" s="2"/>
      <c r="B21" s="49" t="s">
        <v>4</v>
      </c>
      <c r="C21" s="61">
        <f t="shared" si="1"/>
        <v>1151</v>
      </c>
      <c r="D21" s="61">
        <v>474</v>
      </c>
      <c r="E21" s="61">
        <v>653</v>
      </c>
      <c r="F21" s="61">
        <v>11</v>
      </c>
      <c r="G21" s="62">
        <v>13</v>
      </c>
      <c r="H21" s="66"/>
    </row>
    <row r="22" spans="1:8" x14ac:dyDescent="0.15">
      <c r="A22" s="2"/>
      <c r="B22" s="49" t="s">
        <v>5</v>
      </c>
      <c r="C22" s="61">
        <f t="shared" si="1"/>
        <v>3318</v>
      </c>
      <c r="D22" s="61">
        <v>1292</v>
      </c>
      <c r="E22" s="61">
        <v>1908</v>
      </c>
      <c r="F22" s="61">
        <v>43</v>
      </c>
      <c r="G22" s="62">
        <v>75</v>
      </c>
      <c r="H22" s="66"/>
    </row>
    <row r="23" spans="1:8" x14ac:dyDescent="0.15">
      <c r="A23" s="2"/>
      <c r="B23" s="49" t="s">
        <v>6</v>
      </c>
      <c r="C23" s="61">
        <f t="shared" si="1"/>
        <v>2193</v>
      </c>
      <c r="D23" s="61">
        <v>871</v>
      </c>
      <c r="E23" s="61">
        <v>1228</v>
      </c>
      <c r="F23" s="61">
        <v>39</v>
      </c>
      <c r="G23" s="62">
        <v>55</v>
      </c>
      <c r="H23" s="66"/>
    </row>
    <row r="24" spans="1:8" x14ac:dyDescent="0.15">
      <c r="A24" s="2"/>
      <c r="B24" s="49" t="s">
        <v>103</v>
      </c>
      <c r="C24" s="61">
        <f t="shared" si="1"/>
        <v>1694</v>
      </c>
      <c r="D24" s="61">
        <v>681</v>
      </c>
      <c r="E24" s="61">
        <v>960</v>
      </c>
      <c r="F24" s="61">
        <v>20</v>
      </c>
      <c r="G24" s="62">
        <v>33</v>
      </c>
      <c r="H24" s="66"/>
    </row>
    <row r="25" spans="1:8" x14ac:dyDescent="0.15">
      <c r="A25" s="2"/>
      <c r="B25" s="49" t="s">
        <v>10</v>
      </c>
      <c r="C25" s="61">
        <f t="shared" si="1"/>
        <v>1102</v>
      </c>
      <c r="D25" s="61">
        <v>470</v>
      </c>
      <c r="E25" s="61">
        <v>615</v>
      </c>
      <c r="F25" s="61">
        <v>8</v>
      </c>
      <c r="G25" s="62">
        <v>9</v>
      </c>
      <c r="H25" s="66"/>
    </row>
    <row r="26" spans="1:8" x14ac:dyDescent="0.15">
      <c r="A26" s="2"/>
      <c r="B26" s="49" t="s">
        <v>104</v>
      </c>
      <c r="C26" s="61">
        <f t="shared" si="1"/>
        <v>964</v>
      </c>
      <c r="D26" s="61">
        <v>393</v>
      </c>
      <c r="E26" s="61">
        <v>536</v>
      </c>
      <c r="F26" s="61">
        <v>12</v>
      </c>
      <c r="G26" s="62">
        <v>23</v>
      </c>
      <c r="H26" s="66"/>
    </row>
    <row r="27" spans="1:8" x14ac:dyDescent="0.15">
      <c r="A27" s="2"/>
      <c r="B27" s="49" t="s">
        <v>105</v>
      </c>
      <c r="C27" s="61">
        <f t="shared" si="1"/>
        <v>1171</v>
      </c>
      <c r="D27" s="61">
        <v>468</v>
      </c>
      <c r="E27" s="61">
        <v>665</v>
      </c>
      <c r="F27" s="61">
        <v>16</v>
      </c>
      <c r="G27" s="62">
        <v>22</v>
      </c>
      <c r="H27" s="66"/>
    </row>
    <row r="28" spans="1:8" x14ac:dyDescent="0.15">
      <c r="A28" s="2"/>
      <c r="B28" s="49" t="s">
        <v>106</v>
      </c>
      <c r="C28" s="61">
        <f t="shared" si="1"/>
        <v>750</v>
      </c>
      <c r="D28" s="61">
        <v>289</v>
      </c>
      <c r="E28" s="61">
        <v>421</v>
      </c>
      <c r="F28" s="61">
        <v>16</v>
      </c>
      <c r="G28" s="62">
        <v>24</v>
      </c>
      <c r="H28" s="66"/>
    </row>
    <row r="29" spans="1:8" x14ac:dyDescent="0.15">
      <c r="A29" s="2"/>
      <c r="B29" s="49" t="s">
        <v>107</v>
      </c>
      <c r="C29" s="61">
        <f t="shared" si="1"/>
        <v>4781</v>
      </c>
      <c r="D29" s="61">
        <v>1833</v>
      </c>
      <c r="E29" s="61">
        <v>2747</v>
      </c>
      <c r="F29" s="61">
        <v>79</v>
      </c>
      <c r="G29" s="62">
        <v>122</v>
      </c>
      <c r="H29" s="66"/>
    </row>
    <row r="30" spans="1:8" x14ac:dyDescent="0.15">
      <c r="A30" s="2"/>
      <c r="B30" s="49" t="s">
        <v>21</v>
      </c>
      <c r="C30" s="61">
        <f t="shared" si="1"/>
        <v>3767</v>
      </c>
      <c r="D30" s="61">
        <v>1431</v>
      </c>
      <c r="E30" s="61">
        <v>2194</v>
      </c>
      <c r="F30" s="61">
        <v>55</v>
      </c>
      <c r="G30" s="62">
        <v>87</v>
      </c>
      <c r="H30" s="66"/>
    </row>
    <row r="31" spans="1:8" x14ac:dyDescent="0.15">
      <c r="A31" s="2"/>
      <c r="B31" s="49" t="s">
        <v>22</v>
      </c>
      <c r="C31" s="61">
        <f t="shared" si="1"/>
        <v>2389</v>
      </c>
      <c r="D31" s="61">
        <v>936</v>
      </c>
      <c r="E31" s="61">
        <v>1388</v>
      </c>
      <c r="F31" s="61">
        <v>28</v>
      </c>
      <c r="G31" s="62">
        <v>37</v>
      </c>
      <c r="H31" s="66"/>
    </row>
    <row r="32" spans="1:8" x14ac:dyDescent="0.15">
      <c r="A32" s="2"/>
      <c r="B32" s="49" t="s">
        <v>108</v>
      </c>
      <c r="C32" s="61">
        <f t="shared" si="1"/>
        <v>2948</v>
      </c>
      <c r="D32" s="61">
        <v>1151</v>
      </c>
      <c r="E32" s="61">
        <v>1705</v>
      </c>
      <c r="F32" s="61">
        <v>37</v>
      </c>
      <c r="G32" s="62">
        <v>55</v>
      </c>
      <c r="H32" s="66"/>
    </row>
    <row r="33" spans="1:8" x14ac:dyDescent="0.15">
      <c r="A33" s="2"/>
      <c r="B33" s="49" t="s">
        <v>24</v>
      </c>
      <c r="C33" s="61">
        <f t="shared" si="1"/>
        <v>3704</v>
      </c>
      <c r="D33" s="61">
        <v>1411</v>
      </c>
      <c r="E33" s="61">
        <v>2161</v>
      </c>
      <c r="F33" s="61">
        <v>53</v>
      </c>
      <c r="G33" s="62">
        <v>79</v>
      </c>
      <c r="H33" s="66"/>
    </row>
    <row r="34" spans="1:8" x14ac:dyDescent="0.15">
      <c r="A34" s="2"/>
      <c r="B34" s="49" t="s">
        <v>109</v>
      </c>
      <c r="C34" s="61">
        <f t="shared" si="1"/>
        <v>2398</v>
      </c>
      <c r="D34" s="61">
        <v>966</v>
      </c>
      <c r="E34" s="61">
        <v>1366</v>
      </c>
      <c r="F34" s="61">
        <v>27</v>
      </c>
      <c r="G34" s="62">
        <v>39</v>
      </c>
      <c r="H34" s="66"/>
    </row>
    <row r="35" spans="1:8" ht="14.25" thickBot="1" x14ac:dyDescent="0.2">
      <c r="A35" s="6"/>
      <c r="B35" s="50" t="s">
        <v>110</v>
      </c>
      <c r="C35" s="63">
        <f t="shared" si="1"/>
        <v>2150</v>
      </c>
      <c r="D35" s="63">
        <v>866</v>
      </c>
      <c r="E35" s="63">
        <v>1232</v>
      </c>
      <c r="F35" s="63">
        <v>22</v>
      </c>
      <c r="G35" s="64">
        <v>30</v>
      </c>
      <c r="H35" s="66"/>
    </row>
    <row r="36" spans="1:8" x14ac:dyDescent="0.15">
      <c r="A36" t="s">
        <v>100</v>
      </c>
    </row>
  </sheetData>
  <mergeCells count="2">
    <mergeCell ref="D3:E3"/>
    <mergeCell ref="F3:G3"/>
  </mergeCells>
  <phoneticPr fontId="2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21"/>
  <sheetViews>
    <sheetView zoomScaleNormal="100" workbookViewId="0"/>
  </sheetViews>
  <sheetFormatPr defaultRowHeight="13.5" x14ac:dyDescent="0.15"/>
  <cols>
    <col min="1" max="1" width="16.625" customWidth="1"/>
    <col min="2" max="4" width="20.375" customWidth="1"/>
  </cols>
  <sheetData>
    <row r="1" spans="1:39" ht="14.25" thickBot="1" x14ac:dyDescent="0.2">
      <c r="A1" t="s">
        <v>132</v>
      </c>
    </row>
    <row r="2" spans="1:39" x14ac:dyDescent="0.15">
      <c r="A2" s="16" t="s">
        <v>1</v>
      </c>
      <c r="B2" s="17" t="s">
        <v>89</v>
      </c>
      <c r="C2" s="17" t="s">
        <v>27</v>
      </c>
      <c r="D2" s="18" t="s">
        <v>99</v>
      </c>
    </row>
    <row r="3" spans="1:39" x14ac:dyDescent="0.15">
      <c r="A3" s="2"/>
      <c r="B3" s="35" t="s">
        <v>28</v>
      </c>
      <c r="C3" s="35" t="s">
        <v>29</v>
      </c>
      <c r="D3" s="36" t="s">
        <v>29</v>
      </c>
    </row>
    <row r="4" spans="1:39" x14ac:dyDescent="0.15">
      <c r="A4" s="20">
        <v>27</v>
      </c>
      <c r="B4" s="25">
        <v>560865</v>
      </c>
      <c r="C4" s="25">
        <v>6278907888</v>
      </c>
      <c r="D4" s="26">
        <v>1655537694</v>
      </c>
    </row>
    <row r="5" spans="1:39" x14ac:dyDescent="0.15">
      <c r="A5" s="20">
        <v>28</v>
      </c>
      <c r="B5" s="25">
        <v>572879</v>
      </c>
      <c r="C5" s="25">
        <v>6415036542</v>
      </c>
      <c r="D5" s="26">
        <v>1646701559</v>
      </c>
    </row>
    <row r="6" spans="1:39" x14ac:dyDescent="0.15">
      <c r="A6" s="20">
        <v>29</v>
      </c>
      <c r="B6" s="25">
        <v>570753</v>
      </c>
      <c r="C6" s="25">
        <v>6261735537</v>
      </c>
      <c r="D6" s="26">
        <v>1608972805</v>
      </c>
    </row>
    <row r="7" spans="1:39" x14ac:dyDescent="0.15">
      <c r="A7" s="20">
        <v>30</v>
      </c>
      <c r="B7" s="25">
        <v>577072</v>
      </c>
      <c r="C7" s="25">
        <v>6344868275</v>
      </c>
      <c r="D7" s="26">
        <v>1622249414</v>
      </c>
    </row>
    <row r="8" spans="1:39" x14ac:dyDescent="0.15">
      <c r="A8" s="20" t="s">
        <v>75</v>
      </c>
      <c r="B8" s="25">
        <v>577096</v>
      </c>
      <c r="C8" s="25">
        <v>6382740198</v>
      </c>
      <c r="D8" s="26">
        <v>1643636022</v>
      </c>
    </row>
    <row r="9" spans="1:39" x14ac:dyDescent="0.15">
      <c r="A9" s="20">
        <v>2</v>
      </c>
      <c r="B9" s="61">
        <v>488255</v>
      </c>
      <c r="C9" s="61">
        <v>5618000878</v>
      </c>
      <c r="D9" s="62">
        <v>1454532217</v>
      </c>
    </row>
    <row r="10" spans="1:39" x14ac:dyDescent="0.15">
      <c r="A10" s="20">
        <v>3</v>
      </c>
      <c r="B10" s="61">
        <v>521587</v>
      </c>
      <c r="C10" s="61">
        <v>6156684688</v>
      </c>
      <c r="D10" s="62">
        <v>1563210788</v>
      </c>
    </row>
    <row r="11" spans="1:39" x14ac:dyDescent="0.15">
      <c r="A11" s="9" t="s">
        <v>30</v>
      </c>
      <c r="B11" s="59">
        <v>235462</v>
      </c>
      <c r="C11" s="59">
        <v>2895291113</v>
      </c>
      <c r="D11" s="60">
        <v>655965171</v>
      </c>
    </row>
    <row r="12" spans="1:39" x14ac:dyDescent="0.15">
      <c r="A12" s="2" t="s">
        <v>31</v>
      </c>
      <c r="B12" s="61">
        <v>283821</v>
      </c>
      <c r="C12" s="61">
        <v>3213260245</v>
      </c>
      <c r="D12" s="62">
        <v>896234022</v>
      </c>
    </row>
    <row r="13" spans="1:39" x14ac:dyDescent="0.15">
      <c r="A13" s="2" t="s">
        <v>32</v>
      </c>
      <c r="B13" s="61">
        <v>2304</v>
      </c>
      <c r="C13" s="61">
        <v>48133330</v>
      </c>
      <c r="D13" s="62">
        <v>11011595</v>
      </c>
    </row>
    <row r="14" spans="1:39" x14ac:dyDescent="0.15">
      <c r="A14" s="9" t="s">
        <v>86</v>
      </c>
      <c r="B14" s="59">
        <v>1792</v>
      </c>
      <c r="C14" s="59">
        <v>775081710</v>
      </c>
      <c r="D14" s="60">
        <v>104266671</v>
      </c>
    </row>
    <row r="15" spans="1:39" x14ac:dyDescent="0.15">
      <c r="A15" s="12" t="s">
        <v>87</v>
      </c>
      <c r="B15" s="57">
        <v>265404</v>
      </c>
      <c r="C15" s="57">
        <v>2864269970</v>
      </c>
      <c r="D15" s="58">
        <v>754319872</v>
      </c>
    </row>
    <row r="16" spans="1:39" x14ac:dyDescent="0.15">
      <c r="A16" s="2" t="s">
        <v>33</v>
      </c>
      <c r="B16" s="61">
        <v>77440</v>
      </c>
      <c r="C16" s="61">
        <v>1019256400</v>
      </c>
      <c r="D16" s="62">
        <v>296188049</v>
      </c>
      <c r="AC16">
        <v>6278907888</v>
      </c>
      <c r="AM16">
        <v>1655537694</v>
      </c>
    </row>
    <row r="17" spans="1:4" x14ac:dyDescent="0.15">
      <c r="A17" s="2" t="s">
        <v>34</v>
      </c>
      <c r="B17" s="61">
        <v>160251</v>
      </c>
      <c r="C17" s="61">
        <v>1339435510</v>
      </c>
      <c r="D17" s="62">
        <v>364888913</v>
      </c>
    </row>
    <row r="18" spans="1:4" x14ac:dyDescent="0.15">
      <c r="A18" s="2" t="s">
        <v>35</v>
      </c>
      <c r="B18" s="61">
        <v>365</v>
      </c>
      <c r="C18" s="61">
        <v>19577540</v>
      </c>
      <c r="D18" s="62">
        <v>5306541</v>
      </c>
    </row>
    <row r="19" spans="1:4" x14ac:dyDescent="0.15">
      <c r="A19" s="2" t="s">
        <v>36</v>
      </c>
      <c r="B19" s="61">
        <v>12704</v>
      </c>
      <c r="C19" s="61">
        <v>77939878</v>
      </c>
      <c r="D19" s="62">
        <v>23338217</v>
      </c>
    </row>
    <row r="20" spans="1:4" x14ac:dyDescent="0.15">
      <c r="A20" s="2" t="s">
        <v>37</v>
      </c>
      <c r="B20" s="61">
        <v>1327</v>
      </c>
      <c r="C20" s="61">
        <v>12990350</v>
      </c>
      <c r="D20" s="62">
        <v>3890930</v>
      </c>
    </row>
    <row r="21" spans="1:4" ht="14.25" thickBot="1" x14ac:dyDescent="0.2">
      <c r="A21" s="6" t="s">
        <v>32</v>
      </c>
      <c r="B21" s="63">
        <v>2304</v>
      </c>
      <c r="C21" s="63">
        <v>48133330</v>
      </c>
      <c r="D21" s="64">
        <v>11011595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25-1</vt:lpstr>
      <vt:lpstr>25-2</vt:lpstr>
      <vt:lpstr>25-3</vt:lpstr>
      <vt:lpstr>25-4</vt:lpstr>
      <vt:lpstr>25-5</vt:lpstr>
      <vt:lpstr>25-6</vt:lpstr>
      <vt:lpstr>25-7</vt:lpstr>
      <vt:lpstr>25-8</vt:lpstr>
      <vt:lpstr>25-9</vt:lpstr>
      <vt:lpstr>25-10</vt:lpstr>
      <vt:lpstr>25-11</vt:lpstr>
      <vt:lpstr>25-12</vt:lpstr>
      <vt:lpstr>'25-5'!Print_Area</vt:lpstr>
      <vt:lpstr>'25-9'!Print_Area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2022-10-17T09:20:00Z</dcterms:modified>
</cp:coreProperties>
</file>