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tabRatio="500" firstSheet="44" activeTab="46"/>
  </bookViews>
  <sheets>
    <sheet name="15-1" sheetId="1" r:id="rId1"/>
    <sheet name="15-2 " sheetId="2" r:id="rId2"/>
    <sheet name="15-3" sheetId="3" r:id="rId3"/>
    <sheet name="15-4" sheetId="4" r:id="rId4"/>
    <sheet name="15-5" sheetId="5" r:id="rId5"/>
    <sheet name="15-6" sheetId="6" r:id="rId6"/>
    <sheet name="15-7" sheetId="7" r:id="rId7"/>
    <sheet name="15-8" sheetId="8" r:id="rId8"/>
    <sheet name="15-9" sheetId="9" r:id="rId9"/>
    <sheet name="15-10" sheetId="10" r:id="rId10"/>
    <sheet name="15-11" sheetId="11" r:id="rId11"/>
    <sheet name="15-12" sheetId="12" r:id="rId12"/>
    <sheet name="15-13" sheetId="13" r:id="rId13"/>
    <sheet name="15-14" sheetId="14" r:id="rId14"/>
    <sheet name="15-15,16" sheetId="15" r:id="rId15"/>
    <sheet name="15-17" sheetId="49" r:id="rId16"/>
    <sheet name="15-18" sheetId="17" r:id="rId17"/>
    <sheet name="15-19" sheetId="18" r:id="rId18"/>
    <sheet name="15-20" sheetId="19" r:id="rId19"/>
    <sheet name="15-21" sheetId="20" r:id="rId20"/>
    <sheet name="15-22" sheetId="21" r:id="rId21"/>
    <sheet name="15-23" sheetId="22" r:id="rId22"/>
    <sheet name="15-24" sheetId="23" r:id="rId23"/>
    <sheet name="15-25" sheetId="24" r:id="rId24"/>
    <sheet name="15-26" sheetId="25" r:id="rId25"/>
    <sheet name="15-27" sheetId="26" r:id="rId26"/>
    <sheet name="15-28" sheetId="27" r:id="rId27"/>
    <sheet name="15-29" sheetId="28" r:id="rId28"/>
    <sheet name="15-30" sheetId="29" r:id="rId29"/>
    <sheet name="15-31" sheetId="30" r:id="rId30"/>
    <sheet name="15-32" sheetId="31" r:id="rId31"/>
    <sheet name="15-33" sheetId="32" r:id="rId32"/>
    <sheet name="15-34" sheetId="33" r:id="rId33"/>
    <sheet name="15-35" sheetId="34" r:id="rId34"/>
    <sheet name="15-36" sheetId="35" r:id="rId35"/>
    <sheet name="15-37" sheetId="36" r:id="rId36"/>
    <sheet name="15-38" sheetId="37" r:id="rId37"/>
    <sheet name="15-39" sheetId="38" r:id="rId38"/>
    <sheet name="15-40" sheetId="39" r:id="rId39"/>
    <sheet name="15-41" sheetId="50" r:id="rId40"/>
    <sheet name="15-42" sheetId="41" r:id="rId41"/>
    <sheet name="15-43 " sheetId="42" r:id="rId42"/>
    <sheet name="15-44" sheetId="43" r:id="rId43"/>
    <sheet name="15-45" sheetId="45" r:id="rId44"/>
    <sheet name="15-46" sheetId="46" r:id="rId45"/>
    <sheet name="15-47" sheetId="47" r:id="rId46"/>
    <sheet name="15-48" sheetId="48" r:id="rId47"/>
  </sheets>
  <externalReferences>
    <externalReference r:id="rId48"/>
    <externalReference r:id="rId49"/>
    <externalReference r:id="rId50"/>
    <externalReference r:id="rId51"/>
    <externalReference r:id="rId52"/>
  </externalReferences>
  <definedNames>
    <definedName name="__">[1]KOUGYOU!#REF!</definedName>
    <definedName name="___">[1]KOUGYOU!#REF!</definedName>
    <definedName name="____">[1]KOUGYOU!#REF!</definedName>
    <definedName name="\A" localSheetId="9">#REF!</definedName>
    <definedName name="\A" localSheetId="13">#REF!</definedName>
    <definedName name="\A" localSheetId="14">#REF!</definedName>
    <definedName name="\A" localSheetId="15">#REF!</definedName>
    <definedName name="\A" localSheetId="18">#REF!</definedName>
    <definedName name="\A" localSheetId="19">#REF!</definedName>
    <definedName name="\A" localSheetId="20">#REF!</definedName>
    <definedName name="\A" localSheetId="25">#REF!</definedName>
    <definedName name="\A" localSheetId="26">#REF!</definedName>
    <definedName name="\A" localSheetId="28">#REF!</definedName>
    <definedName name="\A" localSheetId="29">#REF!</definedName>
    <definedName name="\A" localSheetId="30">#REF!</definedName>
    <definedName name="\A" localSheetId="31">#REF!</definedName>
    <definedName name="\A" localSheetId="32">#REF!</definedName>
    <definedName name="\A" localSheetId="34">#REF!</definedName>
    <definedName name="\A" localSheetId="35">#REF!</definedName>
    <definedName name="\A" localSheetId="36">#REF!</definedName>
    <definedName name="\A" localSheetId="39">#REF!</definedName>
    <definedName name="\A" localSheetId="40">#REF!</definedName>
    <definedName name="\A" localSheetId="41">#REF!</definedName>
    <definedName name="\A" localSheetId="42">#REF!</definedName>
    <definedName name="\A" localSheetId="43">#REF!</definedName>
    <definedName name="\A" localSheetId="44">#REF!</definedName>
    <definedName name="\A" localSheetId="45">#REF!</definedName>
    <definedName name="\A" localSheetId="8">#REF!</definedName>
    <definedName name="\A">#REF!</definedName>
    <definedName name="\B" localSheetId="9">#REF!</definedName>
    <definedName name="\B" localSheetId="13">#REF!</definedName>
    <definedName name="\B" localSheetId="14">#REF!</definedName>
    <definedName name="\B" localSheetId="15">#REF!</definedName>
    <definedName name="\B" localSheetId="18">#REF!</definedName>
    <definedName name="\B" localSheetId="19">#REF!</definedName>
    <definedName name="\B" localSheetId="20">#REF!</definedName>
    <definedName name="\B" localSheetId="25">#REF!</definedName>
    <definedName name="\B" localSheetId="26">#REF!</definedName>
    <definedName name="\B" localSheetId="28">#REF!</definedName>
    <definedName name="\B" localSheetId="29">#REF!</definedName>
    <definedName name="\B" localSheetId="30">#REF!</definedName>
    <definedName name="\B" localSheetId="31">#REF!</definedName>
    <definedName name="\B" localSheetId="32">#REF!</definedName>
    <definedName name="\B" localSheetId="34">#REF!</definedName>
    <definedName name="\B" localSheetId="35">#REF!</definedName>
    <definedName name="\B" localSheetId="36">#REF!</definedName>
    <definedName name="\B" localSheetId="39">#REF!</definedName>
    <definedName name="\B" localSheetId="40">#REF!</definedName>
    <definedName name="\B" localSheetId="41">#REF!</definedName>
    <definedName name="\B" localSheetId="42">#REF!</definedName>
    <definedName name="\B" localSheetId="43">#REF!</definedName>
    <definedName name="\B" localSheetId="44">#REF!</definedName>
    <definedName name="\B" localSheetId="45">#REF!</definedName>
    <definedName name="\B" localSheetId="8">#REF!</definedName>
    <definedName name="\B">#REF!</definedName>
    <definedName name="\P" localSheetId="9">#REF!</definedName>
    <definedName name="\P" localSheetId="13">#REF!</definedName>
    <definedName name="\P" localSheetId="14">#REF!</definedName>
    <definedName name="\P" localSheetId="15">#REF!</definedName>
    <definedName name="\P" localSheetId="18">#REF!</definedName>
    <definedName name="\P" localSheetId="19">#REF!</definedName>
    <definedName name="\P" localSheetId="20">#REF!</definedName>
    <definedName name="\P" localSheetId="25">#REF!</definedName>
    <definedName name="\P" localSheetId="26">#REF!</definedName>
    <definedName name="\P" localSheetId="28">#REF!</definedName>
    <definedName name="\P" localSheetId="29">#REF!</definedName>
    <definedName name="\P" localSheetId="30">#REF!</definedName>
    <definedName name="\P" localSheetId="31">#REF!</definedName>
    <definedName name="\P" localSheetId="32">#REF!</definedName>
    <definedName name="\P" localSheetId="34">#REF!</definedName>
    <definedName name="\P" localSheetId="35">#REF!</definedName>
    <definedName name="\P" localSheetId="36">#REF!</definedName>
    <definedName name="\P" localSheetId="39">#REF!</definedName>
    <definedName name="\P" localSheetId="40">#REF!</definedName>
    <definedName name="\P" localSheetId="41">#REF!</definedName>
    <definedName name="\P" localSheetId="42">#REF!</definedName>
    <definedName name="\P" localSheetId="43">#REF!</definedName>
    <definedName name="\P" localSheetId="44">#REF!</definedName>
    <definedName name="\P" localSheetId="45">#REF!</definedName>
    <definedName name="\P" localSheetId="8">#REF!</definedName>
    <definedName name="\P">#REF!</definedName>
    <definedName name="a" localSheetId="19">#REF!</definedName>
    <definedName name="a" localSheetId="20">#REF!</definedName>
    <definedName name="a" localSheetId="29">#REF!</definedName>
    <definedName name="a" localSheetId="31">#REF!</definedName>
    <definedName name="a" localSheetId="32">#REF!</definedName>
    <definedName name="a" localSheetId="35">#REF!</definedName>
    <definedName name="a" localSheetId="36">#REF!</definedName>
    <definedName name="a" localSheetId="39">#REF!</definedName>
    <definedName name="a" localSheetId="41">#REF!</definedName>
    <definedName name="a" localSheetId="42">#REF!</definedName>
    <definedName name="a" localSheetId="43">#REF!</definedName>
    <definedName name="a" localSheetId="44">#REF!</definedName>
    <definedName name="a" localSheetId="45">#REF!</definedName>
    <definedName name="a">#REF!</definedName>
    <definedName name="NENGOU">[2]KOUGYOU!#REF!</definedName>
    <definedName name="_xlnm.Print_Area" localSheetId="0">'15-1'!$A$1:$S$6</definedName>
    <definedName name="_xlnm.Print_Area" localSheetId="9">'15-10'!$A$1:$G$28</definedName>
    <definedName name="_xlnm.Print_Area" localSheetId="10">'15-11'!$A$1:$I$47</definedName>
    <definedName name="_xlnm.Print_Area" localSheetId="11">'15-12'!$A$1:$O$33</definedName>
    <definedName name="_xlnm.Print_Area" localSheetId="12">'15-13'!$A$1:$N$24</definedName>
    <definedName name="_xlnm.Print_Area" localSheetId="13">'15-14'!$A$1:$O$30</definedName>
    <definedName name="_xlnm.Print_Area" localSheetId="14">#REF!</definedName>
    <definedName name="_xlnm.Print_Area" localSheetId="15">'15-17'!$A$1:$N$19</definedName>
    <definedName name="_xlnm.Print_Area" localSheetId="16">'15-18'!$A$1:$M$15</definedName>
    <definedName name="_xlnm.Print_Area" localSheetId="17">'15-19'!$A$1:$M$24</definedName>
    <definedName name="_xlnm.Print_Area" localSheetId="1">'15-2 '!$A$1:$S$6</definedName>
    <definedName name="_xlnm.Print_Area" localSheetId="18">'15-20'!$A$1:$N$57</definedName>
    <definedName name="_xlnm.Print_Area" localSheetId="19">#REF!</definedName>
    <definedName name="_xlnm.Print_Area" localSheetId="20">'15-22'!$A$1:$L$55</definedName>
    <definedName name="_xlnm.Print_Area" localSheetId="21">'15-23'!$A$1:$I$12</definedName>
    <definedName name="_xlnm.Print_Area" localSheetId="22">#REF!</definedName>
    <definedName name="_xlnm.Print_Area" localSheetId="23">'15-25'!$A$1:$G$41</definedName>
    <definedName name="_xlnm.Print_Area" localSheetId="24">'15-26'!$A$1:$H$42</definedName>
    <definedName name="_xlnm.Print_Area" localSheetId="25">'15-27'!$A$1:$H$41</definedName>
    <definedName name="_xlnm.Print_Area" localSheetId="26">'15-28'!$A$1:$G$41</definedName>
    <definedName name="_xlnm.Print_Area" localSheetId="27">'15-29'!$A$1:$E$41</definedName>
    <definedName name="_xlnm.Print_Area" localSheetId="2">'15-3'!$A$1:$F$25</definedName>
    <definedName name="_xlnm.Print_Area" localSheetId="28">'15-30'!$A$1:$G$41</definedName>
    <definedName name="_xlnm.Print_Area" localSheetId="29">'15-31'!$A$1:$J$42</definedName>
    <definedName name="_xlnm.Print_Area" localSheetId="30">'15-32'!$A$1:$D$40</definedName>
    <definedName name="_xlnm.Print_Area" localSheetId="31">'15-33'!$A$1:$I$44</definedName>
    <definedName name="_xlnm.Print_Area" localSheetId="32">'15-34'!$A$1:$E$40</definedName>
    <definedName name="_xlnm.Print_Area" localSheetId="33">'15-35'!$A$1:$E$40</definedName>
    <definedName name="_xlnm.Print_Area" localSheetId="34">'15-36'!$A$1:$F$39</definedName>
    <definedName name="_xlnm.Print_Area" localSheetId="35">'15-37'!$A$1:$E$40</definedName>
    <definedName name="_xlnm.Print_Area" localSheetId="36">'15-38'!$A$1:$G$42</definedName>
    <definedName name="_xlnm.Print_Area" localSheetId="39">#REF!</definedName>
    <definedName name="_xlnm.Print_Area" localSheetId="40">'15-42'!$A$1:$H$59</definedName>
    <definedName name="_xlnm.Print_Area" localSheetId="41">'15-43 '!$A$1:$E$41</definedName>
    <definedName name="_xlnm.Print_Area" localSheetId="42">'15-44'!$A$1:$F$40</definedName>
    <definedName name="_xlnm.Print_Area" localSheetId="43">'15-45'!$A$1:$N$41</definedName>
    <definedName name="_xlnm.Print_Area" localSheetId="44">'15-46'!$A$1:$E$40</definedName>
    <definedName name="_xlnm.Print_Area" localSheetId="45">'15-47'!$A$1:$E$40</definedName>
    <definedName name="_xlnm.Print_Area" localSheetId="46">'15-48'!$A$1:$H$41</definedName>
    <definedName name="_xlnm.Print_Area" localSheetId="4">'15-5'!$A$1:$N$30</definedName>
    <definedName name="_xlnm.Print_Area" localSheetId="5">'15-6'!$A$1:$H$25</definedName>
    <definedName name="_xlnm.Print_Area" localSheetId="6">'15-7'!$A$1:$AB$25</definedName>
    <definedName name="_xlnm.Print_Area" localSheetId="7">'15-8'!$A$1:$F$27</definedName>
    <definedName name="_xlnm.Print_Area" localSheetId="8">'15-9'!$A$1:$G$27</definedName>
    <definedName name="_xlnm.Print_Area">#REF!</definedName>
    <definedName name="_xlnm.Print_Titles">#N/A</definedName>
    <definedName name="wb" localSheetId="15">#REF!</definedName>
    <definedName name="wb" localSheetId="39">#REF!</definedName>
    <definedName name="wb">#REF!</definedName>
    <definedName name="あ" localSheetId="15">#REF!</definedName>
    <definedName name="あ" localSheetId="39">#REF!</definedName>
    <definedName name="あ">#REF!</definedName>
    <definedName name="を" localSheetId="39">#REF!</definedName>
    <definedName name="を">#REF!</definedName>
    <definedName name="をか" localSheetId="39">#REF!</definedName>
    <definedName name="をか">#REF!</definedName>
    <definedName name="区名">[3]初期設定!$B$2:$B$17</definedName>
    <definedName name="対象者数調べ">'[4]15'!$A$1:$K$21</definedName>
    <definedName name="第34_環境衛生.食品" localSheetId="15">#REF!</definedName>
    <definedName name="第34_環境衛生.食品" localSheetId="18">#REF!</definedName>
    <definedName name="第34_環境衛生.食品" localSheetId="19">#REF!</definedName>
    <definedName name="第34_環境衛生.食品" localSheetId="20">#REF!</definedName>
    <definedName name="第34_環境衛生.食品" localSheetId="21">#REF!</definedName>
    <definedName name="第34_環境衛生.食品" localSheetId="22">#REF!</definedName>
    <definedName name="第34_環境衛生.食品" localSheetId="36">#REF!</definedName>
    <definedName name="第34_環境衛生.食品" localSheetId="39">#REF!</definedName>
    <definedName name="第34_環境衛生.食品" localSheetId="40">#REF!</definedName>
    <definedName name="第34_環境衛生.食品" localSheetId="41">#REF!</definedName>
    <definedName name="第34_環境衛生.食品">#REF!</definedName>
    <definedName name="第52_不妊手術" localSheetId="15">#REF!</definedName>
    <definedName name="第52_不妊手術" localSheetId="18">#REF!</definedName>
    <definedName name="第52_不妊手術" localSheetId="19">#REF!</definedName>
    <definedName name="第52_不妊手術" localSheetId="20">#REF!</definedName>
    <definedName name="第52_不妊手術" localSheetId="21">#REF!</definedName>
    <definedName name="第52_不妊手術" localSheetId="36">#REF!</definedName>
    <definedName name="第52_不妊手術" localSheetId="39">#REF!</definedName>
    <definedName name="第52_不妊手術" localSheetId="40">#REF!</definedName>
    <definedName name="第52_不妊手術" localSheetId="41">#REF!</definedName>
    <definedName name="第52_不妊手術">#REF!</definedName>
    <definedName name="第53_人工妊娠中絶" localSheetId="15">#REF!</definedName>
    <definedName name="第53_人工妊娠中絶" localSheetId="18">#REF!</definedName>
    <definedName name="第53_人工妊娠中絶" localSheetId="19">#REF!</definedName>
    <definedName name="第53_人工妊娠中絶" localSheetId="20">#REF!</definedName>
    <definedName name="第53_人工妊娠中絶" localSheetId="21">#REF!</definedName>
    <definedName name="第53_人工妊娠中絶" localSheetId="36">#REF!</definedName>
    <definedName name="第53_人工妊娠中絶" localSheetId="39">#REF!</definedName>
    <definedName name="第53_人工妊娠中絶" localSheetId="40">#REF!</definedName>
    <definedName name="第53_人工妊娠中絶" localSheetId="41">#REF!</definedName>
    <definedName name="第53_人工妊娠中絶">#REF!</definedName>
    <definedName name="貼付表">"ピクチャ 73"</definedName>
    <definedName name="年度">[3]初期設定!$A$2:$A$13</definedName>
    <definedName name="範囲" localSheetId="9">#REF!</definedName>
    <definedName name="範囲" localSheetId="13">#REF!</definedName>
    <definedName name="範囲" localSheetId="14">#REF!</definedName>
    <definedName name="範囲" localSheetId="15">#REF!</definedName>
    <definedName name="範囲" localSheetId="18">#REF!</definedName>
    <definedName name="範囲" localSheetId="19">#REF!</definedName>
    <definedName name="範囲" localSheetId="20">#REF!</definedName>
    <definedName name="範囲" localSheetId="25">#REF!</definedName>
    <definedName name="範囲" localSheetId="26">#REF!</definedName>
    <definedName name="範囲" localSheetId="28">#REF!</definedName>
    <definedName name="範囲" localSheetId="29">#REF!</definedName>
    <definedName name="範囲" localSheetId="30">#REF!</definedName>
    <definedName name="範囲" localSheetId="31">#REF!</definedName>
    <definedName name="範囲" localSheetId="32">#REF!</definedName>
    <definedName name="範囲" localSheetId="34">#REF!</definedName>
    <definedName name="範囲" localSheetId="35">#REF!</definedName>
    <definedName name="範囲" localSheetId="36">#REF!</definedName>
    <definedName name="範囲" localSheetId="39">#REF!</definedName>
    <definedName name="範囲" localSheetId="40">#REF!</definedName>
    <definedName name="範囲" localSheetId="41">#REF!</definedName>
    <definedName name="範囲" localSheetId="42">#REF!</definedName>
    <definedName name="範囲" localSheetId="43">#REF!</definedName>
    <definedName name="範囲" localSheetId="44">#REF!</definedName>
    <definedName name="範囲" localSheetId="45">#REF!</definedName>
    <definedName name="範囲" localSheetId="8">#REF!</definedName>
    <definedName name="範囲">#REF!</definedName>
    <definedName name="表" localSheetId="15">#REF!</definedName>
    <definedName name="表" localSheetId="36">#REF!</definedName>
    <definedName name="表" localSheetId="39">#REF!</definedName>
    <definedName name="表">#REF!</definedName>
    <definedName name="表５の１８ＥＸ" localSheetId="15">#REF!</definedName>
    <definedName name="表５の１８ＥＸ" localSheetId="36">#REF!</definedName>
    <definedName name="表５の１８ＥＸ" localSheetId="39">#REF!</definedName>
    <definedName name="表５の１８ＥＸ">#REF!</definedName>
    <definedName name="風しん" localSheetId="36">#REF!</definedName>
    <definedName name="風しん" localSheetId="39">#REF!</definedName>
    <definedName name="風しん">#REF!</definedName>
  </definedNames>
  <calcPr calcId="162913"/>
  <extLst>
    <ext xmlns:loext="http://schemas.libreoffice.org/" uri="{7626C862-2A13-11E5-B345-FEFF819CDC9F}">
      <loext:extCalcPr stringRefSyntax="CalcA1ExcelA1"/>
    </ext>
  </extLst>
</workbook>
</file>

<file path=xl/calcChain.xml><?xml version="1.0" encoding="utf-8"?>
<calcChain xmlns="http://schemas.openxmlformats.org/spreadsheetml/2006/main">
  <c r="B5" i="50" l="1"/>
  <c r="C5" i="50"/>
  <c r="D5" i="50"/>
  <c r="E5" i="50"/>
  <c r="R7" i="38" l="1"/>
  <c r="A8" i="49"/>
  <c r="A9" i="49"/>
  <c r="A18" i="49"/>
  <c r="D8" i="14" l="1"/>
  <c r="D9" i="14"/>
  <c r="D10" i="14"/>
  <c r="D11" i="14"/>
  <c r="D12" i="14"/>
  <c r="D13" i="14"/>
  <c r="D14" i="14"/>
  <c r="D15" i="14"/>
  <c r="D16" i="14"/>
  <c r="D17" i="14"/>
  <c r="D18" i="14"/>
  <c r="D19" i="14"/>
  <c r="D20" i="14"/>
  <c r="D21" i="14"/>
  <c r="D22" i="14"/>
  <c r="D23" i="14"/>
  <c r="D24" i="14"/>
  <c r="D25" i="14"/>
  <c r="D26" i="14"/>
  <c r="D27" i="14"/>
  <c r="D28" i="14"/>
  <c r="D7" i="14"/>
  <c r="E28" i="14"/>
  <c r="E26" i="14"/>
  <c r="E24" i="14"/>
  <c r="E22" i="14"/>
  <c r="E20" i="14"/>
  <c r="E18" i="14"/>
  <c r="E16" i="14"/>
  <c r="E14" i="14"/>
  <c r="E12" i="14"/>
  <c r="E10" i="14"/>
  <c r="E8" i="14"/>
  <c r="E27" i="14"/>
  <c r="E25" i="14"/>
  <c r="E23" i="14"/>
  <c r="E21" i="14"/>
  <c r="E19" i="14"/>
  <c r="E17" i="14"/>
  <c r="E15" i="14"/>
  <c r="E13" i="14"/>
  <c r="E11" i="14"/>
  <c r="E9" i="14"/>
  <c r="E7" i="14"/>
  <c r="B7" i="13"/>
  <c r="B8" i="13"/>
  <c r="B9" i="13"/>
  <c r="B10" i="13"/>
  <c r="B11" i="13"/>
  <c r="B12" i="13"/>
  <c r="B13" i="13"/>
  <c r="B14" i="13"/>
  <c r="B15" i="13"/>
  <c r="B16" i="13"/>
  <c r="B17" i="13"/>
  <c r="B18" i="13"/>
  <c r="B19" i="13"/>
  <c r="B20" i="13"/>
  <c r="B21" i="13"/>
  <c r="B6" i="13"/>
  <c r="C7" i="13"/>
  <c r="C8" i="13"/>
  <c r="C9" i="13"/>
  <c r="C10" i="13"/>
  <c r="C11" i="13"/>
  <c r="C12" i="13"/>
  <c r="C13" i="13"/>
  <c r="C14" i="13"/>
  <c r="C15" i="13"/>
  <c r="C16" i="13"/>
  <c r="C17" i="13"/>
  <c r="C18" i="13"/>
  <c r="C19" i="13"/>
  <c r="C20" i="13"/>
  <c r="C21" i="13"/>
  <c r="C6" i="13"/>
  <c r="E23" i="10"/>
  <c r="D23" i="10"/>
  <c r="C23" i="10"/>
  <c r="B19" i="38" l="1"/>
  <c r="B18" i="38"/>
  <c r="B17" i="38"/>
  <c r="B16" i="38"/>
  <c r="B15" i="38"/>
  <c r="B14" i="38"/>
  <c r="B13" i="38"/>
  <c r="B12" i="38"/>
  <c r="B11" i="38"/>
  <c r="B10" i="38"/>
  <c r="B9" i="38"/>
  <c r="B8" i="38"/>
  <c r="F7" i="38"/>
  <c r="B7" i="38"/>
  <c r="H7" i="48" l="1"/>
  <c r="G7" i="48"/>
  <c r="F7" i="48"/>
  <c r="E7" i="48"/>
  <c r="D7" i="48"/>
  <c r="C7" i="48"/>
  <c r="B7" i="48"/>
  <c r="C6" i="47"/>
  <c r="B6" i="47"/>
  <c r="D39" i="46"/>
  <c r="C39" i="46"/>
  <c r="D37" i="46"/>
  <c r="C37" i="46"/>
  <c r="D35" i="46"/>
  <c r="C35" i="46"/>
  <c r="D33" i="46"/>
  <c r="C33" i="46"/>
  <c r="D31" i="46"/>
  <c r="C31" i="46"/>
  <c r="D29" i="46"/>
  <c r="C29" i="46"/>
  <c r="D27" i="46"/>
  <c r="C27" i="46"/>
  <c r="D25" i="46"/>
  <c r="C25" i="46"/>
  <c r="D23" i="46"/>
  <c r="C23" i="46"/>
  <c r="D21" i="46"/>
  <c r="C21" i="46"/>
  <c r="D19" i="46"/>
  <c r="C19" i="46"/>
  <c r="D17" i="46"/>
  <c r="C17" i="46"/>
  <c r="D15" i="46"/>
  <c r="C15" i="46"/>
  <c r="D13" i="46"/>
  <c r="C13" i="46"/>
  <c r="D11" i="46"/>
  <c r="C11" i="46"/>
  <c r="D9" i="46"/>
  <c r="C9" i="46"/>
  <c r="D6" i="46"/>
  <c r="D7" i="46" s="1"/>
  <c r="C6" i="46"/>
  <c r="C7" i="46" s="1"/>
  <c r="B6" i="46"/>
  <c r="M40" i="45"/>
  <c r="K40" i="45"/>
  <c r="I40" i="45"/>
  <c r="G40" i="45"/>
  <c r="E40" i="45"/>
  <c r="C40" i="45"/>
  <c r="M38" i="45"/>
  <c r="K38" i="45"/>
  <c r="I38" i="45"/>
  <c r="G38" i="45"/>
  <c r="E38" i="45"/>
  <c r="C38" i="45"/>
  <c r="M36" i="45"/>
  <c r="K36" i="45"/>
  <c r="I36" i="45"/>
  <c r="G36" i="45"/>
  <c r="E36" i="45"/>
  <c r="C36" i="45"/>
  <c r="M34" i="45"/>
  <c r="K34" i="45"/>
  <c r="I34" i="45"/>
  <c r="G34" i="45"/>
  <c r="E34" i="45"/>
  <c r="C34" i="45"/>
  <c r="M32" i="45"/>
  <c r="K32" i="45"/>
  <c r="I32" i="45"/>
  <c r="G32" i="45"/>
  <c r="E32" i="45"/>
  <c r="C32" i="45"/>
  <c r="M30" i="45"/>
  <c r="K30" i="45"/>
  <c r="I30" i="45"/>
  <c r="G30" i="45"/>
  <c r="E30" i="45"/>
  <c r="C30" i="45"/>
  <c r="M28" i="45"/>
  <c r="K28" i="45"/>
  <c r="I28" i="45"/>
  <c r="G28" i="45"/>
  <c r="E28" i="45"/>
  <c r="C28" i="45"/>
  <c r="M26" i="45"/>
  <c r="K26" i="45"/>
  <c r="I26" i="45"/>
  <c r="G26" i="45"/>
  <c r="E26" i="45"/>
  <c r="C26" i="45"/>
  <c r="M24" i="45"/>
  <c r="K24" i="45"/>
  <c r="I24" i="45"/>
  <c r="G24" i="45"/>
  <c r="E24" i="45"/>
  <c r="C24" i="45"/>
  <c r="M22" i="45"/>
  <c r="K22" i="45"/>
  <c r="I22" i="45"/>
  <c r="G22" i="45"/>
  <c r="E22" i="45"/>
  <c r="C22" i="45"/>
  <c r="M20" i="45"/>
  <c r="K20" i="45"/>
  <c r="I20" i="45"/>
  <c r="G20" i="45"/>
  <c r="E20" i="45"/>
  <c r="C20" i="45"/>
  <c r="M18" i="45"/>
  <c r="K18" i="45"/>
  <c r="I18" i="45"/>
  <c r="G18" i="45"/>
  <c r="E18" i="45"/>
  <c r="C18" i="45"/>
  <c r="M16" i="45"/>
  <c r="K16" i="45"/>
  <c r="I16" i="45"/>
  <c r="G16" i="45"/>
  <c r="E16" i="45"/>
  <c r="C16" i="45"/>
  <c r="M14" i="45"/>
  <c r="K14" i="45"/>
  <c r="I14" i="45"/>
  <c r="G14" i="45"/>
  <c r="E14" i="45"/>
  <c r="C14" i="45"/>
  <c r="M12" i="45"/>
  <c r="K12" i="45"/>
  <c r="I12" i="45"/>
  <c r="G12" i="45"/>
  <c r="E12" i="45"/>
  <c r="C12" i="45"/>
  <c r="M10" i="45"/>
  <c r="K10" i="45"/>
  <c r="I10" i="45"/>
  <c r="G10" i="45"/>
  <c r="E10" i="45"/>
  <c r="C10" i="45"/>
  <c r="M7" i="45"/>
  <c r="M8" i="45" s="1"/>
  <c r="L7" i="45"/>
  <c r="K7" i="45"/>
  <c r="K8" i="45" s="1"/>
  <c r="J7" i="45"/>
  <c r="I7" i="45"/>
  <c r="I8" i="45" s="1"/>
  <c r="H7" i="45"/>
  <c r="G7" i="45"/>
  <c r="G8" i="45" s="1"/>
  <c r="F7" i="45"/>
  <c r="E7" i="45"/>
  <c r="E8" i="45" s="1"/>
  <c r="D7" i="45"/>
  <c r="C7" i="45"/>
  <c r="C8" i="45" s="1"/>
  <c r="B7" i="45"/>
  <c r="E39" i="43"/>
  <c r="D39" i="43"/>
  <c r="C39" i="43"/>
  <c r="E37" i="43"/>
  <c r="D37" i="43"/>
  <c r="C37" i="43"/>
  <c r="E35" i="43"/>
  <c r="D35" i="43"/>
  <c r="C35" i="43"/>
  <c r="E33" i="43"/>
  <c r="D33" i="43"/>
  <c r="C33" i="43"/>
  <c r="E31" i="43"/>
  <c r="D31" i="43"/>
  <c r="C31" i="43"/>
  <c r="E29" i="43"/>
  <c r="D29" i="43"/>
  <c r="C29" i="43"/>
  <c r="E27" i="43"/>
  <c r="D27" i="43"/>
  <c r="C27" i="43"/>
  <c r="E25" i="43"/>
  <c r="D25" i="43"/>
  <c r="C25" i="43"/>
  <c r="E23" i="43"/>
  <c r="D23" i="43"/>
  <c r="C23" i="43"/>
  <c r="E21" i="43"/>
  <c r="D21" i="43"/>
  <c r="C21" i="43"/>
  <c r="E19" i="43"/>
  <c r="D19" i="43"/>
  <c r="C19" i="43"/>
  <c r="E17" i="43"/>
  <c r="D17" i="43"/>
  <c r="C17" i="43"/>
  <c r="E15" i="43"/>
  <c r="D15" i="43"/>
  <c r="C15" i="43"/>
  <c r="E13" i="43"/>
  <c r="D13" i="43"/>
  <c r="C13" i="43"/>
  <c r="E11" i="43"/>
  <c r="D11" i="43"/>
  <c r="C11" i="43"/>
  <c r="E9" i="43"/>
  <c r="D9" i="43"/>
  <c r="C9" i="43"/>
  <c r="D7" i="43"/>
  <c r="E6" i="43"/>
  <c r="E7" i="43" s="1"/>
  <c r="D6" i="43"/>
  <c r="C6" i="43"/>
  <c r="C7" i="43" s="1"/>
  <c r="B6" i="43"/>
  <c r="E8" i="37"/>
  <c r="C8" i="37"/>
  <c r="E7" i="37"/>
  <c r="D7" i="37"/>
  <c r="C7" i="37"/>
  <c r="B7" i="37"/>
  <c r="D39" i="36"/>
  <c r="C39" i="36"/>
  <c r="D37" i="36"/>
  <c r="C37" i="36"/>
  <c r="D35" i="36"/>
  <c r="C35" i="36"/>
  <c r="D33" i="36"/>
  <c r="C33" i="36"/>
  <c r="D31" i="36"/>
  <c r="C31" i="36"/>
  <c r="D29" i="36"/>
  <c r="C29" i="36"/>
  <c r="D27" i="36"/>
  <c r="C27" i="36"/>
  <c r="D25" i="36"/>
  <c r="C25" i="36"/>
  <c r="D23" i="36"/>
  <c r="C23" i="36"/>
  <c r="D21" i="36"/>
  <c r="C21" i="36"/>
  <c r="D19" i="36"/>
  <c r="C19" i="36"/>
  <c r="D17" i="36"/>
  <c r="C17" i="36"/>
  <c r="D15" i="36"/>
  <c r="C15" i="36"/>
  <c r="D13" i="36"/>
  <c r="C13" i="36"/>
  <c r="D11" i="36"/>
  <c r="C11" i="36"/>
  <c r="D9" i="36"/>
  <c r="C9" i="36"/>
  <c r="D6" i="36"/>
  <c r="D7" i="36" s="1"/>
  <c r="C6" i="36"/>
  <c r="C7" i="36" s="1"/>
  <c r="B6" i="36"/>
  <c r="D39" i="35"/>
  <c r="C39" i="35"/>
  <c r="D37" i="35"/>
  <c r="C37" i="35"/>
  <c r="D35" i="35"/>
  <c r="C35" i="35"/>
  <c r="D33" i="35"/>
  <c r="C33" i="35"/>
  <c r="D31" i="35"/>
  <c r="C31" i="35"/>
  <c r="D29" i="35"/>
  <c r="C29" i="35"/>
  <c r="D27" i="35"/>
  <c r="C27" i="35"/>
  <c r="D25" i="35"/>
  <c r="C25" i="35"/>
  <c r="D23" i="35"/>
  <c r="C23" i="35"/>
  <c r="D21" i="35"/>
  <c r="C21" i="35"/>
  <c r="D19" i="35"/>
  <c r="C19" i="35"/>
  <c r="D17" i="35"/>
  <c r="C17" i="35"/>
  <c r="D15" i="35"/>
  <c r="C15" i="35"/>
  <c r="D13" i="35"/>
  <c r="C13" i="35"/>
  <c r="D11" i="35"/>
  <c r="C11" i="35"/>
  <c r="D9" i="35"/>
  <c r="C9" i="35"/>
  <c r="D6" i="35"/>
  <c r="D7" i="35" s="1"/>
  <c r="C6" i="35"/>
  <c r="C7" i="35" s="1"/>
  <c r="B6" i="35"/>
  <c r="D39" i="34"/>
  <c r="C39" i="34"/>
  <c r="D37" i="34"/>
  <c r="C37" i="34"/>
  <c r="D35" i="34"/>
  <c r="C35" i="34"/>
  <c r="D33" i="34"/>
  <c r="C33" i="34"/>
  <c r="D31" i="34"/>
  <c r="C31" i="34"/>
  <c r="D29" i="34"/>
  <c r="C29" i="34"/>
  <c r="D27" i="34"/>
  <c r="C27" i="34"/>
  <c r="D25" i="34"/>
  <c r="C25" i="34"/>
  <c r="D23" i="34"/>
  <c r="C23" i="34"/>
  <c r="D21" i="34"/>
  <c r="C21" i="34"/>
  <c r="D19" i="34"/>
  <c r="C19" i="34"/>
  <c r="D17" i="34"/>
  <c r="C17" i="34"/>
  <c r="D15" i="34"/>
  <c r="C15" i="34"/>
  <c r="D13" i="34"/>
  <c r="C13" i="34"/>
  <c r="D11" i="34"/>
  <c r="C11" i="34"/>
  <c r="D9" i="34"/>
  <c r="C9" i="34"/>
  <c r="D6" i="34"/>
  <c r="D7" i="34" s="1"/>
  <c r="C6" i="34"/>
  <c r="C7" i="34" s="1"/>
  <c r="B6" i="34"/>
  <c r="E39" i="33"/>
  <c r="D39" i="33"/>
  <c r="C39" i="33"/>
  <c r="E37" i="33"/>
  <c r="D37" i="33"/>
  <c r="C37" i="33"/>
  <c r="E35" i="33"/>
  <c r="D35" i="33"/>
  <c r="C35" i="33"/>
  <c r="E33" i="33"/>
  <c r="D33" i="33"/>
  <c r="C33" i="33"/>
  <c r="E31" i="33"/>
  <c r="D31" i="33"/>
  <c r="C31" i="33"/>
  <c r="E29" i="33"/>
  <c r="D29" i="33"/>
  <c r="C29" i="33"/>
  <c r="E27" i="33"/>
  <c r="D27" i="33"/>
  <c r="C27" i="33"/>
  <c r="E25" i="33"/>
  <c r="D25" i="33"/>
  <c r="C25" i="33"/>
  <c r="E23" i="33"/>
  <c r="D23" i="33"/>
  <c r="C23" i="33"/>
  <c r="E21" i="33"/>
  <c r="D21" i="33"/>
  <c r="C21" i="33"/>
  <c r="E19" i="33"/>
  <c r="D19" i="33"/>
  <c r="C19" i="33"/>
  <c r="E17" i="33"/>
  <c r="D17" i="33"/>
  <c r="C17" i="33"/>
  <c r="E15" i="33"/>
  <c r="D15" i="33"/>
  <c r="C15" i="33"/>
  <c r="E13" i="33"/>
  <c r="D13" i="33"/>
  <c r="C13" i="33"/>
  <c r="E11" i="33"/>
  <c r="D11" i="33"/>
  <c r="C11" i="33"/>
  <c r="E9" i="33"/>
  <c r="D9" i="33"/>
  <c r="C9" i="33"/>
  <c r="E6" i="33"/>
  <c r="E7" i="33" s="1"/>
  <c r="D6" i="33"/>
  <c r="D7" i="33" s="1"/>
  <c r="C6" i="33"/>
  <c r="C7" i="33" s="1"/>
  <c r="B6" i="33"/>
  <c r="H41" i="32"/>
  <c r="F41" i="32"/>
  <c r="D41" i="32"/>
  <c r="C41" i="32"/>
  <c r="H39" i="32"/>
  <c r="F39" i="32"/>
  <c r="D39" i="32"/>
  <c r="C39" i="32"/>
  <c r="H37" i="32"/>
  <c r="F37" i="32"/>
  <c r="D37" i="32"/>
  <c r="C37" i="32"/>
  <c r="H35" i="32"/>
  <c r="F35" i="32"/>
  <c r="D35" i="32"/>
  <c r="C35" i="32"/>
  <c r="H33" i="32"/>
  <c r="F33" i="32"/>
  <c r="D33" i="32"/>
  <c r="C33" i="32"/>
  <c r="H31" i="32"/>
  <c r="F31" i="32"/>
  <c r="D31" i="32"/>
  <c r="C31" i="32"/>
  <c r="H29" i="32"/>
  <c r="F29" i="32"/>
  <c r="D29" i="32"/>
  <c r="C29" i="32"/>
  <c r="H27" i="32"/>
  <c r="F27" i="32"/>
  <c r="D27" i="32"/>
  <c r="C27" i="32"/>
  <c r="H25" i="32"/>
  <c r="F25" i="32"/>
  <c r="D25" i="32"/>
  <c r="C25" i="32"/>
  <c r="H23" i="32"/>
  <c r="F23" i="32"/>
  <c r="D23" i="32"/>
  <c r="C23" i="32"/>
  <c r="H21" i="32"/>
  <c r="F21" i="32"/>
  <c r="D21" i="32"/>
  <c r="C21" i="32"/>
  <c r="H19" i="32"/>
  <c r="F19" i="32"/>
  <c r="D19" i="32"/>
  <c r="C19" i="32"/>
  <c r="H17" i="32"/>
  <c r="F17" i="32"/>
  <c r="D17" i="32"/>
  <c r="C17" i="32"/>
  <c r="H15" i="32"/>
  <c r="F15" i="32"/>
  <c r="D15" i="32"/>
  <c r="C15" i="32"/>
  <c r="H13" i="32"/>
  <c r="F13" i="32"/>
  <c r="D13" i="32"/>
  <c r="C13" i="32"/>
  <c r="H11" i="32"/>
  <c r="F11" i="32"/>
  <c r="D11" i="32"/>
  <c r="C11" i="32"/>
  <c r="H8" i="32"/>
  <c r="H9" i="32" s="1"/>
  <c r="G8" i="32"/>
  <c r="F8" i="32"/>
  <c r="E8" i="32"/>
  <c r="F9" i="32" s="1"/>
  <c r="D8" i="32"/>
  <c r="D9" i="32" s="1"/>
  <c r="C8" i="32"/>
  <c r="C9" i="32" s="1"/>
  <c r="B8" i="32"/>
  <c r="D39" i="31"/>
  <c r="C39" i="31"/>
  <c r="D37" i="31"/>
  <c r="C37" i="31"/>
  <c r="D35" i="31"/>
  <c r="C35" i="31"/>
  <c r="D33" i="31"/>
  <c r="C33" i="31"/>
  <c r="D31" i="31"/>
  <c r="C31" i="31"/>
  <c r="D29" i="31"/>
  <c r="C29" i="31"/>
  <c r="D27" i="31"/>
  <c r="C27" i="31"/>
  <c r="D25" i="31"/>
  <c r="C25" i="31"/>
  <c r="D23" i="31"/>
  <c r="C23" i="31"/>
  <c r="D21" i="31"/>
  <c r="C21" i="31"/>
  <c r="D19" i="31"/>
  <c r="C19" i="31"/>
  <c r="D17" i="31"/>
  <c r="C17" i="31"/>
  <c r="D15" i="31"/>
  <c r="C15" i="31"/>
  <c r="D13" i="31"/>
  <c r="C13" i="31"/>
  <c r="D11" i="31"/>
  <c r="C11" i="31"/>
  <c r="D9" i="31"/>
  <c r="C9" i="31"/>
  <c r="D6" i="31"/>
  <c r="D7" i="31" s="1"/>
  <c r="C6" i="31"/>
  <c r="C7" i="31" s="1"/>
  <c r="B6" i="31"/>
  <c r="G41" i="30"/>
  <c r="C41" i="30"/>
  <c r="G39" i="30"/>
  <c r="C39" i="30"/>
  <c r="G37" i="30"/>
  <c r="C37" i="30"/>
  <c r="G35" i="30"/>
  <c r="C35" i="30"/>
  <c r="G33" i="30"/>
  <c r="C33" i="30"/>
  <c r="G31" i="30"/>
  <c r="C31" i="30"/>
  <c r="G29" i="30"/>
  <c r="C29" i="30"/>
  <c r="G27" i="30"/>
  <c r="C27" i="30"/>
  <c r="G25" i="30"/>
  <c r="C25" i="30"/>
  <c r="G23" i="30"/>
  <c r="C23" i="30"/>
  <c r="G21" i="30"/>
  <c r="C21" i="30"/>
  <c r="G19" i="30"/>
  <c r="C19" i="30"/>
  <c r="G17" i="30"/>
  <c r="C17" i="30"/>
  <c r="G15" i="30"/>
  <c r="C15" i="30"/>
  <c r="G13" i="30"/>
  <c r="C13" i="30"/>
  <c r="G11" i="30"/>
  <c r="C11" i="30"/>
  <c r="G8" i="30"/>
  <c r="G9" i="30" s="1"/>
  <c r="F8" i="30"/>
  <c r="C8" i="30"/>
  <c r="C9" i="30" s="1"/>
  <c r="B8" i="30"/>
  <c r="G40" i="29"/>
  <c r="E40" i="29"/>
  <c r="D40" i="29"/>
  <c r="C40" i="29"/>
  <c r="G38" i="29"/>
  <c r="E38" i="29"/>
  <c r="D38" i="29"/>
  <c r="C38" i="29"/>
  <c r="G36" i="29"/>
  <c r="E36" i="29"/>
  <c r="D36" i="29"/>
  <c r="C36" i="29"/>
  <c r="G34" i="29"/>
  <c r="E34" i="29"/>
  <c r="D34" i="29"/>
  <c r="C34" i="29"/>
  <c r="G32" i="29"/>
  <c r="E32" i="29"/>
  <c r="D32" i="29"/>
  <c r="C32" i="29"/>
  <c r="G30" i="29"/>
  <c r="E30" i="29"/>
  <c r="D30" i="29"/>
  <c r="C30" i="29"/>
  <c r="G28" i="29"/>
  <c r="E28" i="29"/>
  <c r="D28" i="29"/>
  <c r="C28" i="29"/>
  <c r="G26" i="29"/>
  <c r="E26" i="29"/>
  <c r="D26" i="29"/>
  <c r="C26" i="29"/>
  <c r="G24" i="29"/>
  <c r="E24" i="29"/>
  <c r="D24" i="29"/>
  <c r="C24" i="29"/>
  <c r="G22" i="29"/>
  <c r="E22" i="29"/>
  <c r="D22" i="29"/>
  <c r="C22" i="29"/>
  <c r="G20" i="29"/>
  <c r="E20" i="29"/>
  <c r="D20" i="29"/>
  <c r="C20" i="29"/>
  <c r="G18" i="29"/>
  <c r="E18" i="29"/>
  <c r="D18" i="29"/>
  <c r="C18" i="29"/>
  <c r="G16" i="29"/>
  <c r="E16" i="29"/>
  <c r="D16" i="29"/>
  <c r="C16" i="29"/>
  <c r="G14" i="29"/>
  <c r="E14" i="29"/>
  <c r="D14" i="29"/>
  <c r="C14" i="29"/>
  <c r="G12" i="29"/>
  <c r="E12" i="29"/>
  <c r="D12" i="29"/>
  <c r="C12" i="29"/>
  <c r="G10" i="29"/>
  <c r="E10" i="29"/>
  <c r="D10" i="29"/>
  <c r="C10" i="29"/>
  <c r="G7" i="29"/>
  <c r="G8" i="29" s="1"/>
  <c r="F7" i="29"/>
  <c r="E7" i="29"/>
  <c r="E8" i="29" s="1"/>
  <c r="D7" i="29"/>
  <c r="D8" i="29" s="1"/>
  <c r="C7" i="29"/>
  <c r="C8" i="29" s="1"/>
  <c r="B7" i="29"/>
  <c r="C41" i="28"/>
  <c r="C39" i="28"/>
  <c r="C37" i="28"/>
  <c r="C35" i="28"/>
  <c r="C33" i="28"/>
  <c r="C31" i="28"/>
  <c r="C29" i="28"/>
  <c r="C27" i="28"/>
  <c r="C25" i="28"/>
  <c r="C23" i="28"/>
  <c r="C21" i="28"/>
  <c r="C19" i="28"/>
  <c r="C17" i="28"/>
  <c r="C15" i="28"/>
  <c r="C13" i="28"/>
  <c r="C11" i="28"/>
  <c r="C8" i="28"/>
  <c r="C9" i="28" s="1"/>
  <c r="B8" i="28"/>
  <c r="G41" i="27"/>
  <c r="E41" i="27"/>
  <c r="D41" i="27"/>
  <c r="C41" i="27"/>
  <c r="G39" i="27"/>
  <c r="E39" i="27"/>
  <c r="D39" i="27"/>
  <c r="C39" i="27"/>
  <c r="G37" i="27"/>
  <c r="E37" i="27"/>
  <c r="D37" i="27"/>
  <c r="C37" i="27"/>
  <c r="G35" i="27"/>
  <c r="E35" i="27"/>
  <c r="D35" i="27"/>
  <c r="C35" i="27"/>
  <c r="G33" i="27"/>
  <c r="E33" i="27"/>
  <c r="D33" i="27"/>
  <c r="C33" i="27"/>
  <c r="G31" i="27"/>
  <c r="E31" i="27"/>
  <c r="D31" i="27"/>
  <c r="C31" i="27"/>
  <c r="G29" i="27"/>
  <c r="E29" i="27"/>
  <c r="D29" i="27"/>
  <c r="C29" i="27"/>
  <c r="G27" i="27"/>
  <c r="E27" i="27"/>
  <c r="D27" i="27"/>
  <c r="C27" i="27"/>
  <c r="G25" i="27"/>
  <c r="E25" i="27"/>
  <c r="D25" i="27"/>
  <c r="C25" i="27"/>
  <c r="G23" i="27"/>
  <c r="E23" i="27"/>
  <c r="D23" i="27"/>
  <c r="C23" i="27"/>
  <c r="G21" i="27"/>
  <c r="E21" i="27"/>
  <c r="D21" i="27"/>
  <c r="C21" i="27"/>
  <c r="G19" i="27"/>
  <c r="E19" i="27"/>
  <c r="D19" i="27"/>
  <c r="C19" i="27"/>
  <c r="G17" i="27"/>
  <c r="E17" i="27"/>
  <c r="D17" i="27"/>
  <c r="C17" i="27"/>
  <c r="G15" i="27"/>
  <c r="E15" i="27"/>
  <c r="D15" i="27"/>
  <c r="C15" i="27"/>
  <c r="G13" i="27"/>
  <c r="E13" i="27"/>
  <c r="D13" i="27"/>
  <c r="C13" i="27"/>
  <c r="G11" i="27"/>
  <c r="E11" i="27"/>
  <c r="D11" i="27"/>
  <c r="C11" i="27"/>
  <c r="G8" i="27"/>
  <c r="G9" i="27" s="1"/>
  <c r="F8" i="27"/>
  <c r="E8" i="27"/>
  <c r="D8" i="27"/>
  <c r="D9" i="27" s="1"/>
  <c r="C8" i="27"/>
  <c r="B8" i="27"/>
  <c r="E9" i="27" s="1"/>
  <c r="G40" i="26"/>
  <c r="E40" i="26"/>
  <c r="D40" i="26"/>
  <c r="C40" i="26"/>
  <c r="G38" i="26"/>
  <c r="E38" i="26"/>
  <c r="D38" i="26"/>
  <c r="C38" i="26"/>
  <c r="G36" i="26"/>
  <c r="E36" i="26"/>
  <c r="D36" i="26"/>
  <c r="C36" i="26"/>
  <c r="G34" i="26"/>
  <c r="E34" i="26"/>
  <c r="D34" i="26"/>
  <c r="C34" i="26"/>
  <c r="G32" i="26"/>
  <c r="E32" i="26"/>
  <c r="D32" i="26"/>
  <c r="C32" i="26"/>
  <c r="G30" i="26"/>
  <c r="E30" i="26"/>
  <c r="D30" i="26"/>
  <c r="C30" i="26"/>
  <c r="G28" i="26"/>
  <c r="E28" i="26"/>
  <c r="D28" i="26"/>
  <c r="C28" i="26"/>
  <c r="G26" i="26"/>
  <c r="E26" i="26"/>
  <c r="D26" i="26"/>
  <c r="C26" i="26"/>
  <c r="G24" i="26"/>
  <c r="E24" i="26"/>
  <c r="D24" i="26"/>
  <c r="C24" i="26"/>
  <c r="G22" i="26"/>
  <c r="E22" i="26"/>
  <c r="D22" i="26"/>
  <c r="C22" i="26"/>
  <c r="G20" i="26"/>
  <c r="E20" i="26"/>
  <c r="D20" i="26"/>
  <c r="C20" i="26"/>
  <c r="G18" i="26"/>
  <c r="E18" i="26"/>
  <c r="D18" i="26"/>
  <c r="C18" i="26"/>
  <c r="G16" i="26"/>
  <c r="E16" i="26"/>
  <c r="D16" i="26"/>
  <c r="C16" i="26"/>
  <c r="G14" i="26"/>
  <c r="E14" i="26"/>
  <c r="D14" i="26"/>
  <c r="C14" i="26"/>
  <c r="G12" i="26"/>
  <c r="E12" i="26"/>
  <c r="D12" i="26"/>
  <c r="C12" i="26"/>
  <c r="G10" i="26"/>
  <c r="E10" i="26"/>
  <c r="D10" i="26"/>
  <c r="C10" i="26"/>
  <c r="G7" i="26"/>
  <c r="G8" i="26" s="1"/>
  <c r="F7" i="26"/>
  <c r="E7" i="26"/>
  <c r="D7" i="26"/>
  <c r="D8" i="26" s="1"/>
  <c r="C7" i="26"/>
  <c r="B7" i="26"/>
  <c r="E8" i="26" s="1"/>
  <c r="G40" i="25"/>
  <c r="E40" i="25"/>
  <c r="D40" i="25"/>
  <c r="C40" i="25"/>
  <c r="G38" i="25"/>
  <c r="E38" i="25"/>
  <c r="D38" i="25"/>
  <c r="C38" i="25"/>
  <c r="G36" i="25"/>
  <c r="E36" i="25"/>
  <c r="D36" i="25"/>
  <c r="C36" i="25"/>
  <c r="G34" i="25"/>
  <c r="E34" i="25"/>
  <c r="D34" i="25"/>
  <c r="C34" i="25"/>
  <c r="G32" i="25"/>
  <c r="E32" i="25"/>
  <c r="D32" i="25"/>
  <c r="C32" i="25"/>
  <c r="G30" i="25"/>
  <c r="E30" i="25"/>
  <c r="D30" i="25"/>
  <c r="C30" i="25"/>
  <c r="G28" i="25"/>
  <c r="E28" i="25"/>
  <c r="D28" i="25"/>
  <c r="C28" i="25"/>
  <c r="G26" i="25"/>
  <c r="E26" i="25"/>
  <c r="D26" i="25"/>
  <c r="C26" i="25"/>
  <c r="G24" i="25"/>
  <c r="E24" i="25"/>
  <c r="D24" i="25"/>
  <c r="C24" i="25"/>
  <c r="G22" i="25"/>
  <c r="E22" i="25"/>
  <c r="D22" i="25"/>
  <c r="C22" i="25"/>
  <c r="G20" i="25"/>
  <c r="E20" i="25"/>
  <c r="D20" i="25"/>
  <c r="C20" i="25"/>
  <c r="G18" i="25"/>
  <c r="E18" i="25"/>
  <c r="D18" i="25"/>
  <c r="C18" i="25"/>
  <c r="G16" i="25"/>
  <c r="E16" i="25"/>
  <c r="D16" i="25"/>
  <c r="C16" i="25"/>
  <c r="G14" i="25"/>
  <c r="E14" i="25"/>
  <c r="D14" i="25"/>
  <c r="C14" i="25"/>
  <c r="G12" i="25"/>
  <c r="E12" i="25"/>
  <c r="D12" i="25"/>
  <c r="C12" i="25"/>
  <c r="G10" i="25"/>
  <c r="E10" i="25"/>
  <c r="D10" i="25"/>
  <c r="C10" i="25"/>
  <c r="G7" i="25"/>
  <c r="G8" i="25" s="1"/>
  <c r="F7" i="25"/>
  <c r="E7" i="25"/>
  <c r="D7" i="25"/>
  <c r="D8" i="25" s="1"/>
  <c r="C7" i="25"/>
  <c r="B7" i="25"/>
  <c r="E8" i="25" s="1"/>
  <c r="G40" i="24"/>
  <c r="E40" i="24"/>
  <c r="D40" i="24"/>
  <c r="C40" i="24"/>
  <c r="G38" i="24"/>
  <c r="E38" i="24"/>
  <c r="D38" i="24"/>
  <c r="C38" i="24"/>
  <c r="G36" i="24"/>
  <c r="E36" i="24"/>
  <c r="D36" i="24"/>
  <c r="C36" i="24"/>
  <c r="G34" i="24"/>
  <c r="E34" i="24"/>
  <c r="D34" i="24"/>
  <c r="C34" i="24"/>
  <c r="G32" i="24"/>
  <c r="E32" i="24"/>
  <c r="D32" i="24"/>
  <c r="C32" i="24"/>
  <c r="G30" i="24"/>
  <c r="E30" i="24"/>
  <c r="D30" i="24"/>
  <c r="C30" i="24"/>
  <c r="G28" i="24"/>
  <c r="E28" i="24"/>
  <c r="D28" i="24"/>
  <c r="C28" i="24"/>
  <c r="G26" i="24"/>
  <c r="E26" i="24"/>
  <c r="D26" i="24"/>
  <c r="C26" i="24"/>
  <c r="G24" i="24"/>
  <c r="E24" i="24"/>
  <c r="D24" i="24"/>
  <c r="C24" i="24"/>
  <c r="G22" i="24"/>
  <c r="E22" i="24"/>
  <c r="D22" i="24"/>
  <c r="C22" i="24"/>
  <c r="G20" i="24"/>
  <c r="E20" i="24"/>
  <c r="D20" i="24"/>
  <c r="C20" i="24"/>
  <c r="G18" i="24"/>
  <c r="E18" i="24"/>
  <c r="D18" i="24"/>
  <c r="C18" i="24"/>
  <c r="G16" i="24"/>
  <c r="E16" i="24"/>
  <c r="D16" i="24"/>
  <c r="C16" i="24"/>
  <c r="G14" i="24"/>
  <c r="E14" i="24"/>
  <c r="D14" i="24"/>
  <c r="C14" i="24"/>
  <c r="G12" i="24"/>
  <c r="E12" i="24"/>
  <c r="D12" i="24"/>
  <c r="C12" i="24"/>
  <c r="G10" i="24"/>
  <c r="E10" i="24"/>
  <c r="D10" i="24"/>
  <c r="C10" i="24"/>
  <c r="G7" i="24"/>
  <c r="G8" i="24" s="1"/>
  <c r="F7" i="24"/>
  <c r="E7" i="24"/>
  <c r="E8" i="24" s="1"/>
  <c r="D7" i="24"/>
  <c r="D8" i="24" s="1"/>
  <c r="C7" i="24"/>
  <c r="C8" i="24" s="1"/>
  <c r="B7" i="24"/>
  <c r="D22" i="23"/>
  <c r="D21" i="23"/>
  <c r="D20" i="23"/>
  <c r="D19" i="23"/>
  <c r="D18" i="23"/>
  <c r="D17" i="23"/>
  <c r="D16" i="23"/>
  <c r="D15" i="23"/>
  <c r="D14" i="23"/>
  <c r="D13" i="23"/>
  <c r="D12" i="23"/>
  <c r="D11" i="23"/>
  <c r="D10" i="23"/>
  <c r="D9" i="23"/>
  <c r="D8" i="23"/>
  <c r="D7" i="23"/>
  <c r="C6" i="23"/>
  <c r="D6" i="23" s="1"/>
  <c r="B6" i="23"/>
  <c r="C9" i="27" l="1"/>
  <c r="C8" i="26"/>
  <c r="C8" i="25"/>
  <c r="C23" i="8" l="1"/>
  <c r="C22" i="8"/>
  <c r="C21" i="8"/>
  <c r="C20" i="8"/>
  <c r="C18" i="8"/>
  <c r="C17" i="8"/>
  <c r="C16" i="8"/>
  <c r="C15" i="8"/>
  <c r="C13" i="8"/>
  <c r="C12" i="8"/>
  <c r="C11" i="8"/>
  <c r="C10" i="8"/>
  <c r="C8" i="8"/>
  <c r="C7" i="8"/>
  <c r="C6" i="8"/>
  <c r="C5" i="8"/>
  <c r="F4" i="8"/>
  <c r="D22" i="7"/>
  <c r="C22" i="7"/>
  <c r="B22" i="7"/>
  <c r="D21" i="7"/>
  <c r="C21" i="7"/>
  <c r="B21" i="7"/>
  <c r="D20" i="7"/>
  <c r="C20" i="7"/>
  <c r="B20" i="7"/>
  <c r="D19" i="7"/>
  <c r="C19" i="7"/>
  <c r="B19" i="7"/>
  <c r="D18" i="7"/>
  <c r="C18" i="7"/>
  <c r="B18" i="7"/>
  <c r="D17" i="7"/>
  <c r="C17" i="7"/>
  <c r="B17" i="7"/>
  <c r="D16" i="7"/>
  <c r="C16" i="7"/>
  <c r="B16" i="7"/>
  <c r="D15" i="7"/>
  <c r="C15" i="7"/>
  <c r="B15" i="7"/>
  <c r="D14" i="7"/>
  <c r="C14" i="7"/>
  <c r="B14" i="7"/>
  <c r="D13" i="7"/>
  <c r="C13" i="7"/>
  <c r="B13" i="7"/>
  <c r="D12" i="7"/>
  <c r="C12" i="7"/>
  <c r="B12" i="7"/>
  <c r="D11" i="7"/>
  <c r="C11" i="7"/>
  <c r="B11" i="7"/>
  <c r="D10" i="7"/>
  <c r="C10" i="7"/>
  <c r="B10" i="7"/>
  <c r="D9" i="7"/>
  <c r="C9" i="7"/>
  <c r="B9" i="7"/>
  <c r="D8" i="7"/>
  <c r="C8" i="7"/>
  <c r="B8" i="7"/>
  <c r="D7" i="7"/>
  <c r="C7" i="7"/>
  <c r="B7" i="7"/>
  <c r="D6" i="7"/>
  <c r="C6" i="7"/>
  <c r="B6" i="7"/>
  <c r="O6" i="4"/>
  <c r="N6" i="4"/>
  <c r="M6" i="4"/>
  <c r="L6" i="4"/>
  <c r="K6" i="4"/>
  <c r="J6" i="4"/>
  <c r="I6" i="4"/>
  <c r="H6" i="4"/>
  <c r="G6" i="4"/>
  <c r="F6" i="4"/>
  <c r="E6" i="4"/>
  <c r="D6" i="4"/>
  <c r="C6" i="4"/>
  <c r="B6" i="4"/>
  <c r="C9" i="8" l="1"/>
  <c r="E5" i="8" s="1"/>
  <c r="C14" i="8"/>
  <c r="E10" i="8" s="1"/>
  <c r="C19" i="8"/>
  <c r="E15" i="8" s="1"/>
  <c r="C24" i="8"/>
  <c r="E20" i="8" s="1"/>
  <c r="C4" i="8"/>
  <c r="E4" i="8" s="1"/>
  <c r="C5" i="1" l="1"/>
  <c r="C4" i="1"/>
  <c r="E53" i="41" l="1"/>
  <c r="D53" i="41"/>
  <c r="E50" i="41"/>
  <c r="E44" i="41"/>
  <c r="D44" i="41"/>
  <c r="E41" i="41"/>
  <c r="D41" i="41"/>
  <c r="E38" i="41"/>
  <c r="D38" i="41"/>
  <c r="E35" i="41"/>
  <c r="D35" i="41"/>
  <c r="E32" i="41"/>
  <c r="E29" i="41"/>
  <c r="D29" i="41"/>
  <c r="D26" i="41"/>
  <c r="D23" i="41"/>
  <c r="E20" i="41"/>
  <c r="E17" i="41"/>
  <c r="D17" i="41"/>
  <c r="D11" i="41"/>
  <c r="E7" i="41"/>
  <c r="E8" i="41" s="1"/>
  <c r="D7" i="41"/>
  <c r="D8" i="41" s="1"/>
  <c r="E6" i="41"/>
  <c r="D6" i="41"/>
  <c r="B48" i="19"/>
  <c r="B47" i="19"/>
  <c r="B45" i="19"/>
  <c r="B43" i="19"/>
  <c r="B41" i="19"/>
  <c r="B39" i="19"/>
  <c r="B37" i="19"/>
  <c r="B36" i="19"/>
  <c r="B35" i="19"/>
  <c r="B34" i="19"/>
  <c r="B33" i="19"/>
  <c r="B32" i="19"/>
  <c r="B31" i="19"/>
  <c r="B30" i="19"/>
  <c r="B29" i="19"/>
  <c r="B28" i="19"/>
  <c r="B27" i="19"/>
  <c r="B26" i="19"/>
  <c r="B25" i="19"/>
  <c r="B24" i="19"/>
  <c r="B23" i="19"/>
  <c r="B22" i="19"/>
  <c r="B21" i="19"/>
  <c r="B20" i="19"/>
  <c r="B19" i="19"/>
  <c r="B18" i="19"/>
  <c r="B17" i="19"/>
  <c r="B16" i="19"/>
  <c r="B15" i="19"/>
  <c r="B14" i="19"/>
  <c r="B13" i="19"/>
  <c r="B12" i="19"/>
  <c r="B11" i="19"/>
  <c r="B10" i="19"/>
  <c r="B9" i="19"/>
  <c r="B8" i="19"/>
  <c r="B7" i="19"/>
  <c r="B6" i="19"/>
  <c r="N5" i="19"/>
  <c r="M5" i="19"/>
  <c r="L5" i="19"/>
  <c r="K5" i="19"/>
  <c r="J5" i="19"/>
  <c r="I5" i="19"/>
  <c r="H5" i="19"/>
  <c r="G5" i="19"/>
  <c r="F5" i="19"/>
  <c r="E5" i="19"/>
  <c r="D5" i="19"/>
  <c r="C5" i="19"/>
  <c r="B5" i="19"/>
  <c r="N4" i="19"/>
  <c r="M4" i="19"/>
  <c r="L4" i="19"/>
  <c r="K4" i="19"/>
  <c r="J4" i="19"/>
  <c r="I4" i="19"/>
  <c r="H4" i="19"/>
  <c r="G4" i="19"/>
  <c r="F4" i="19"/>
  <c r="E4" i="19"/>
  <c r="D4" i="19"/>
  <c r="C4" i="19"/>
  <c r="B4" i="19"/>
  <c r="E28" i="15" l="1"/>
  <c r="E5" i="14"/>
  <c r="D5" i="14"/>
  <c r="L5" i="13"/>
  <c r="M5" i="13"/>
  <c r="N5" i="12"/>
  <c r="H24" i="11"/>
  <c r="H18" i="11"/>
  <c r="D5" i="39"/>
  <c r="C5" i="39"/>
  <c r="B5" i="39"/>
  <c r="C22" i="18"/>
  <c r="B22" i="18"/>
  <c r="C21" i="18"/>
  <c r="B21" i="18"/>
  <c r="C20" i="18"/>
  <c r="B20" i="18"/>
  <c r="C19" i="18"/>
  <c r="B19" i="18"/>
  <c r="C18" i="18"/>
  <c r="B18" i="18"/>
  <c r="C17" i="18"/>
  <c r="B17" i="18"/>
  <c r="C16" i="18"/>
  <c r="B16" i="18"/>
  <c r="C15" i="18"/>
  <c r="B15" i="18"/>
  <c r="C14" i="18"/>
  <c r="B14" i="18"/>
  <c r="C13" i="18"/>
  <c r="B13" i="18"/>
  <c r="C12" i="18"/>
  <c r="B12" i="18"/>
  <c r="C11" i="18"/>
  <c r="B11" i="18"/>
  <c r="C10" i="18"/>
  <c r="B10" i="18"/>
  <c r="C9" i="18"/>
  <c r="B9" i="18"/>
  <c r="C8" i="18"/>
  <c r="B8" i="18"/>
  <c r="C7" i="18"/>
  <c r="B7" i="18"/>
  <c r="C6" i="18"/>
  <c r="B6" i="18"/>
  <c r="M5" i="18"/>
  <c r="L5" i="18"/>
  <c r="K5" i="18"/>
  <c r="J5" i="18"/>
  <c r="I5" i="18"/>
  <c r="H5" i="18"/>
  <c r="G5" i="18"/>
  <c r="F5" i="18"/>
  <c r="E5" i="18"/>
  <c r="D5" i="18"/>
  <c r="C5" i="18"/>
  <c r="B5" i="18"/>
  <c r="C5" i="13"/>
  <c r="B5" i="13"/>
  <c r="D25" i="12"/>
  <c r="E23" i="12"/>
  <c r="D23" i="12"/>
  <c r="D19" i="12"/>
  <c r="D17" i="12"/>
  <c r="E15" i="12"/>
  <c r="D15" i="12"/>
  <c r="D13" i="12"/>
  <c r="D12" i="12"/>
  <c r="D11" i="12"/>
  <c r="D10" i="12"/>
  <c r="E9" i="12"/>
  <c r="D9" i="12"/>
  <c r="D8" i="12"/>
  <c r="D7" i="12"/>
  <c r="D6" i="12"/>
  <c r="O5" i="12"/>
  <c r="E5" i="12"/>
  <c r="D5" i="12"/>
</calcChain>
</file>

<file path=xl/sharedStrings.xml><?xml version="1.0" encoding="utf-8"?>
<sst xmlns="http://schemas.openxmlformats.org/spreadsheetml/2006/main" count="2860" uniqueCount="661">
  <si>
    <t>表１５－１　年末時結核登録者数、区(保健センター)別</t>
  </si>
  <si>
    <t>各年12月31日現在</t>
  </si>
  <si>
    <t>千 種</t>
  </si>
  <si>
    <t>東</t>
  </si>
  <si>
    <t>北</t>
  </si>
  <si>
    <t>西</t>
  </si>
  <si>
    <t>中 村</t>
  </si>
  <si>
    <t>中</t>
  </si>
  <si>
    <t>昭 和</t>
  </si>
  <si>
    <t>瑞　穂</t>
  </si>
  <si>
    <t>熱 田</t>
  </si>
  <si>
    <t>中 川</t>
  </si>
  <si>
    <t>港</t>
  </si>
  <si>
    <t>南</t>
  </si>
  <si>
    <t>守 山</t>
  </si>
  <si>
    <t>緑</t>
  </si>
  <si>
    <t>名 東</t>
  </si>
  <si>
    <t>天 白</t>
  </si>
  <si>
    <t>年 末 時 登 録 者 数</t>
  </si>
  <si>
    <t>（再掲　新登録患者数）</t>
  </si>
  <si>
    <t>注：　潜在性結核感染症は含まない。</t>
  </si>
  <si>
    <t>表１５－２　定期の健康診断実績、区(保健センター)別</t>
  </si>
  <si>
    <t>総 数</t>
  </si>
  <si>
    <t>瑞 穂</t>
  </si>
  <si>
    <t>受診者</t>
  </si>
  <si>
    <t>結核患者</t>
  </si>
  <si>
    <t>表１５－３　一般住民結核健康診断実績、区別</t>
  </si>
  <si>
    <t xml:space="preserve"> </t>
  </si>
  <si>
    <t>対象者数</t>
  </si>
  <si>
    <t>受診者数</t>
  </si>
  <si>
    <t>受診率</t>
  </si>
  <si>
    <t>発見率</t>
  </si>
  <si>
    <t>総  数</t>
  </si>
  <si>
    <t>千  種</t>
  </si>
  <si>
    <t xml:space="preserve"> -   </t>
  </si>
  <si>
    <t>中  村</t>
  </si>
  <si>
    <t>昭  和</t>
  </si>
  <si>
    <t>瑞  穂</t>
  </si>
  <si>
    <t>熱  田</t>
  </si>
  <si>
    <t>中  川</t>
  </si>
  <si>
    <t>守  山</t>
  </si>
  <si>
    <t>名  東</t>
  </si>
  <si>
    <t>天  白</t>
  </si>
  <si>
    <t>注：1.感染症の予防及び感染症の患者に対する医療に関する法律第53条の2に基づく事業</t>
  </si>
  <si>
    <t>　　2.健康診断対象者数は,人口×国勢調査を基にした非就業率</t>
  </si>
  <si>
    <t>　　3.患者発見率(健康診断)=結核患者/受診者数×100</t>
  </si>
  <si>
    <t>　　4.委託医療機関で、肺がん・結核検診として実施</t>
  </si>
  <si>
    <t>表１５－４　ハイリスク層結核健診実績</t>
  </si>
  <si>
    <t>結　核　健　康　診　断</t>
  </si>
  <si>
    <t>生　　活　　習　　慣　　病　　健　　診</t>
  </si>
  <si>
    <t>検　査　件　数</t>
  </si>
  <si>
    <t>結　果</t>
  </si>
  <si>
    <t>結　　　　　果</t>
  </si>
  <si>
    <t>胸部エックス線撮影</t>
  </si>
  <si>
    <t>喀痰
検査</t>
  </si>
  <si>
    <t>異常なし</t>
  </si>
  <si>
    <t>要注意</t>
  </si>
  <si>
    <t>要精検</t>
  </si>
  <si>
    <t>血圧</t>
  </si>
  <si>
    <t>検尿</t>
  </si>
  <si>
    <t>要医療</t>
  </si>
  <si>
    <t>治療中</t>
  </si>
  <si>
    <t>間　接</t>
  </si>
  <si>
    <t>直　接</t>
  </si>
  <si>
    <t>総　　　　　　数</t>
  </si>
  <si>
    <t>公園・路上等起居者（集団）</t>
  </si>
  <si>
    <t>公園・路上等起居者（個別）</t>
  </si>
  <si>
    <t>無料宿泊所</t>
  </si>
  <si>
    <t>無料低額宿泊所等</t>
  </si>
  <si>
    <t>自立支援施設</t>
  </si>
  <si>
    <t>外国人健康相談</t>
  </si>
  <si>
    <t>注：　無料低額宿泊所等には肺がん・結核検診により実施したものを含む</t>
  </si>
  <si>
    <t>表１５－５　接触者健診実績、区(保健センター)別</t>
  </si>
  <si>
    <t>ツベルクリン反応検査</t>
  </si>
  <si>
    <t>被  発  見  者  数</t>
  </si>
  <si>
    <t>受  診</t>
  </si>
  <si>
    <t>直  接</t>
  </si>
  <si>
    <t>間  接</t>
  </si>
  <si>
    <t>IGRA</t>
  </si>
  <si>
    <t>結核発病</t>
  </si>
  <si>
    <t>保健</t>
  </si>
  <si>
    <t>被  判</t>
  </si>
  <si>
    <t>陽性者</t>
  </si>
  <si>
    <t>陽性率</t>
  </si>
  <si>
    <t>結  核</t>
  </si>
  <si>
    <t>潜在性結核
感染症</t>
  </si>
  <si>
    <t>のおそれ</t>
  </si>
  <si>
    <t>センター</t>
  </si>
  <si>
    <t>者  数</t>
  </si>
  <si>
    <t>定  者</t>
  </si>
  <si>
    <t>撮  影</t>
  </si>
  <si>
    <t>検　査</t>
  </si>
  <si>
    <t>患  者</t>
  </si>
  <si>
    <t>があると</t>
  </si>
  <si>
    <t>名</t>
  </si>
  <si>
    <t>診断され</t>
  </si>
  <si>
    <t>た者</t>
  </si>
  <si>
    <t>注： 1.感染症の予防と感染症の患者に対する医療に関する法律第17条に基づく事業</t>
  </si>
  <si>
    <t xml:space="preserve">     2.結核接触者健診受診者報告による    </t>
  </si>
  <si>
    <t>　</t>
  </si>
  <si>
    <t>　　 3.人数はすべて実数で計上</t>
  </si>
  <si>
    <t xml:space="preserve">　　 4.患者発見率=結核患者/受診者数×100 </t>
  </si>
  <si>
    <t>　 　5.受診した日の属する年度中に計上する</t>
  </si>
  <si>
    <t>表１５－６　結核管理健診等実績、区(保健センター)別</t>
  </si>
  <si>
    <t>保健センター名</t>
  </si>
  <si>
    <t>保健センター</t>
  </si>
  <si>
    <t>委託医療機関</t>
  </si>
  <si>
    <t>その他の方法での</t>
  </si>
  <si>
    <t>把　握　率　</t>
  </si>
  <si>
    <t>要医療者</t>
  </si>
  <si>
    <t>発　見　率</t>
  </si>
  <si>
    <t>把握者数</t>
  </si>
  <si>
    <t>(結核患者)</t>
  </si>
  <si>
    <t xml:space="preserve">           -</t>
  </si>
  <si>
    <t xml:space="preserve">          - </t>
  </si>
  <si>
    <t>注： 1.感染症の予防及び感染症の患者に対する医療に関する法律第53条の13に基づく事業</t>
  </si>
  <si>
    <t xml:space="preserve">     2.管理検診受診者報告による</t>
  </si>
  <si>
    <t>　　 3.人数はすべて延数で計上</t>
  </si>
  <si>
    <t xml:space="preserve">     4.要医療者発見率=結核患者/（保健センター受診者数＋委託医療機関受診者数＋その他の方法での把握者数）×100 </t>
  </si>
  <si>
    <t>表１５－７　一般患者医療費公費負担保険種別申請合格承認件数、区(保健センター)別</t>
  </si>
  <si>
    <t>保 健
センター
名</t>
  </si>
  <si>
    <t>合       計</t>
  </si>
  <si>
    <t>被   用   者   保   険</t>
  </si>
  <si>
    <t>国　民　健　康　</t>
  </si>
  <si>
    <t>保　険</t>
  </si>
  <si>
    <t>後期高齢者医療</t>
  </si>
  <si>
    <t>生 活 保 護 法</t>
  </si>
  <si>
    <t>そ  の  他</t>
  </si>
  <si>
    <t>本       人</t>
  </si>
  <si>
    <t>家       族</t>
  </si>
  <si>
    <t>一　　　般</t>
  </si>
  <si>
    <t>退 職 本 人</t>
  </si>
  <si>
    <t>退 職 家 族</t>
  </si>
  <si>
    <t>申請</t>
  </si>
  <si>
    <t>合格</t>
  </si>
  <si>
    <t>承認</t>
  </si>
  <si>
    <t>表１５－８　感染症診査協議会結核部会運営状況、区（保健センター）別</t>
  </si>
  <si>
    <t>感染症診査協議会結核部会</t>
  </si>
  <si>
    <t>区</t>
  </si>
  <si>
    <t>診査件数</t>
  </si>
  <si>
    <t>協議会
開催回数</t>
  </si>
  <si>
    <t>協議会一回当りの取扱件数</t>
  </si>
  <si>
    <t>総数</t>
  </si>
  <si>
    <t>千種・昭和・瑞穂・名東
保健センター</t>
  </si>
  <si>
    <t>千種</t>
  </si>
  <si>
    <t>昭和</t>
  </si>
  <si>
    <t>瑞穂</t>
  </si>
  <si>
    <t>名東</t>
  </si>
  <si>
    <t>小計</t>
  </si>
  <si>
    <t>西・中村・熱田・中川
保健センター</t>
  </si>
  <si>
    <t>中村</t>
  </si>
  <si>
    <t>熱田</t>
  </si>
  <si>
    <t>中川</t>
  </si>
  <si>
    <t>東・北・中・守山
保健センター</t>
  </si>
  <si>
    <t>守山</t>
  </si>
  <si>
    <t>港・南・緑・天白
保健センター</t>
  </si>
  <si>
    <t>天白</t>
  </si>
  <si>
    <t>表１５－９　入院勧告･勧告終了件数･患者数、区(保健センター)別</t>
  </si>
  <si>
    <t>保健
センター
名</t>
  </si>
  <si>
    <t>入院勧告</t>
  </si>
  <si>
    <t>勧告</t>
  </si>
  <si>
    <t>勧告延長</t>
  </si>
  <si>
    <t>勧告再延長</t>
  </si>
  <si>
    <t>終了</t>
  </si>
  <si>
    <t>表１５－１０　一類・二類・三類感染症患者等発生数・入院数・死亡数</t>
  </si>
  <si>
    <t>令和2年度</t>
  </si>
  <si>
    <t>発生数</t>
  </si>
  <si>
    <t>入院数</t>
  </si>
  <si>
    <t>死亡数</t>
  </si>
  <si>
    <t>患者</t>
  </si>
  <si>
    <t>無症状病原体
保有者</t>
  </si>
  <si>
    <t>計</t>
  </si>
  <si>
    <t>一類</t>
  </si>
  <si>
    <t>エボラ出血熱</t>
  </si>
  <si>
    <t>クリミア・コンゴ熱</t>
  </si>
  <si>
    <t>痘そう（天然痘）</t>
  </si>
  <si>
    <t>南米出血熱</t>
  </si>
  <si>
    <t>ペスト</t>
  </si>
  <si>
    <t>マールブルグ病</t>
  </si>
  <si>
    <t>ラッサ熱</t>
  </si>
  <si>
    <t>二類</t>
  </si>
  <si>
    <t>急性灰白髄炎</t>
  </si>
  <si>
    <t>重症急性呼吸器症候群
（病原体がベータコロナ　　　　　　　　　　　　　　ウイルス属ＳＡＲＳ　　　　　　　　　　　　　　　　　　　コロナウイルスで　　　　　　　　　　　　　　　あるものに限る）</t>
  </si>
  <si>
    <t>ジフテリア</t>
  </si>
  <si>
    <t>中東呼吸器症候群
（病原体がベータコロナ　　　　　　　　　　　　　　ウイルス属ＭＥＲＳ　　　　　　　　　　　　　　　　　　　コロナウイルスで　　　　　　　　　　　　　　　あるものに限る）</t>
  </si>
  <si>
    <r>
      <rPr>
        <sz val="8"/>
        <rFont val="ＭＳ 明朝"/>
        <family val="1"/>
        <charset val="128"/>
      </rPr>
      <t>鳥インフルエンザ</t>
    </r>
    <r>
      <rPr>
        <sz val="7"/>
        <rFont val="ＭＳ 明朝"/>
        <family val="1"/>
        <charset val="128"/>
      </rPr>
      <t>（H5N1）</t>
    </r>
  </si>
  <si>
    <r>
      <rPr>
        <sz val="8"/>
        <rFont val="ＭＳ 明朝"/>
        <family val="1"/>
        <charset val="128"/>
      </rPr>
      <t>鳥インフルエンザ</t>
    </r>
    <r>
      <rPr>
        <sz val="7"/>
        <rFont val="ＭＳ 明朝"/>
        <family val="1"/>
        <charset val="128"/>
      </rPr>
      <t>（H7N9）</t>
    </r>
  </si>
  <si>
    <t>三類</t>
  </si>
  <si>
    <t>コレラ</t>
  </si>
  <si>
    <t>細菌性赤痢</t>
  </si>
  <si>
    <t>腸管出血性大腸菌感染症</t>
  </si>
  <si>
    <t>腸チフス</t>
  </si>
  <si>
    <t>パラチフス</t>
  </si>
  <si>
    <t>注：保健所受理日で集計</t>
  </si>
  <si>
    <t xml:space="preserve">    死亡数は発生数の再掲</t>
  </si>
  <si>
    <t xml:space="preserve">    入院数は、「感染症の予防及び感染症の患者に対する医療に関する法律」（以下、「感</t>
  </si>
  <si>
    <t xml:space="preserve">    染症法」という。）に基づく入院勧告、入院措置による患者数を計上。</t>
  </si>
  <si>
    <t>　　二類感染症のうち結核は除く</t>
  </si>
  <si>
    <t>表１５－１１　一類・二類・三類感染症患者等数・罹患率・死亡数・死亡率・致命率、年度別</t>
  </si>
  <si>
    <t>平成29年度</t>
  </si>
  <si>
    <t>平成30年度</t>
  </si>
  <si>
    <t>令和元年度</t>
  </si>
  <si>
    <t>人   　　 口</t>
  </si>
  <si>
    <t>患者数</t>
  </si>
  <si>
    <t>65(8)</t>
  </si>
  <si>
    <t>63(12)</t>
  </si>
  <si>
    <t>44(9)</t>
  </si>
  <si>
    <t>40(5)</t>
  </si>
  <si>
    <t>総</t>
  </si>
  <si>
    <t>罹患率</t>
  </si>
  <si>
    <t>数</t>
  </si>
  <si>
    <t>死亡率</t>
  </si>
  <si>
    <t>致命率</t>
  </si>
  <si>
    <t>腸管出血性    大腸菌感染症</t>
  </si>
  <si>
    <t>57(12)</t>
  </si>
  <si>
    <t>42(9)</t>
  </si>
  <si>
    <t>注：</t>
  </si>
  <si>
    <t>人口は、各年度の10月1日現在。</t>
  </si>
  <si>
    <t>保健所受理日で集計。</t>
  </si>
  <si>
    <t>（  ）内は無症状病原体保有者の再掲。</t>
  </si>
  <si>
    <t>一類感染症の発生はなし。</t>
  </si>
  <si>
    <t>二類感染症の発生はなし（結核は除く）。</t>
  </si>
  <si>
    <t>罹患率及び死亡率は人口10万対。</t>
  </si>
  <si>
    <t>表１５－１２　一類・二類・三類感染症患者等発生数・死亡数、月別</t>
  </si>
  <si>
    <t>総　　数</t>
  </si>
  <si>
    <t>腸管出血性  大腸菌感染症</t>
  </si>
  <si>
    <t>-</t>
  </si>
  <si>
    <t>(-)</t>
  </si>
  <si>
    <t>4月</t>
  </si>
  <si>
    <t>5月</t>
  </si>
  <si>
    <t>6月</t>
  </si>
  <si>
    <t>7月</t>
  </si>
  <si>
    <t>8月</t>
  </si>
  <si>
    <t>9月</t>
  </si>
  <si>
    <t>10月</t>
  </si>
  <si>
    <t>11月</t>
  </si>
  <si>
    <t>12月</t>
  </si>
  <si>
    <t>1月</t>
  </si>
  <si>
    <t>2月</t>
  </si>
  <si>
    <t>3月</t>
  </si>
  <si>
    <t>　　（  ）は無症状病原体保有者の再掲。</t>
  </si>
  <si>
    <t>表１５－１３　一類・二類・三類感染症患者等発生数、区（保健センター）別</t>
  </si>
  <si>
    <t>表１５－１４　一類・二類・三類感染症患者等発生数・死亡数、年齢別</t>
  </si>
  <si>
    <t>0～4歳</t>
  </si>
  <si>
    <t>5～9歳</t>
  </si>
  <si>
    <t>10～14歳</t>
  </si>
  <si>
    <t>15～19歳</t>
  </si>
  <si>
    <t>20～24歳</t>
  </si>
  <si>
    <t>25～29歳</t>
  </si>
  <si>
    <t>30～39歳</t>
  </si>
  <si>
    <t>40～49歳</t>
  </si>
  <si>
    <t>50～59歳</t>
  </si>
  <si>
    <t>60～69歳</t>
  </si>
  <si>
    <t>70歳以上</t>
  </si>
  <si>
    <t>表１５－１５　四類感染症届出数</t>
  </si>
  <si>
    <t>表１５－１６　五類感染症（全数把握）届出数</t>
  </si>
  <si>
    <t>疾      病      名</t>
  </si>
  <si>
    <t>届出数</t>
  </si>
  <si>
    <t>疾      病     名</t>
  </si>
  <si>
    <t>Ｅ型肝炎</t>
  </si>
  <si>
    <t>アメーバ赤痢</t>
  </si>
  <si>
    <t>ウエストナイル熱（ウエストナイル脳炎を含む）</t>
  </si>
  <si>
    <t>ウイルス性肝炎（Ｅ型肝炎及びＡ型肝炎を除く）</t>
  </si>
  <si>
    <t>Ａ型肝炎</t>
  </si>
  <si>
    <t>カルバペネム耐性腸内細菌科細菌感染症</t>
  </si>
  <si>
    <t>エキノコックス症</t>
  </si>
  <si>
    <t>急性脳炎（ウエストナイル脳炎、西部ウマ脳炎、ダニ媒介脳炎、東部ウマ脳炎、日本脳炎、ベネズエラウマ脳炎及びリフトバレー熱を除く）</t>
  </si>
  <si>
    <t>黄熱</t>
  </si>
  <si>
    <t>急性弛緩性麻痺（急性灰白髄炎を除く）</t>
  </si>
  <si>
    <t>オウム病</t>
  </si>
  <si>
    <t>クリプトスポリジウム症</t>
  </si>
  <si>
    <t>オムスク出血熱</t>
  </si>
  <si>
    <t>クロイツフェルト・ヤコブ病</t>
  </si>
  <si>
    <t>回帰熱</t>
  </si>
  <si>
    <t>劇症型溶血性レンサ球菌感染症</t>
  </si>
  <si>
    <t>キャサヌル森林病</t>
  </si>
  <si>
    <t>後天性免疫不全症候群</t>
  </si>
  <si>
    <t>Ｑ熱</t>
  </si>
  <si>
    <t>ジアルジア症</t>
  </si>
  <si>
    <t>狂犬病</t>
  </si>
  <si>
    <t>侵襲性インフルエンザ菌感染症</t>
  </si>
  <si>
    <t>コクシジオイデス症</t>
  </si>
  <si>
    <t>侵襲性髄膜炎菌感染症</t>
  </si>
  <si>
    <t>サル痘</t>
  </si>
  <si>
    <t>侵襲性肺炎球菌感染症</t>
  </si>
  <si>
    <t>ジカウイルス感染症</t>
  </si>
  <si>
    <t>水痘（患者が入院を要すると認められるものに限る）</t>
  </si>
  <si>
    <t>先天性風しん症候群</t>
  </si>
  <si>
    <t>腎症候性出血熱</t>
  </si>
  <si>
    <t>梅毒</t>
  </si>
  <si>
    <t>西部ウマ脳炎</t>
  </si>
  <si>
    <t>播種性クリプトコックス症</t>
  </si>
  <si>
    <t>ダニ媒介脳炎</t>
  </si>
  <si>
    <t>破傷風</t>
  </si>
  <si>
    <t>炭疽</t>
  </si>
  <si>
    <t>バンコマイシン耐性黄色ブドウ球菌感染症</t>
  </si>
  <si>
    <t>チクングニア熱</t>
  </si>
  <si>
    <t>バンコマイシン耐性腸球菌感染症</t>
  </si>
  <si>
    <t>つつが虫病</t>
  </si>
  <si>
    <t>百日咳</t>
  </si>
  <si>
    <t>デング熱</t>
  </si>
  <si>
    <t>風しん</t>
  </si>
  <si>
    <t>東部ウマ脳炎</t>
  </si>
  <si>
    <t>麻しん</t>
  </si>
  <si>
    <t>鳥インフルエンザ（H5N1及びH7N9を除く）</t>
  </si>
  <si>
    <t>薬剤耐性アシネトバクター感染症</t>
  </si>
  <si>
    <t>ニパウイルス感染症</t>
  </si>
  <si>
    <t>合      計</t>
  </si>
  <si>
    <t>日本紅斑熱</t>
  </si>
  <si>
    <t>日本脳炎</t>
  </si>
  <si>
    <t>ハンタウイルス肺症候群</t>
  </si>
  <si>
    <t>Ｂウイルス病</t>
  </si>
  <si>
    <t>鼻疸</t>
  </si>
  <si>
    <t>ブルセラ病</t>
  </si>
  <si>
    <t>ベネズエラウマ脳炎</t>
  </si>
  <si>
    <t>ヘンドラウイルス感染症</t>
  </si>
  <si>
    <t>発しんチフス</t>
  </si>
  <si>
    <t>ボツリヌス症</t>
  </si>
  <si>
    <t>マラリア</t>
  </si>
  <si>
    <t>野兎病</t>
  </si>
  <si>
    <t>ライム病</t>
  </si>
  <si>
    <t>リッサウイルス感染症</t>
  </si>
  <si>
    <t>リフトバレー熱</t>
  </si>
  <si>
    <t>類鼻疸</t>
  </si>
  <si>
    <t>レジオネラ症</t>
  </si>
  <si>
    <t>レプトスピラ症</t>
  </si>
  <si>
    <t>ロッキー山紅斑熱</t>
  </si>
  <si>
    <t>表１５－１７　新型コロナウイルス感染症</t>
  </si>
  <si>
    <t>（１）月別患者数</t>
  </si>
  <si>
    <t>・</t>
  </si>
  <si>
    <t>令和2年度
総数</t>
  </si>
  <si>
    <t>注：公表日基準で集計</t>
  </si>
  <si>
    <t>（２）年齢別患者数</t>
  </si>
  <si>
    <t>10歳未満</t>
  </si>
  <si>
    <t>10歳代</t>
  </si>
  <si>
    <t>20歳代</t>
  </si>
  <si>
    <t>30歳代</t>
  </si>
  <si>
    <t>40歳代</t>
  </si>
  <si>
    <t>50歳代</t>
  </si>
  <si>
    <t>60歳代</t>
  </si>
  <si>
    <t>70歳代</t>
  </si>
  <si>
    <t>80歳代</t>
  </si>
  <si>
    <t>90歳代</t>
  </si>
  <si>
    <t>100歳代</t>
  </si>
  <si>
    <t>表１５－１８    感染症集団発生件数、年度別</t>
  </si>
  <si>
    <t>コ レ ラ</t>
  </si>
  <si>
    <t>件  数</t>
  </si>
  <si>
    <t>腸管出血性　　大腸菌感染症</t>
  </si>
  <si>
    <t>注：集団発生とは10名以上の発生規模をいう。</t>
  </si>
  <si>
    <t xml:space="preserve">    患者数には無症状病原体保有者を含む。(  )内は無症状病原体保有者を再掲。</t>
  </si>
  <si>
    <t>表１５－１９  細菌検索状況（保健センター・衛生研究所）</t>
  </si>
  <si>
    <t>区    分</t>
  </si>
  <si>
    <t>総    数</t>
  </si>
  <si>
    <t>腸管出血性　  大腸菌感染症</t>
  </si>
  <si>
    <t>検査数</t>
  </si>
  <si>
    <t>陽性数</t>
  </si>
  <si>
    <t>千    種</t>
  </si>
  <si>
    <t>中    村</t>
  </si>
  <si>
    <t>昭    和</t>
  </si>
  <si>
    <t>瑞    穂</t>
  </si>
  <si>
    <t>熱    田</t>
  </si>
  <si>
    <t>中    川</t>
  </si>
  <si>
    <t>守    山</t>
  </si>
  <si>
    <t>名    東</t>
  </si>
  <si>
    <t>天    白</t>
  </si>
  <si>
    <t>衛生研究所</t>
  </si>
  <si>
    <t>注：患者発生等に伴い実施する細菌検査について計上。</t>
  </si>
  <si>
    <t>表１５－２０　エイズ相談件数、月・区(保健センター)別</t>
  </si>
  <si>
    <t>４</t>
  </si>
  <si>
    <t>５</t>
  </si>
  <si>
    <t>６</t>
  </si>
  <si>
    <t>７</t>
  </si>
  <si>
    <t>８</t>
  </si>
  <si>
    <t>９</t>
  </si>
  <si>
    <t>１０</t>
  </si>
  <si>
    <t>１１</t>
  </si>
  <si>
    <t>１２</t>
  </si>
  <si>
    <t>１</t>
  </si>
  <si>
    <t>２</t>
  </si>
  <si>
    <t>３</t>
  </si>
  <si>
    <t>夜　　間
(千　種）</t>
  </si>
  <si>
    <t>夜　　間
(中）</t>
  </si>
  <si>
    <t>日曜日</t>
  </si>
  <si>
    <t>土曜日</t>
  </si>
  <si>
    <t>臨時検査</t>
  </si>
  <si>
    <t>感染症対策室</t>
  </si>
  <si>
    <t>注： 1.　（　）内はエイズ検査のための採血件数</t>
  </si>
  <si>
    <t>　　 2.　千種保健センターの夜間検査は平成１５年４月から開始</t>
  </si>
  <si>
    <t xml:space="preserve">         中保健センターの夜間検査は平成１９年１１月から開始</t>
  </si>
  <si>
    <t>　　 3.　日曜日検査は平成１６年７月から開始</t>
  </si>
  <si>
    <t>　　 5.　夜間検査(千種及び中保健センター)は平成２４年４月から即日検査で実施</t>
  </si>
  <si>
    <t>　　 7.　新型コロナウイルス感染症の流行を鑑み、令和２年度は臨時検査は中止</t>
  </si>
  <si>
    <t>表１５－２１　感染症発生動向調査事業の患者報告数(週報)、疾病・区・月・年齢階層別</t>
  </si>
  <si>
    <t>　　　 　</t>
  </si>
  <si>
    <t>定点数
　(  )内</t>
  </si>
  <si>
    <t>疾病別</t>
  </si>
  <si>
    <r>
      <rPr>
        <sz val="10"/>
        <color rgb="FF000000"/>
        <rFont val="ＭＳ 明朝"/>
        <family val="1"/>
        <charset val="128"/>
      </rPr>
      <t xml:space="preserve">インフルエンザ
</t>
    </r>
    <r>
      <rPr>
        <sz val="8"/>
        <color rgb="FF000000"/>
        <rFont val="ＭＳ 明朝"/>
        <family val="1"/>
        <charset val="128"/>
      </rPr>
      <t>（鳥インフルエンザ及び新型インフルエンザ等感染症を除く）</t>
    </r>
  </si>
  <si>
    <t>ＲＳウイルス感染症</t>
  </si>
  <si>
    <t>咽頭結膜熱</t>
  </si>
  <si>
    <t>Ａ群溶血性レンサ
球菌咽頭炎</t>
  </si>
  <si>
    <t>感染性胃腸炎</t>
  </si>
  <si>
    <t>水痘</t>
  </si>
  <si>
    <t>手足口病</t>
  </si>
  <si>
    <t>伝染性紅斑</t>
  </si>
  <si>
    <t>突発性発しん</t>
  </si>
  <si>
    <t>ヘルパンギーナ</t>
  </si>
  <si>
    <t>流行性耳下腺炎</t>
  </si>
  <si>
    <t>急性出血性結膜炎</t>
  </si>
  <si>
    <t>流行性角結膜炎</t>
  </si>
  <si>
    <r>
      <rPr>
        <sz val="10"/>
        <color rgb="FF000000"/>
        <rFont val="ＭＳ 明朝"/>
        <family val="1"/>
        <charset val="128"/>
      </rPr>
      <t>細菌性髄膜炎</t>
    </r>
    <r>
      <rPr>
        <sz val="8"/>
        <color rgb="FF000000"/>
        <rFont val="ＭＳ 明朝"/>
        <family val="1"/>
        <charset val="128"/>
      </rPr>
      <t>（髄膜炎菌、肺炎球菌、インフルエンザ菌を原因として同定された場合を除く）</t>
    </r>
  </si>
  <si>
    <t>無菌性髄膜炎</t>
  </si>
  <si>
    <t>マイコプラズマ肺炎</t>
  </si>
  <si>
    <t>クラミジア肺炎
（オウム病を除く）</t>
  </si>
  <si>
    <t>感染性胃腸炎（病原体がロタウイルスであるものに限る）</t>
  </si>
  <si>
    <t>眼科定点再掲</t>
  </si>
  <si>
    <t xml:space="preserve"> 〔　〕内</t>
  </si>
  <si>
    <t>基幹定点再掲</t>
  </si>
  <si>
    <t>(11)</t>
  </si>
  <si>
    <t>〔3〕</t>
  </si>
  <si>
    <t>〔1〕</t>
  </si>
  <si>
    <t>別</t>
  </si>
  <si>
    <t>4       月</t>
  </si>
  <si>
    <t>5       月</t>
  </si>
  <si>
    <t>6       月</t>
  </si>
  <si>
    <t>月</t>
  </si>
  <si>
    <t>7       月</t>
  </si>
  <si>
    <t>8       月</t>
  </si>
  <si>
    <t>9       月</t>
  </si>
  <si>
    <t>10      月</t>
  </si>
  <si>
    <t>11      月</t>
  </si>
  <si>
    <t>12      月</t>
  </si>
  <si>
    <t>1       月</t>
  </si>
  <si>
    <t>2       月</t>
  </si>
  <si>
    <t>3       月</t>
  </si>
  <si>
    <t>～５ヶ月</t>
  </si>
  <si>
    <t>～１１ヶ月　　</t>
  </si>
  <si>
    <t>1       歳</t>
  </si>
  <si>
    <t>年</t>
  </si>
  <si>
    <t xml:space="preserve"> ２       歳</t>
  </si>
  <si>
    <t xml:space="preserve"> ３       歳</t>
  </si>
  <si>
    <t xml:space="preserve"> ４       歳</t>
  </si>
  <si>
    <t>齢</t>
  </si>
  <si>
    <t xml:space="preserve"> ５       歳</t>
  </si>
  <si>
    <t xml:space="preserve"> ６       歳</t>
  </si>
  <si>
    <t xml:space="preserve"> ７       歳</t>
  </si>
  <si>
    <t>階</t>
  </si>
  <si>
    <t xml:space="preserve"> ８       歳</t>
  </si>
  <si>
    <t xml:space="preserve"> ９       歳</t>
  </si>
  <si>
    <t>10 － 14  歳</t>
  </si>
  <si>
    <t>層</t>
  </si>
  <si>
    <t>15 － 19  歳</t>
  </si>
  <si>
    <t>20 － 29  歳</t>
  </si>
  <si>
    <t>30 － 39  歳</t>
  </si>
  <si>
    <t xml:space="preserve">  40 － 49  歳  </t>
  </si>
  <si>
    <t>50 － 59  歳</t>
  </si>
  <si>
    <t>60 － 69  歳</t>
  </si>
  <si>
    <t>70 － 79  歳</t>
  </si>
  <si>
    <t>80 歳   以上</t>
  </si>
  <si>
    <t>注：「－」は０を示し、「・」は定点が無いことを示す。</t>
  </si>
  <si>
    <t>表１５－２２　感染症発生動向調査事業の患者報告数(月報)、疾病・区・月・年齢階層別</t>
  </si>
  <si>
    <t xml:space="preserve">　　 </t>
  </si>
  <si>
    <t xml:space="preserve">      疾病別</t>
  </si>
  <si>
    <t>性器クラミジア
感染症</t>
  </si>
  <si>
    <t>性器ヘルペス
ウイルス感染症</t>
  </si>
  <si>
    <t>尖圭コンジローマ</t>
  </si>
  <si>
    <t>淋菌感染症</t>
  </si>
  <si>
    <t>メチシリン耐性
黄色ブドウ球菌
感染症</t>
  </si>
  <si>
    <t>ペニシリン耐性
肺炎球菌感染症</t>
  </si>
  <si>
    <t>薬剤耐性緑膿菌
感染症</t>
  </si>
  <si>
    <t>定点数</t>
  </si>
  <si>
    <t xml:space="preserve"> 〔 〕内</t>
  </si>
  <si>
    <t>基幹定点</t>
  </si>
  <si>
    <t xml:space="preserve"> 0        歳</t>
  </si>
  <si>
    <t xml:space="preserve"> 1 ～  4  歳</t>
  </si>
  <si>
    <t xml:space="preserve"> 5 ～  9  歳</t>
  </si>
  <si>
    <t>10 ～ 14  歳</t>
  </si>
  <si>
    <t>15 ～ 19  歳</t>
  </si>
  <si>
    <t>20 ～ 24  歳</t>
  </si>
  <si>
    <t>25 ～ 29  歳</t>
  </si>
  <si>
    <t>30 ～ 34  歳</t>
  </si>
  <si>
    <t>35 ～ 39  歳</t>
  </si>
  <si>
    <t>40 ～ 44  歳</t>
  </si>
  <si>
    <t>45 ～ 49  歳</t>
  </si>
  <si>
    <t>50 ～ 54  歳</t>
  </si>
  <si>
    <t>55 ～ 59  歳</t>
  </si>
  <si>
    <t>60 ～ 64  歳</t>
  </si>
  <si>
    <t>65 ～ 69  歳</t>
  </si>
  <si>
    <t>70  歳   以上</t>
  </si>
  <si>
    <t>表１５－２３　インフルエンザ措置状況、施設別</t>
  </si>
  <si>
    <t>　　　　　　平成11年度</t>
  </si>
  <si>
    <t>施 設 数</t>
  </si>
  <si>
    <t>在籍者数</t>
  </si>
  <si>
    <t>患 者 数</t>
  </si>
  <si>
    <t>欠席者数</t>
  </si>
  <si>
    <t>休 校 数</t>
  </si>
  <si>
    <t>学年閉鎖</t>
  </si>
  <si>
    <t>学級閉鎖</t>
  </si>
  <si>
    <t>そ の 他</t>
  </si>
  <si>
    <t>校    数</t>
  </si>
  <si>
    <t>保 育 園</t>
  </si>
  <si>
    <t>幼 稚 園</t>
  </si>
  <si>
    <t>小 学 校</t>
  </si>
  <si>
    <t>中 学 校</t>
  </si>
  <si>
    <t>高    校</t>
  </si>
  <si>
    <t>表１５－２４　ＢＣＧ予防接種実施成績、区別</t>
  </si>
  <si>
    <t>被接種者数</t>
  </si>
  <si>
    <t>接種率</t>
  </si>
  <si>
    <t>表１５－２５　インフルエンザ菌ｂ型（ヒブ）予防接種実施成績、区別</t>
  </si>
  <si>
    <t xml:space="preserve">                 平成11年度</t>
  </si>
  <si>
    <t>初　　　　　回　　　　　接　　　　　種</t>
  </si>
  <si>
    <t>追　　加　　接　　種</t>
  </si>
  <si>
    <t>第  １  回</t>
  </si>
  <si>
    <t>第  ２  回</t>
  </si>
  <si>
    <t>第  ３  回</t>
  </si>
  <si>
    <t xml:space="preserve"> 対象者数</t>
  </si>
  <si>
    <t>接  種  率</t>
  </si>
  <si>
    <t>総    計</t>
  </si>
  <si>
    <t>表１５－２６　小児肺炎球菌予防接種実施成績、区別</t>
  </si>
  <si>
    <t>表１５－２７　ジフテリア・百日せき・破傷風・ポリオ予防接種実施成績、区別</t>
  </si>
  <si>
    <t>表１５－２８　ジフテリア・百日せき・破傷風予防接種実施成績、区別</t>
  </si>
  <si>
    <t>表１５－２９　ジフテリア・破傷風(ＤＴ)</t>
  </si>
  <si>
    <t>　　　　　　予防接種実施成績、区別</t>
  </si>
  <si>
    <t>表１５－３０　急性灰白髄炎(ポリオ)予防接種実施成績、区別</t>
  </si>
  <si>
    <t>表１５－３１　麻しん・風しん(ＭＲ)予防接種実施成績、区別</t>
  </si>
  <si>
    <t>　　　　　</t>
  </si>
  <si>
    <t>第１期</t>
  </si>
  <si>
    <t>第２期</t>
  </si>
  <si>
    <t>麻疹単独</t>
  </si>
  <si>
    <t>風疹単独</t>
  </si>
  <si>
    <t>接　種　率</t>
  </si>
  <si>
    <t>表１５－３２　水痘予防接種実施成績、区別</t>
  </si>
  <si>
    <t>表１５－３３　日本脳炎予防接種実施成績、区別</t>
  </si>
  <si>
    <t>第　　　　　１　　　　　期</t>
  </si>
  <si>
    <t>初　　回　　接　　種</t>
  </si>
  <si>
    <t>追　加　接　種</t>
  </si>
  <si>
    <t>第　１　回</t>
  </si>
  <si>
    <t>第　２　回</t>
  </si>
  <si>
    <t>注： 1. 平成17年5月30日から当該予防接種を原則中止。</t>
  </si>
  <si>
    <t xml:space="preserve">     2. 平成22年4月1日から第1期初回接種の積極的勧奨再開。同年8月27日から第1期未接種者に対する特例措置実施。</t>
  </si>
  <si>
    <t xml:space="preserve">     3. 平成23年4月1日から第1期追加接種の積極的勧奨再開。同年5月20日から第2期未接種者を含めた特例措置実施。</t>
  </si>
  <si>
    <t>表１５－３４　子宮頸がん予防接種実施成績、区別</t>
  </si>
  <si>
    <t>注： 平成25年6月14日より当該予防接種の積極的勧奨の差し控え</t>
  </si>
  <si>
    <t>表１５－３５　インフルエンザ予防接種実施成績、区別</t>
  </si>
  <si>
    <t>自己負担有</t>
  </si>
  <si>
    <t>自己負担無</t>
  </si>
  <si>
    <t>表１５－３６　定期高齢者肺炎球菌予防接種実施成績、区別</t>
  </si>
  <si>
    <t>表１５－３７　風しん（第５期）抗体検査及び予防接種実施成績、区別</t>
  </si>
  <si>
    <t>抗体検査</t>
  </si>
  <si>
    <t>予防接種</t>
  </si>
  <si>
    <t>抗体検査数</t>
  </si>
  <si>
    <t>検査率</t>
  </si>
  <si>
    <t>注：平成３１年４月１日から実施</t>
  </si>
  <si>
    <t>表１５－３８　ロタウイルス（定期）予防接種実施成績、区別</t>
  </si>
  <si>
    <t>２回接種ワクチン</t>
  </si>
  <si>
    <t>３回接種ワクチン</t>
  </si>
  <si>
    <t>接種人数</t>
  </si>
  <si>
    <t>接種件数</t>
  </si>
  <si>
    <t>注： 1. 令和２年１０月から実施</t>
  </si>
  <si>
    <t xml:space="preserve">     2. 接種人数は、１回目の接種を行った者の数</t>
  </si>
  <si>
    <t>表１５－３９　患者移送・消毒実施件数、月別（感染症対策・調査センター）　</t>
  </si>
  <si>
    <t>移送
件数
計</t>
  </si>
  <si>
    <t>消毒
件数
計</t>
  </si>
  <si>
    <t>感染症法関係</t>
  </si>
  <si>
    <t xml:space="preserve">二類     </t>
  </si>
  <si>
    <t>新型インフル
エンザ等</t>
  </si>
  <si>
    <t>指定</t>
  </si>
  <si>
    <t>四類</t>
  </si>
  <si>
    <t>結核</t>
  </si>
  <si>
    <r>
      <rPr>
        <sz val="9.9"/>
        <rFont val="ＭＳ Ｐ明朝"/>
        <family val="1"/>
        <charset val="128"/>
      </rPr>
      <t>重症急性
呼吸器症候群</t>
    </r>
    <r>
      <rPr>
        <vertAlign val="superscript"/>
        <sz val="9.9"/>
        <rFont val="ＭＳ Ｐ明朝"/>
        <family val="1"/>
        <charset val="128"/>
      </rPr>
      <t>※１</t>
    </r>
  </si>
  <si>
    <r>
      <rPr>
        <sz val="9.9"/>
        <rFont val="ＭＳ Ｐ明朝"/>
        <family val="1"/>
        <charset val="128"/>
      </rPr>
      <t>中東
呼吸器症候群</t>
    </r>
    <r>
      <rPr>
        <vertAlign val="superscript"/>
        <sz val="9.9"/>
        <rFont val="ＭＳ Ｐ明朝"/>
        <family val="1"/>
        <charset val="128"/>
      </rPr>
      <t>※2</t>
    </r>
  </si>
  <si>
    <t>鳥インフル
エンザ
（H5N1,H7N9）</t>
  </si>
  <si>
    <t>その他</t>
  </si>
  <si>
    <t>新型インフル
エンザ</t>
  </si>
  <si>
    <r>
      <rPr>
        <sz val="10"/>
        <rFont val="ＭＳ Ｐ明朝"/>
        <family val="1"/>
        <charset val="128"/>
      </rPr>
      <t>新型コロナ
ウイルス</t>
    </r>
    <r>
      <rPr>
        <vertAlign val="superscript"/>
        <sz val="10"/>
        <rFont val="ＭＳ Ｐ明朝"/>
        <family val="1"/>
        <charset val="128"/>
      </rPr>
      <t>※３</t>
    </r>
  </si>
  <si>
    <t>移送</t>
  </si>
  <si>
    <t>消毒</t>
  </si>
  <si>
    <r>
      <rPr>
        <sz val="10"/>
        <rFont val="ＭＳ Ｐ明朝"/>
        <family val="1"/>
        <charset val="128"/>
      </rPr>
      <t>移送</t>
    </r>
    <r>
      <rPr>
        <vertAlign val="superscript"/>
        <sz val="11"/>
        <rFont val="ＭＳ Ｐ明朝"/>
        <family val="1"/>
        <charset val="128"/>
      </rPr>
      <t>※4</t>
    </r>
  </si>
  <si>
    <t>※1 病原体がベータコロナウイルス属ＳＡＲＳコロナウイルスであるものに限る</t>
  </si>
  <si>
    <t>※2 病原体がベータコロナウイルス属ＭＥＲＳコロナウイルスであるものに限る</t>
  </si>
  <si>
    <t>※3 病原体がベータコロナウイルス属のコロナウイルス（令和2年1月に、中華人民共和国から世界保健機関に対して、</t>
  </si>
  <si>
    <t>　　人に伝染する能力を有することが新たに報告されたものに限る。）であるものに限る</t>
  </si>
  <si>
    <t>※4 新型コロナウイルス感染症の移送件数には移送後の車両の消毒を同等数含む</t>
  </si>
  <si>
    <t>表１５－４０　検疫所からの菌検査通報による健康調査、及び保健センターの依頼による疫学調査、</t>
  </si>
  <si>
    <t>　　　　　　 　　区別（感染症対策・調査センター）</t>
  </si>
  <si>
    <t>検疫所からの菌検査通報による健康調査</t>
  </si>
  <si>
    <t>保健センターの依頼による疫学調査</t>
  </si>
  <si>
    <t>通報人数</t>
  </si>
  <si>
    <t>調査人数</t>
  </si>
  <si>
    <t>表１５－４２　梅毒・性器クラミジア感染症検査実施成績、区(保健センター)別</t>
  </si>
  <si>
    <t>検査者数</t>
  </si>
  <si>
    <t>陽性者数</t>
  </si>
  <si>
    <t>陽 性 率</t>
  </si>
  <si>
    <t>表１５－４３　委託Ｃ型・Ｂ型肝炎ウイルス検査実施件数（感染症対策）、区別</t>
  </si>
  <si>
    <t>Ｂ型肝炎ウイルス検査</t>
  </si>
  <si>
    <t>Ｃ型肝炎ウイルス検査</t>
  </si>
  <si>
    <t>注： 1.（　）内は陽性件数の再掲</t>
  </si>
  <si>
    <t xml:space="preserve">     2. 平成２０年４月から実施　</t>
  </si>
  <si>
    <t>表１５－４４　B型肝炎予防接種実施成績、区別</t>
  </si>
  <si>
    <t>１歳</t>
  </si>
  <si>
    <t>２歳</t>
  </si>
  <si>
    <t>３歳</t>
  </si>
  <si>
    <t>４歳</t>
  </si>
  <si>
    <t>５歳</t>
  </si>
  <si>
    <t>６歳</t>
  </si>
  <si>
    <t>注： 平成２２年８月から実施</t>
  </si>
  <si>
    <t>注： 平成２２年１０月から実施</t>
  </si>
  <si>
    <t>抗体検査
抗体検査数</t>
  </si>
  <si>
    <t>予防接種
被接種者数</t>
  </si>
  <si>
    <t>注： 予防接種は平成２５年６月１４日から平成２６年９月３０日まで実施、
　　 平成２７年４月１日再開。平成３１年４月１日から対象者拡大。
　　 抗体検査は平成３１年４月１日開始。</t>
  </si>
  <si>
    <t>１回接種ワクチン</t>
  </si>
  <si>
    <t>注： 令和２年３月から実施</t>
  </si>
  <si>
    <t>令和3年度</t>
    <phoneticPr fontId="60"/>
  </si>
  <si>
    <t>-</t>
    <phoneticPr fontId="60"/>
  </si>
  <si>
    <t>35(4)</t>
    <phoneticPr fontId="60"/>
  </si>
  <si>
    <t>37(4)</t>
    <phoneticPr fontId="60"/>
  </si>
  <si>
    <t>　　令和3年度は一類、二類感染症の発生なし（二類感染症のうち結核は除く）。</t>
    <phoneticPr fontId="60"/>
  </si>
  <si>
    <t>(-)</t>
    <phoneticPr fontId="60"/>
  </si>
  <si>
    <t>平成29年度</t>
    <phoneticPr fontId="60"/>
  </si>
  <si>
    <t>平成30年度</t>
    <phoneticPr fontId="60"/>
  </si>
  <si>
    <t>令和元年度</t>
    <rPh sb="0" eb="2">
      <t>レイワ</t>
    </rPh>
    <rPh sb="2" eb="4">
      <t>ガンネン</t>
    </rPh>
    <phoneticPr fontId="60"/>
  </si>
  <si>
    <t>令和2年度</t>
    <rPh sb="0" eb="2">
      <t>レイワ</t>
    </rPh>
    <rPh sb="3" eb="5">
      <t>ネンド</t>
    </rPh>
    <phoneticPr fontId="60"/>
  </si>
  <si>
    <t>令和3年度</t>
    <rPh sb="0" eb="2">
      <t>レイワ</t>
    </rPh>
    <rPh sb="3" eb="5">
      <t>ネンド</t>
    </rPh>
    <phoneticPr fontId="60"/>
  </si>
  <si>
    <t>　　 4.　土曜日検査は平成２２年１月から中保健センターで開始、令和３年度から外部委託化</t>
    <rPh sb="32" eb="34">
      <t>レイワ</t>
    </rPh>
    <rPh sb="35" eb="37">
      <t>ネンド</t>
    </rPh>
    <rPh sb="39" eb="44">
      <t>ガイブイタクカ</t>
    </rPh>
    <phoneticPr fontId="60"/>
  </si>
  <si>
    <t>　　 6.　新型コロナウイルス感染症の流行を鑑み、令和３年度は一部検査を中止</t>
    <phoneticPr fontId="60"/>
  </si>
  <si>
    <t>注：梅毒は 平成３０年４月から無料化</t>
    <phoneticPr fontId="60"/>
  </si>
  <si>
    <t>　　性器クラミジア感染症は 平成３０年４月から実施（千種・中村・中を除く）</t>
    <phoneticPr fontId="60"/>
  </si>
  <si>
    <t>・</t>
    <phoneticPr fontId="60"/>
  </si>
  <si>
    <t>令和3年度</t>
    <phoneticPr fontId="60"/>
  </si>
  <si>
    <t>２年総数</t>
    <phoneticPr fontId="60"/>
  </si>
  <si>
    <t>３年総数</t>
    <phoneticPr fontId="60"/>
  </si>
  <si>
    <t>令和３年度</t>
    <phoneticPr fontId="60"/>
  </si>
  <si>
    <t>令和３年度</t>
    <phoneticPr fontId="61"/>
  </si>
  <si>
    <t>診査委員
出席延人員</t>
    <phoneticPr fontId="60"/>
  </si>
  <si>
    <t>令和3年度(単位:人)</t>
    <phoneticPr fontId="60"/>
  </si>
  <si>
    <t>令和３年度</t>
    <phoneticPr fontId="61"/>
  </si>
  <si>
    <t>表１５－４５　おたふくかぜ予防接種実施成績、区別</t>
    <phoneticPr fontId="60"/>
  </si>
  <si>
    <t>表１５－４６　任意高齢者肺炎球菌予防接種実施成績、区別</t>
    <phoneticPr fontId="60"/>
  </si>
  <si>
    <t>表１５－４７　風しん（一般）抗体検査及び予防接種実施成績、区別</t>
    <phoneticPr fontId="60"/>
  </si>
  <si>
    <t>表１５－４８　帯状疱疹予防接種実施成績、区別</t>
    <phoneticPr fontId="60"/>
  </si>
  <si>
    <t>59(8)</t>
    <phoneticPr fontId="60"/>
  </si>
  <si>
    <t>令和3年</t>
    <phoneticPr fontId="60"/>
  </si>
  <si>
    <t>令和4年</t>
    <phoneticPr fontId="60"/>
  </si>
  <si>
    <t>-</t>
    <phoneticPr fontId="60"/>
  </si>
  <si>
    <t>重症熱性血小板減少症候群（病原体がフレボウイルス属SFTSウイルスであるものに限る）</t>
    <phoneticPr fontId="60"/>
  </si>
  <si>
    <t>80歳代</t>
    <phoneticPr fontId="60"/>
  </si>
  <si>
    <t>令和3年度
総数</t>
    <phoneticPr fontId="60"/>
  </si>
  <si>
    <t xml:space="preserve">    〔　〕内は死亡者数</t>
    <phoneticPr fontId="60"/>
  </si>
  <si>
    <t>・</t>
    <phoneticPr fontId="64"/>
  </si>
  <si>
    <t>定期</t>
    <rPh sb="0" eb="2">
      <t>テイキ</t>
    </rPh>
    <phoneticPr fontId="65"/>
  </si>
  <si>
    <t>-</t>
    <phoneticPr fontId="64"/>
  </si>
  <si>
    <t>天白</t>
    <rPh sb="0" eb="2">
      <t>テンパク</t>
    </rPh>
    <phoneticPr fontId="65"/>
  </si>
  <si>
    <t>検体数</t>
    <rPh sb="0" eb="2">
      <t>ケンタイ</t>
    </rPh>
    <rPh sb="2" eb="3">
      <t>スウ</t>
    </rPh>
    <phoneticPr fontId="65"/>
  </si>
  <si>
    <t>件数</t>
    <rPh sb="0" eb="2">
      <t>ケンスウ</t>
    </rPh>
    <phoneticPr fontId="65"/>
  </si>
  <si>
    <t>件数</t>
    <rPh sb="0" eb="1">
      <t>ケン</t>
    </rPh>
    <rPh sb="1" eb="2">
      <t>カズ</t>
    </rPh>
    <phoneticPr fontId="65"/>
  </si>
  <si>
    <t>ＨＩＶ検査検体搬送</t>
    <phoneticPr fontId="65"/>
  </si>
  <si>
    <t>結核菌分子疫学検査検体搬送</t>
    <rPh sb="0" eb="3">
      <t>ケッカクキン</t>
    </rPh>
    <rPh sb="3" eb="5">
      <t>ブンシ</t>
    </rPh>
    <rPh sb="5" eb="7">
      <t>エキガク</t>
    </rPh>
    <rPh sb="7" eb="9">
      <t>ケンサ</t>
    </rPh>
    <rPh sb="9" eb="11">
      <t>ケンタイ</t>
    </rPh>
    <rPh sb="11" eb="13">
      <t>ハンソウ</t>
    </rPh>
    <phoneticPr fontId="65"/>
  </si>
  <si>
    <t>ベロ毒素産生性検体搬送</t>
  </si>
  <si>
    <t>区</t>
    <rPh sb="0" eb="1">
      <t>ク</t>
    </rPh>
    <phoneticPr fontId="65"/>
  </si>
  <si>
    <t>令和3年度</t>
    <phoneticPr fontId="64"/>
  </si>
  <si>
    <t xml:space="preserve">                   区別（感染症対策・調査センター）</t>
    <rPh sb="22" eb="25">
      <t>カンセンショウ</t>
    </rPh>
    <rPh sb="25" eb="27">
      <t>タイサク</t>
    </rPh>
    <rPh sb="28" eb="30">
      <t>チョウサ</t>
    </rPh>
    <phoneticPr fontId="65"/>
  </si>
  <si>
    <t>表１５－４１　ベロ毒素産生性検体・結核菌分子疫学検査検体及びHIV検査検体の搬送</t>
    <rPh sb="9" eb="11">
      <t>ドクソ</t>
    </rPh>
    <rPh sb="11" eb="12">
      <t>サン</t>
    </rPh>
    <rPh sb="12" eb="13">
      <t>セイ</t>
    </rPh>
    <rPh sb="13" eb="14">
      <t>セイ</t>
    </rPh>
    <rPh sb="14" eb="16">
      <t>ケンタイ</t>
    </rPh>
    <phoneticPr fontId="6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</si>
</sst>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176" formatCode="#,##0_ "/>
    <numFmt numFmtId="177" formatCode="\(#,##0\)"/>
    <numFmt numFmtId="178" formatCode="_ * #,##0_ ;_ * \-#,##0_ ;_ * \-_ ;_ @_ "/>
    <numFmt numFmtId="179" formatCode="0.0_ "/>
    <numFmt numFmtId="180" formatCode="0.000_ "/>
    <numFmt numFmtId="181" formatCode="_ * #,##0.0_ ;_ * \-#,##0.0_ ;_ * \-?_ ;_ @_ "/>
    <numFmt numFmtId="182" formatCode="#,##0.0"/>
    <numFmt numFmtId="183" formatCode="[&lt;=999]000;[&lt;=9999]000\-00;000\-0000"/>
    <numFmt numFmtId="184" formatCode="_ * #,##0.0_ ;_ * \-#,##0.0_ ;_ * \-_ ;_ @_ "/>
    <numFmt numFmtId="185" formatCode="\(0\)"/>
    <numFmt numFmtId="186" formatCode="&quot;〔&quot;General&quot;〕&quot;"/>
    <numFmt numFmtId="187" formatCode="#,##0;\(#,##0\);\ "/>
    <numFmt numFmtId="188" formatCode="#,##0\ ;\-#,##0;\-;@"/>
    <numFmt numFmtId="189" formatCode="\(#,##0\);\-#,##0;\-;@"/>
    <numFmt numFmtId="190" formatCode="#,##0_);[Red]\(#,##0\)"/>
    <numFmt numFmtId="191" formatCode="0_);\(0\)"/>
    <numFmt numFmtId="192" formatCode="\(General\)"/>
    <numFmt numFmtId="193" formatCode="#,##0_);\(#,##0\)"/>
    <numFmt numFmtId="194" formatCode="0.0_);[Red]\(0.0\)"/>
    <numFmt numFmtId="195" formatCode="#,##0.0_ "/>
    <numFmt numFmtId="196" formatCode="#,##0_ ;[Red]\-#,##0\ "/>
    <numFmt numFmtId="197" formatCode="0_ "/>
    <numFmt numFmtId="198" formatCode="#,###;;\-"/>
    <numFmt numFmtId="199" formatCode="#,##0;\-#,##0;\-"/>
    <numFmt numFmtId="200" formatCode="_ * #,##0_ ;_ * \-#,##0_ ;_ * \-?_ ;_ @_ "/>
    <numFmt numFmtId="201" formatCode="\(\-\)"/>
    <numFmt numFmtId="202" formatCode="\(#,##0_);[Red]\-#,##0\ ;\(\-\)"/>
    <numFmt numFmtId="203" formatCode="\-"/>
  </numFmts>
  <fonts count="73">
    <font>
      <sz val="11"/>
      <color rgb="FF000000"/>
      <name val="ＭＳ Ｐゴシック"/>
      <family val="2"/>
      <charset val="1"/>
    </font>
    <font>
      <sz val="14"/>
      <name val="ＭＳ 明朝"/>
      <family val="1"/>
      <charset val="128"/>
    </font>
    <font>
      <sz val="11"/>
      <name val="ＭＳ Ｐゴシック"/>
      <family val="3"/>
      <charset val="128"/>
    </font>
    <font>
      <sz val="11"/>
      <name val="明朝"/>
      <family val="1"/>
      <charset val="128"/>
    </font>
    <font>
      <b/>
      <sz val="13"/>
      <name val="ＭＳ Ｐゴシック"/>
      <family val="3"/>
      <charset val="128"/>
    </font>
    <font>
      <sz val="10"/>
      <name val="ＭＳ 明朝"/>
      <family val="1"/>
      <charset val="128"/>
    </font>
    <font>
      <sz val="11.5"/>
      <name val="ＭＳ 明朝"/>
      <family val="1"/>
      <charset val="128"/>
    </font>
    <font>
      <sz val="11.5"/>
      <name val="ＭＳ ゴシック"/>
      <family val="3"/>
      <charset val="128"/>
    </font>
    <font>
      <sz val="12"/>
      <name val="ＭＳ 明朝"/>
      <family val="1"/>
      <charset val="128"/>
    </font>
    <font>
      <sz val="11"/>
      <name val="ＭＳ ゴシック"/>
      <family val="3"/>
      <charset val="128"/>
    </font>
    <font>
      <sz val="11"/>
      <name val="ＭＳ 明朝"/>
      <family val="1"/>
      <charset val="128"/>
    </font>
    <font>
      <sz val="10"/>
      <name val="ＭＳ ゴシック"/>
      <family val="3"/>
      <charset val="128"/>
    </font>
    <font>
      <sz val="9"/>
      <name val="ＭＳ 明朝"/>
      <family val="1"/>
      <charset val="128"/>
    </font>
    <font>
      <sz val="13"/>
      <name val="ＭＳ 明朝"/>
      <family val="1"/>
      <charset val="128"/>
    </font>
    <font>
      <sz val="14"/>
      <name val="ＭＳ ゴシック"/>
      <family val="3"/>
      <charset val="128"/>
    </font>
    <font>
      <b/>
      <sz val="14"/>
      <name val="ＭＳ Ｐゴシック"/>
      <family val="3"/>
      <charset val="128"/>
    </font>
    <font>
      <sz val="13"/>
      <name val="ＭＳ Ｐゴシック"/>
      <family val="3"/>
      <charset val="128"/>
    </font>
    <font>
      <sz val="10"/>
      <name val="ＭＳ Ｐゴシック"/>
      <family val="3"/>
      <charset val="128"/>
    </font>
    <font>
      <sz val="10"/>
      <color rgb="FF000000"/>
      <name val="ＭＳ 明朝"/>
      <family val="1"/>
      <charset val="128"/>
    </font>
    <font>
      <sz val="13"/>
      <name val="ＭＳ ゴシック"/>
      <family val="3"/>
      <charset val="128"/>
    </font>
    <font>
      <sz val="14"/>
      <color rgb="FF000000"/>
      <name val="ＭＳ 明朝"/>
      <family val="1"/>
      <charset val="128"/>
    </font>
    <font>
      <sz val="9"/>
      <name val="ＭＳ ゴシック"/>
      <family val="3"/>
      <charset val="128"/>
    </font>
    <font>
      <b/>
      <sz val="12"/>
      <name val="ＭＳ Ｐゴシック"/>
      <family val="3"/>
      <charset val="128"/>
    </font>
    <font>
      <sz val="8"/>
      <name val="ＭＳ 明朝"/>
      <family val="1"/>
      <charset val="128"/>
    </font>
    <font>
      <sz val="10"/>
      <color rgb="FFFF0000"/>
      <name val="ＭＳ 明朝"/>
      <family val="1"/>
      <charset val="128"/>
    </font>
    <font>
      <sz val="12"/>
      <name val="ＭＳ Ｐゴシック"/>
      <family val="3"/>
      <charset val="128"/>
    </font>
    <font>
      <b/>
      <sz val="11"/>
      <name val="ＭＳ Ｐゴシック"/>
      <family val="3"/>
      <charset val="128"/>
    </font>
    <font>
      <sz val="12"/>
      <name val="ＭＳ ゴシック"/>
      <family val="3"/>
      <charset val="128"/>
    </font>
    <font>
      <sz val="7"/>
      <name val="ＭＳ 明朝"/>
      <family val="1"/>
      <charset val="128"/>
    </font>
    <font>
      <b/>
      <sz val="12"/>
      <color rgb="FF000000"/>
      <name val="ＭＳ Ｐゴシック"/>
      <family val="3"/>
      <charset val="128"/>
    </font>
    <font>
      <sz val="12"/>
      <color rgb="FF000000"/>
      <name val="ＭＳ Ｐゴシック"/>
      <family val="3"/>
      <charset val="128"/>
    </font>
    <font>
      <sz val="10"/>
      <name val="ＭＳ Ｐ明朝"/>
      <family val="1"/>
      <charset val="128"/>
    </font>
    <font>
      <sz val="14"/>
      <name val="ＭＳ Ｐ明朝"/>
      <family val="1"/>
      <charset val="128"/>
    </font>
    <font>
      <sz val="8"/>
      <name val="ＭＳ Ｐ明朝"/>
      <family val="1"/>
      <charset val="128"/>
    </font>
    <font>
      <sz val="7"/>
      <name val="ＭＳ Ｐ明朝"/>
      <family val="1"/>
      <charset val="128"/>
    </font>
    <font>
      <sz val="10"/>
      <color rgb="FF000000"/>
      <name val="ＭＳ ゴシック"/>
      <family val="3"/>
      <charset val="128"/>
    </font>
    <font>
      <sz val="14"/>
      <color rgb="FFFF0000"/>
      <name val="ＭＳ 明朝"/>
      <family val="1"/>
      <charset val="128"/>
    </font>
    <font>
      <sz val="10"/>
      <color rgb="FF000000"/>
      <name val="ＭＳ Ｐゴシック"/>
      <family val="2"/>
      <charset val="1"/>
    </font>
    <font>
      <sz val="11"/>
      <color rgb="FF000000"/>
      <name val="ＭＳ 明朝"/>
      <family val="1"/>
      <charset val="128"/>
    </font>
    <font>
      <b/>
      <sz val="14"/>
      <color rgb="FF000000"/>
      <name val="ＭＳ ゴシック"/>
      <family val="3"/>
      <charset val="128"/>
    </font>
    <font>
      <b/>
      <sz val="16"/>
      <color rgb="FF000000"/>
      <name val="ＭＳ Ｐゴシック"/>
      <family val="3"/>
      <charset val="128"/>
    </font>
    <font>
      <sz val="8"/>
      <color rgb="FF000000"/>
      <name val="ＭＳ 明朝"/>
      <family val="1"/>
      <charset val="128"/>
    </font>
    <font>
      <sz val="9"/>
      <color rgb="FF000000"/>
      <name val="ＭＳ 明朝"/>
      <family val="1"/>
      <charset val="128"/>
    </font>
    <font>
      <sz val="14"/>
      <color rgb="FF000000"/>
      <name val="ＭＳ ゴシック"/>
      <family val="3"/>
      <charset val="128"/>
    </font>
    <font>
      <sz val="12"/>
      <color rgb="FF000000"/>
      <name val="ＭＳ 明朝"/>
      <family val="1"/>
      <charset val="128"/>
    </font>
    <font>
      <b/>
      <sz val="12"/>
      <color rgb="FF000000"/>
      <name val="ＭＳ ゴシック"/>
      <family val="3"/>
      <charset val="128"/>
    </font>
    <font>
      <sz val="11"/>
      <color rgb="FF000000"/>
      <name val="ＭＳ ゴシック"/>
      <family val="3"/>
      <charset val="128"/>
    </font>
    <font>
      <sz val="12"/>
      <color rgb="FF000000"/>
      <name val="ＭＳ ゴシック"/>
      <family val="3"/>
      <charset val="128"/>
    </font>
    <font>
      <b/>
      <sz val="12"/>
      <name val="ＭＳ ゴシック"/>
      <family val="3"/>
      <charset val="128"/>
    </font>
    <font>
      <b/>
      <sz val="13"/>
      <name val="ＭＳ ゴシック"/>
      <family val="3"/>
      <charset val="128"/>
    </font>
    <font>
      <b/>
      <sz val="14"/>
      <name val="ＭＳ 明朝"/>
      <family val="1"/>
      <charset val="128"/>
    </font>
    <font>
      <sz val="11"/>
      <name val="ＭＳ Ｐ明朝"/>
      <family val="1"/>
      <charset val="128"/>
    </font>
    <font>
      <sz val="9.9"/>
      <name val="ＭＳ Ｐ明朝"/>
      <family val="1"/>
      <charset val="128"/>
    </font>
    <font>
      <vertAlign val="superscript"/>
      <sz val="9.9"/>
      <name val="ＭＳ Ｐ明朝"/>
      <family val="1"/>
      <charset val="128"/>
    </font>
    <font>
      <vertAlign val="superscript"/>
      <sz val="10"/>
      <name val="ＭＳ Ｐ明朝"/>
      <family val="1"/>
      <charset val="128"/>
    </font>
    <font>
      <vertAlign val="superscript"/>
      <sz val="11"/>
      <name val="ＭＳ Ｐ明朝"/>
      <family val="1"/>
      <charset val="128"/>
    </font>
    <font>
      <b/>
      <sz val="11"/>
      <name val="ＭＳ ゴシック"/>
      <family val="3"/>
      <charset val="128"/>
    </font>
    <font>
      <sz val="10"/>
      <name val="明朝"/>
      <family val="1"/>
      <charset val="128"/>
    </font>
    <font>
      <sz val="14"/>
      <name val="明朝"/>
      <family val="1"/>
      <charset val="128"/>
    </font>
    <font>
      <sz val="11"/>
      <color rgb="FF000000"/>
      <name val="ＭＳ Ｐゴシック"/>
      <family val="2"/>
      <charset val="1"/>
    </font>
    <font>
      <sz val="6"/>
      <name val="ＭＳ Ｐゴシック"/>
      <family val="3"/>
      <charset val="128"/>
    </font>
    <font>
      <sz val="6"/>
      <name val="游ゴシック"/>
      <family val="2"/>
      <charset val="128"/>
      <scheme val="minor"/>
    </font>
    <font>
      <sz val="11"/>
      <color theme="1"/>
      <name val="明朝"/>
      <family val="1"/>
      <charset val="128"/>
    </font>
    <font>
      <sz val="11"/>
      <color theme="1"/>
      <name val="ＭＳ Ｐ明朝"/>
      <family val="1"/>
      <charset val="128"/>
    </font>
    <font>
      <sz val="6"/>
      <name val="游ゴシック"/>
      <family val="3"/>
      <charset val="128"/>
      <scheme val="minor"/>
    </font>
    <font>
      <sz val="6"/>
      <name val="ＭＳ Ｐ明朝"/>
      <family val="1"/>
      <charset val="128"/>
    </font>
    <font>
      <sz val="14"/>
      <color theme="1"/>
      <name val="Terminal"/>
      <family val="3"/>
      <charset val="255"/>
    </font>
    <font>
      <b/>
      <sz val="11"/>
      <color theme="1"/>
      <name val="ＭＳ Ｐゴシック"/>
      <family val="3"/>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b/>
      <sz val="12"/>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rgb="FFFFFFFF"/>
        <bgColor rgb="FFFFFFCC"/>
      </patternFill>
    </fill>
  </fills>
  <borders count="107">
    <border>
      <left/>
      <right/>
      <top/>
      <bottom/>
      <diagonal/>
    </border>
    <border>
      <left/>
      <right/>
      <top/>
      <bottom style="medium">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medium">
        <color auto="1"/>
      </bottom>
      <diagonal/>
    </border>
    <border>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style="medium">
        <color auto="1"/>
      </top>
      <bottom/>
      <diagonal/>
    </border>
    <border>
      <left/>
      <right/>
      <top style="medium">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hair">
        <color auto="1"/>
      </bottom>
      <diagonal/>
    </border>
    <border>
      <left style="thin">
        <color auto="1"/>
      </left>
      <right style="thin">
        <color auto="1"/>
      </right>
      <top/>
      <bottom style="hair">
        <color auto="1"/>
      </bottom>
      <diagonal/>
    </border>
    <border>
      <left/>
      <right style="thin">
        <color auto="1"/>
      </right>
      <top style="thin">
        <color auto="1"/>
      </top>
      <bottom style="medium">
        <color auto="1"/>
      </bottom>
      <diagonal/>
    </border>
    <border>
      <left style="thin">
        <color auto="1"/>
      </left>
      <right style="thin">
        <color auto="1"/>
      </right>
      <top/>
      <bottom style="medium">
        <color auto="1"/>
      </bottom>
      <diagonal/>
    </border>
    <border>
      <left/>
      <right/>
      <top style="thin">
        <color auto="1"/>
      </top>
      <bottom/>
      <diagonal/>
    </border>
    <border>
      <left style="thin">
        <color auto="1"/>
      </left>
      <right/>
      <top style="thin">
        <color auto="1"/>
      </top>
      <bottom/>
      <diagonal/>
    </border>
    <border>
      <left/>
      <right/>
      <top style="medium">
        <color auto="1"/>
      </top>
      <bottom/>
      <diagonal/>
    </border>
    <border>
      <left/>
      <right/>
      <top style="thin">
        <color auto="1"/>
      </top>
      <bottom style="hair">
        <color auto="1"/>
      </bottom>
      <diagonal/>
    </border>
    <border>
      <left style="thin">
        <color auto="1"/>
      </left>
      <right/>
      <top style="hair">
        <color auto="1"/>
      </top>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right style="thin">
        <color auto="1"/>
      </right>
      <top style="hair">
        <color auto="1"/>
      </top>
      <bottom/>
      <diagonal/>
    </border>
    <border>
      <left/>
      <right/>
      <top style="hair">
        <color auto="1"/>
      </top>
      <bottom style="medium">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medium">
        <color auto="1"/>
      </bottom>
      <diagonal/>
    </border>
    <border>
      <left/>
      <right style="thin">
        <color auto="1"/>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hair">
        <color auto="1"/>
      </left>
      <right/>
      <top style="medium">
        <color auto="1"/>
      </top>
      <bottom/>
      <diagonal/>
    </border>
    <border>
      <left style="hair">
        <color auto="1"/>
      </left>
      <right style="hair">
        <color auto="1"/>
      </right>
      <top style="medium">
        <color auto="1"/>
      </top>
      <bottom/>
      <diagonal/>
    </border>
    <border>
      <left/>
      <right style="hair">
        <color auto="1"/>
      </right>
      <top style="medium">
        <color auto="1"/>
      </top>
      <bottom/>
      <diagonal/>
    </border>
    <border>
      <left style="medium">
        <color auto="1"/>
      </left>
      <right style="medium">
        <color auto="1"/>
      </right>
      <top/>
      <bottom/>
      <diagonal/>
    </border>
    <border>
      <left style="hair">
        <color auto="1"/>
      </left>
      <right style="hair">
        <color auto="1"/>
      </right>
      <top/>
      <bottom/>
      <diagonal/>
    </border>
    <border>
      <left/>
      <right style="hair">
        <color auto="1"/>
      </right>
      <top/>
      <bottom/>
      <diagonal/>
    </border>
    <border>
      <left style="hair">
        <color auto="1"/>
      </left>
      <right/>
      <top/>
      <bottom/>
      <diagonal/>
    </border>
    <border>
      <left style="medium">
        <color auto="1"/>
      </left>
      <right style="medium">
        <color auto="1"/>
      </right>
      <top/>
      <bottom style="medium">
        <color auto="1"/>
      </bottom>
      <diagonal/>
    </border>
    <border>
      <left/>
      <right style="hair">
        <color auto="1"/>
      </right>
      <top/>
      <bottom style="medium">
        <color auto="1"/>
      </bottom>
      <diagonal/>
    </border>
    <border>
      <left style="hair">
        <color auto="1"/>
      </left>
      <right style="hair">
        <color auto="1"/>
      </right>
      <top/>
      <bottom style="medium">
        <color auto="1"/>
      </bottom>
      <diagonal/>
    </border>
    <border>
      <left style="hair">
        <color auto="1"/>
      </left>
      <right/>
      <top/>
      <bottom style="medium">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medium">
        <color auto="1"/>
      </right>
      <top style="medium">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top style="hair">
        <color auto="1"/>
      </top>
      <bottom style="hair">
        <color auto="1"/>
      </bottom>
      <diagonal/>
    </border>
    <border>
      <left/>
      <right style="medium">
        <color auto="1"/>
      </right>
      <top/>
      <bottom style="hair">
        <color auto="1"/>
      </bottom>
      <diagonal/>
    </border>
    <border>
      <left/>
      <right style="medium">
        <color auto="1"/>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diagonal/>
    </border>
    <border>
      <left style="thin">
        <color auto="1"/>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medium">
        <color auto="1"/>
      </right>
      <top/>
      <bottom style="hair">
        <color auto="1"/>
      </bottom>
      <diagonal/>
    </border>
    <border>
      <left style="hair">
        <color auto="1"/>
      </left>
      <right style="hair">
        <color auto="1"/>
      </right>
      <top style="hair">
        <color auto="1"/>
      </top>
      <bottom style="medium">
        <color auto="1"/>
      </bottom>
      <diagonal/>
    </border>
    <border>
      <left/>
      <right style="hair">
        <color auto="1"/>
      </right>
      <top style="hair">
        <color auto="1"/>
      </top>
      <bottom style="medium">
        <color auto="1"/>
      </bottom>
      <diagonal/>
    </border>
    <border>
      <left style="hair">
        <color auto="1"/>
      </left>
      <right/>
      <top style="hair">
        <color auto="1"/>
      </top>
      <bottom style="medium">
        <color auto="1"/>
      </bottom>
      <diagonal/>
    </border>
    <border>
      <left style="thin">
        <color auto="1"/>
      </left>
      <right style="medium">
        <color auto="1"/>
      </right>
      <top style="medium">
        <color auto="1"/>
      </top>
      <bottom/>
      <diagonal/>
    </border>
    <border>
      <left style="hair">
        <color auto="1"/>
      </left>
      <right style="hair">
        <color auto="1"/>
      </right>
      <top style="medium">
        <color auto="1"/>
      </top>
      <bottom style="hair">
        <color auto="1"/>
      </bottom>
      <diagonal/>
    </border>
    <border>
      <left/>
      <right style="hair">
        <color auto="1"/>
      </right>
      <top style="medium">
        <color auto="1"/>
      </top>
      <bottom style="hair">
        <color auto="1"/>
      </bottom>
      <diagonal/>
    </border>
    <border>
      <left style="hair">
        <color auto="1"/>
      </left>
      <right/>
      <top style="medium">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bottom/>
      <diagonal/>
    </border>
    <border>
      <left style="thin">
        <color auto="1"/>
      </left>
      <right style="medium">
        <color auto="1"/>
      </right>
      <top style="hair">
        <color auto="1"/>
      </top>
      <bottom/>
      <diagonal/>
    </border>
    <border>
      <left style="thin">
        <color auto="1"/>
      </left>
      <right style="medium">
        <color auto="1"/>
      </right>
      <top style="hair">
        <color auto="1"/>
      </top>
      <bottom style="medium">
        <color auto="1"/>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medium">
        <color auto="1"/>
      </left>
      <right style="medium">
        <color auto="1"/>
      </right>
      <top style="hair">
        <color auto="1"/>
      </top>
      <bottom style="medium">
        <color auto="1"/>
      </bottom>
      <diagonal/>
    </border>
    <border>
      <left style="medium">
        <color auto="1"/>
      </left>
      <right style="hair">
        <color auto="1"/>
      </right>
      <top style="hair">
        <color auto="1"/>
      </top>
      <bottom style="hair">
        <color auto="1"/>
      </bottom>
      <diagonal/>
    </border>
    <border>
      <left style="thin">
        <color auto="1"/>
      </left>
      <right style="medium">
        <color auto="1"/>
      </right>
      <top/>
      <bottom style="medium">
        <color auto="1"/>
      </bottom>
      <diagonal/>
    </border>
    <border>
      <left style="medium">
        <color auto="1"/>
      </left>
      <right style="hair">
        <color auto="1"/>
      </right>
      <top style="hair">
        <color auto="1"/>
      </top>
      <bottom style="medium">
        <color auto="1"/>
      </bottom>
      <diagonal/>
    </border>
    <border>
      <left style="thin">
        <color auto="1"/>
      </left>
      <right/>
      <top style="thin">
        <color auto="1"/>
      </top>
      <bottom style="hair">
        <color auto="1"/>
      </bottom>
      <diagonal/>
    </border>
    <border>
      <left/>
      <right style="thin">
        <color auto="1"/>
      </right>
      <top/>
      <bottom style="hair">
        <color auto="1"/>
      </bottom>
      <diagonal/>
    </border>
    <border>
      <left style="thin">
        <color auto="1"/>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style="hair">
        <color auto="1"/>
      </top>
      <bottom style="medium">
        <color auto="1"/>
      </bottom>
      <diagonal/>
    </border>
    <border>
      <left style="hair">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right style="medium">
        <color auto="1"/>
      </right>
      <top style="thin">
        <color auto="1"/>
      </top>
      <bottom style="medium">
        <color indexed="64"/>
      </bottom>
      <diagonal/>
    </border>
    <border>
      <left style="medium">
        <color auto="1"/>
      </left>
      <right/>
      <top style="thin">
        <color auto="1"/>
      </top>
      <bottom style="medium">
        <color indexed="64"/>
      </bottom>
      <diagonal/>
    </border>
  </borders>
  <cellStyleXfs count="19">
    <xf numFmtId="0" fontId="0" fillId="0" borderId="0"/>
    <xf numFmtId="9" fontId="59" fillId="0" borderId="0" applyBorder="0" applyProtection="0"/>
    <xf numFmtId="38" fontId="59" fillId="0" borderId="0" applyBorder="0" applyProtection="0"/>
    <xf numFmtId="38" fontId="59" fillId="0" borderId="0" applyBorder="0" applyProtection="0"/>
    <xf numFmtId="38" fontId="59" fillId="0" borderId="0" applyBorder="0" applyProtection="0"/>
    <xf numFmtId="38" fontId="59" fillId="0" borderId="0" applyBorder="0" applyProtection="0"/>
    <xf numFmtId="0" fontId="1" fillId="0" borderId="0"/>
    <xf numFmtId="0" fontId="2" fillId="0" borderId="0">
      <alignment vertical="center"/>
    </xf>
    <xf numFmtId="0" fontId="3" fillId="0" borderId="0"/>
    <xf numFmtId="0" fontId="59" fillId="0" borderId="0"/>
    <xf numFmtId="0" fontId="3" fillId="0" borderId="0"/>
    <xf numFmtId="0" fontId="2" fillId="0" borderId="0"/>
    <xf numFmtId="0" fontId="1" fillId="0" borderId="0"/>
    <xf numFmtId="0" fontId="2" fillId="0" borderId="0">
      <alignment vertical="center"/>
    </xf>
    <xf numFmtId="0" fontId="1" fillId="0" borderId="0"/>
    <xf numFmtId="0" fontId="2" fillId="0" borderId="0"/>
    <xf numFmtId="0" fontId="2" fillId="0" borderId="0"/>
    <xf numFmtId="38" fontId="59" fillId="0" borderId="0" applyBorder="0" applyProtection="0"/>
    <xf numFmtId="38" fontId="3" fillId="0" borderId="0" applyFont="0" applyFill="0" applyBorder="0" applyAlignment="0" applyProtection="0"/>
  </cellStyleXfs>
  <cellXfs count="985">
    <xf numFmtId="0" fontId="0" fillId="0" borderId="0" xfId="0"/>
    <xf numFmtId="0" fontId="1" fillId="0" borderId="0" xfId="6" applyAlignment="1"/>
    <xf numFmtId="0" fontId="6" fillId="0" borderId="2" xfId="6" applyFont="1" applyBorder="1" applyAlignment="1">
      <alignment vertical="center"/>
    </xf>
    <xf numFmtId="0" fontId="7" fillId="0" borderId="3" xfId="6" applyFont="1" applyBorder="1" applyAlignment="1">
      <alignment horizontal="center" vertical="center"/>
    </xf>
    <xf numFmtId="0" fontId="6" fillId="0" borderId="3" xfId="6" applyFont="1" applyBorder="1" applyAlignment="1">
      <alignment horizontal="center" vertical="center"/>
    </xf>
    <xf numFmtId="0" fontId="6" fillId="0" borderId="4" xfId="6" applyFont="1" applyBorder="1" applyAlignment="1">
      <alignment horizontal="center" vertical="center"/>
    </xf>
    <xf numFmtId="0" fontId="6" fillId="0" borderId="5" xfId="6" applyFont="1" applyBorder="1" applyAlignment="1">
      <alignment horizontal="center" vertical="center"/>
    </xf>
    <xf numFmtId="0" fontId="6" fillId="0" borderId="6" xfId="6" applyFont="1" applyBorder="1" applyAlignment="1">
      <alignment horizontal="center" vertical="center"/>
    </xf>
    <xf numFmtId="0" fontId="8" fillId="0" borderId="7" xfId="6" applyFont="1" applyBorder="1" applyAlignment="1">
      <alignment horizontal="center" vertical="center"/>
    </xf>
    <xf numFmtId="176" fontId="9" fillId="0" borderId="0" xfId="6" applyNumberFormat="1" applyFont="1" applyBorder="1" applyAlignment="1">
      <alignment vertical="center"/>
    </xf>
    <xf numFmtId="177" fontId="9" fillId="0" borderId="1" xfId="6" applyNumberFormat="1" applyFont="1" applyBorder="1" applyAlignment="1">
      <alignment vertical="center"/>
    </xf>
    <xf numFmtId="177" fontId="10" fillId="0" borderId="1" xfId="6" applyNumberFormat="1" applyFont="1" applyBorder="1" applyAlignment="1">
      <alignment vertical="center"/>
    </xf>
    <xf numFmtId="0" fontId="1" fillId="0" borderId="0" xfId="6" applyFont="1" applyAlignment="1"/>
    <xf numFmtId="0" fontId="1" fillId="0" borderId="0" xfId="6" applyAlignment="1"/>
    <xf numFmtId="0" fontId="4" fillId="0" borderId="0" xfId="6" applyFont="1" applyAlignment="1"/>
    <xf numFmtId="0" fontId="5" fillId="0" borderId="1" xfId="6" applyFont="1" applyBorder="1" applyAlignment="1"/>
    <xf numFmtId="0" fontId="1" fillId="0" borderId="1" xfId="6" applyBorder="1" applyAlignment="1"/>
    <xf numFmtId="0" fontId="5" fillId="0" borderId="2" xfId="6" applyFont="1" applyBorder="1" applyAlignment="1">
      <alignment vertical="center"/>
    </xf>
    <xf numFmtId="0" fontId="11" fillId="0" borderId="3" xfId="6" applyFont="1" applyBorder="1" applyAlignment="1">
      <alignment horizontal="center" vertical="center"/>
    </xf>
    <xf numFmtId="0" fontId="5" fillId="0" borderId="4" xfId="6" applyFont="1" applyBorder="1" applyAlignment="1">
      <alignment horizontal="center" vertical="center"/>
    </xf>
    <xf numFmtId="0" fontId="5" fillId="0" borderId="5" xfId="6" applyFont="1" applyBorder="1" applyAlignment="1">
      <alignment horizontal="center" vertical="center"/>
    </xf>
    <xf numFmtId="0" fontId="5" fillId="0" borderId="2" xfId="6" applyFont="1" applyBorder="1" applyAlignment="1">
      <alignment horizontal="center" vertical="center"/>
    </xf>
    <xf numFmtId="178" fontId="11" fillId="0" borderId="11" xfId="6" applyNumberFormat="1" applyFont="1" applyBorder="1" applyAlignment="1">
      <alignment horizontal="right" vertical="center"/>
    </xf>
    <xf numFmtId="178" fontId="5" fillId="0" borderId="0" xfId="6" applyNumberFormat="1" applyFont="1" applyAlignment="1">
      <alignment horizontal="right" vertical="center"/>
    </xf>
    <xf numFmtId="0" fontId="5" fillId="0" borderId="0" xfId="6" applyFont="1" applyBorder="1" applyAlignment="1">
      <alignment horizontal="center" vertical="center"/>
    </xf>
    <xf numFmtId="178" fontId="5" fillId="0" borderId="0" xfId="6" applyNumberFormat="1" applyFont="1" applyBorder="1" applyAlignment="1">
      <alignment horizontal="right" vertical="center"/>
    </xf>
    <xf numFmtId="178" fontId="5" fillId="0" borderId="0" xfId="6" applyNumberFormat="1" applyFont="1" applyBorder="1" applyAlignment="1">
      <alignment vertical="center"/>
    </xf>
    <xf numFmtId="0" fontId="5" fillId="0" borderId="0" xfId="6" applyFont="1" applyAlignment="1">
      <alignment vertical="center"/>
    </xf>
    <xf numFmtId="178" fontId="12" fillId="0" borderId="0" xfId="6" applyNumberFormat="1" applyFont="1" applyAlignment="1">
      <alignment vertical="center"/>
    </xf>
    <xf numFmtId="178" fontId="12" fillId="0" borderId="0" xfId="6" applyNumberFormat="1" applyFont="1" applyBorder="1" applyAlignment="1">
      <alignment vertical="center"/>
    </xf>
    <xf numFmtId="0" fontId="13" fillId="0" borderId="0" xfId="6" applyFont="1" applyAlignment="1"/>
    <xf numFmtId="0" fontId="5" fillId="0" borderId="1" xfId="6" applyFont="1" applyBorder="1" applyAlignment="1">
      <alignment horizontal="right" vertical="top"/>
    </xf>
    <xf numFmtId="0" fontId="5" fillId="0" borderId="0" xfId="6" applyFont="1" applyBorder="1" applyAlignment="1"/>
    <xf numFmtId="0" fontId="5" fillId="0" borderId="6" xfId="6" applyFont="1" applyBorder="1" applyAlignment="1">
      <alignment horizontal="center" vertical="center"/>
    </xf>
    <xf numFmtId="0" fontId="5" fillId="0" borderId="2" xfId="6" applyFont="1" applyBorder="1" applyAlignment="1"/>
    <xf numFmtId="178" fontId="11" fillId="0" borderId="0" xfId="6" applyNumberFormat="1" applyFont="1" applyBorder="1" applyAlignment="1">
      <alignment vertical="center"/>
    </xf>
    <xf numFmtId="179" fontId="11" fillId="0" borderId="0" xfId="6" applyNumberFormat="1" applyFont="1" applyBorder="1" applyAlignment="1">
      <alignment vertical="center"/>
    </xf>
    <xf numFmtId="180" fontId="11" fillId="0" borderId="0" xfId="6" applyNumberFormat="1" applyFont="1" applyBorder="1" applyAlignment="1">
      <alignment vertical="center"/>
    </xf>
    <xf numFmtId="0" fontId="14" fillId="0" borderId="0" xfId="6" applyFont="1" applyAlignment="1"/>
    <xf numFmtId="0" fontId="5" fillId="0" borderId="12" xfId="6" applyFont="1" applyBorder="1" applyAlignment="1">
      <alignment horizontal="center" vertical="center"/>
    </xf>
    <xf numFmtId="179" fontId="5" fillId="0" borderId="0" xfId="6" applyNumberFormat="1" applyFont="1" applyBorder="1" applyAlignment="1">
      <alignment vertical="center"/>
    </xf>
    <xf numFmtId="180" fontId="5" fillId="0" borderId="0" xfId="6" applyNumberFormat="1" applyFont="1" applyBorder="1" applyAlignment="1">
      <alignment vertical="center"/>
    </xf>
    <xf numFmtId="180" fontId="5" fillId="0" borderId="0" xfId="6" applyNumberFormat="1" applyFont="1" applyBorder="1" applyAlignment="1">
      <alignment horizontal="right" vertical="center"/>
    </xf>
    <xf numFmtId="178" fontId="5" fillId="0" borderId="13" xfId="6" applyNumberFormat="1" applyFont="1" applyBorder="1" applyAlignment="1">
      <alignment vertical="center"/>
    </xf>
    <xf numFmtId="178" fontId="5" fillId="0" borderId="1" xfId="6" applyNumberFormat="1" applyFont="1" applyBorder="1" applyAlignment="1">
      <alignment vertical="center"/>
    </xf>
    <xf numFmtId="179" fontId="5" fillId="0" borderId="1" xfId="6" applyNumberFormat="1" applyFont="1" applyBorder="1" applyAlignment="1">
      <alignment vertical="center"/>
    </xf>
    <xf numFmtId="180" fontId="5" fillId="0" borderId="1" xfId="6" applyNumberFormat="1" applyFont="1" applyBorder="1" applyAlignment="1">
      <alignment horizontal="right" vertical="center"/>
    </xf>
    <xf numFmtId="0" fontId="1" fillId="0" borderId="0" xfId="6" applyFont="1" applyAlignment="1">
      <alignment vertical="center"/>
    </xf>
    <xf numFmtId="0" fontId="5" fillId="0" borderId="0" xfId="6" applyFont="1" applyAlignment="1"/>
    <xf numFmtId="0" fontId="2" fillId="0" borderId="0" xfId="7" applyBorder="1">
      <alignment vertical="center"/>
    </xf>
    <xf numFmtId="0" fontId="15" fillId="0" borderId="0" xfId="7" applyFont="1" applyAlignment="1">
      <alignment vertical="center"/>
    </xf>
    <xf numFmtId="0" fontId="16" fillId="0" borderId="0" xfId="7" applyFont="1" applyAlignment="1">
      <alignment vertical="center" shrinkToFit="1"/>
    </xf>
    <xf numFmtId="0" fontId="16" fillId="0" borderId="0" xfId="7" applyFont="1" applyBorder="1" applyAlignment="1">
      <alignment vertical="center"/>
    </xf>
    <xf numFmtId="0" fontId="16" fillId="0" borderId="0" xfId="7" applyFont="1">
      <alignment vertical="center"/>
    </xf>
    <xf numFmtId="0" fontId="5" fillId="0" borderId="0" xfId="7" applyFont="1" applyBorder="1" applyAlignment="1">
      <alignment horizontal="right" vertical="center"/>
    </xf>
    <xf numFmtId="0" fontId="16" fillId="0" borderId="0" xfId="7" applyFont="1" applyBorder="1">
      <alignment vertical="center"/>
    </xf>
    <xf numFmtId="0" fontId="17" fillId="0" borderId="12" xfId="7" applyFont="1" applyBorder="1" applyAlignment="1">
      <alignment horizontal="center" vertical="center"/>
    </xf>
    <xf numFmtId="178" fontId="11" fillId="0" borderId="0" xfId="7" applyNumberFormat="1" applyFont="1" applyBorder="1" applyAlignment="1">
      <alignment horizontal="right" vertical="center"/>
    </xf>
    <xf numFmtId="0" fontId="12" fillId="0" borderId="12" xfId="7" applyFont="1" applyBorder="1" applyAlignment="1">
      <alignment horizontal="distributed" vertical="center"/>
    </xf>
    <xf numFmtId="178" fontId="5" fillId="0" borderId="11" xfId="7" applyNumberFormat="1" applyFont="1" applyBorder="1" applyAlignment="1">
      <alignment horizontal="right" vertical="center"/>
    </xf>
    <xf numFmtId="178" fontId="5" fillId="0" borderId="0" xfId="7" applyNumberFormat="1" applyFont="1" applyBorder="1" applyAlignment="1">
      <alignment horizontal="right" vertical="center"/>
    </xf>
    <xf numFmtId="0" fontId="5" fillId="0" borderId="12" xfId="7" applyFont="1" applyBorder="1" applyAlignment="1">
      <alignment horizontal="distributed" vertical="center"/>
    </xf>
    <xf numFmtId="0" fontId="5" fillId="0" borderId="0" xfId="7" applyFont="1" applyBorder="1" applyAlignment="1">
      <alignment horizontal="distributed" vertical="center"/>
    </xf>
    <xf numFmtId="0" fontId="18" fillId="0" borderId="8" xfId="7" applyFont="1" applyBorder="1" applyAlignment="1">
      <alignment horizontal="distributed" vertical="center"/>
    </xf>
    <xf numFmtId="178" fontId="5" fillId="0" borderId="13" xfId="7" applyNumberFormat="1" applyFont="1" applyBorder="1" applyAlignment="1">
      <alignment horizontal="right" vertical="center"/>
    </xf>
    <xf numFmtId="178" fontId="5" fillId="0" borderId="1" xfId="7" applyNumberFormat="1" applyFont="1" applyBorder="1" applyAlignment="1">
      <alignment horizontal="right" vertical="center"/>
    </xf>
    <xf numFmtId="0" fontId="5" fillId="0" borderId="0" xfId="7" applyFont="1">
      <alignment vertical="center"/>
    </xf>
    <xf numFmtId="0" fontId="19" fillId="0" borderId="0" xfId="6" applyFont="1" applyAlignment="1"/>
    <xf numFmtId="0" fontId="5" fillId="0" borderId="1" xfId="6" applyFont="1" applyBorder="1" applyAlignment="1">
      <alignment vertical="top"/>
    </xf>
    <xf numFmtId="0" fontId="5" fillId="0" borderId="17" xfId="6" applyFont="1" applyBorder="1" applyAlignment="1">
      <alignment vertical="center"/>
    </xf>
    <xf numFmtId="0" fontId="5" fillId="0" borderId="11" xfId="6" applyFont="1" applyBorder="1" applyAlignment="1">
      <alignment vertical="center"/>
    </xf>
    <xf numFmtId="0" fontId="1" fillId="0" borderId="17" xfId="6" applyBorder="1" applyAlignment="1"/>
    <xf numFmtId="0" fontId="5" fillId="0" borderId="11" xfId="6" applyFont="1" applyBorder="1" applyAlignment="1">
      <alignment horizontal="center" vertical="center"/>
    </xf>
    <xf numFmtId="0" fontId="1" fillId="0" borderId="18" xfId="6" applyBorder="1" applyAlignment="1"/>
    <xf numFmtId="0" fontId="18" fillId="0" borderId="11" xfId="6" applyFont="1" applyBorder="1" applyAlignment="1">
      <alignment horizontal="distributed" vertical="center"/>
    </xf>
    <xf numFmtId="0" fontId="5" fillId="0" borderId="11" xfId="6" applyFont="1" applyBorder="1" applyAlignment="1">
      <alignment horizontal="center"/>
    </xf>
    <xf numFmtId="0" fontId="1" fillId="0" borderId="19" xfId="6" applyBorder="1" applyAlignment="1"/>
    <xf numFmtId="0" fontId="1" fillId="0" borderId="11" xfId="6" applyBorder="1" applyAlignment="1"/>
    <xf numFmtId="0" fontId="1" fillId="0" borderId="0" xfId="6" applyBorder="1" applyAlignment="1"/>
    <xf numFmtId="0" fontId="1" fillId="0" borderId="11" xfId="6" applyBorder="1" applyAlignment="1">
      <alignment vertical="center"/>
    </xf>
    <xf numFmtId="0" fontId="20" fillId="0" borderId="11" xfId="6" applyFont="1" applyBorder="1" applyAlignment="1"/>
    <xf numFmtId="0" fontId="5" fillId="0" borderId="20" xfId="6" applyFont="1" applyBorder="1" applyAlignment="1">
      <alignment vertical="center"/>
    </xf>
    <xf numFmtId="0" fontId="5" fillId="0" borderId="10" xfId="6" applyFont="1" applyBorder="1" applyAlignment="1">
      <alignment vertical="center"/>
    </xf>
    <xf numFmtId="0" fontId="1" fillId="0" borderId="20" xfId="6" applyBorder="1" applyAlignment="1"/>
    <xf numFmtId="0" fontId="11" fillId="0" borderId="0" xfId="6" applyFont="1" applyAlignment="1">
      <alignment horizontal="center" vertical="center"/>
    </xf>
    <xf numFmtId="178" fontId="21" fillId="0" borderId="11" xfId="6" applyNumberFormat="1" applyFont="1" applyBorder="1" applyAlignment="1">
      <alignment vertical="center"/>
    </xf>
    <xf numFmtId="178" fontId="21" fillId="0" borderId="0" xfId="6" applyNumberFormat="1" applyFont="1" applyBorder="1" applyAlignment="1">
      <alignment vertical="center"/>
    </xf>
    <xf numFmtId="178" fontId="21" fillId="0" borderId="0" xfId="6" applyNumberFormat="1" applyFont="1" applyAlignment="1">
      <alignment vertical="center"/>
    </xf>
    <xf numFmtId="181" fontId="21" fillId="0" borderId="0" xfId="6" applyNumberFormat="1" applyFont="1" applyAlignment="1">
      <alignment vertical="center"/>
    </xf>
    <xf numFmtId="0" fontId="5" fillId="0" borderId="0" xfId="6" applyFont="1" applyAlignment="1">
      <alignment horizontal="center" vertical="center"/>
    </xf>
    <xf numFmtId="178" fontId="12" fillId="0" borderId="11" xfId="6" applyNumberFormat="1" applyFont="1" applyBorder="1" applyAlignment="1">
      <alignment vertical="center"/>
    </xf>
    <xf numFmtId="181" fontId="12" fillId="0" borderId="0" xfId="6" applyNumberFormat="1" applyFont="1" applyAlignment="1">
      <alignment vertical="center"/>
    </xf>
    <xf numFmtId="9" fontId="0" fillId="0" borderId="0" xfId="1" applyFont="1" applyBorder="1" applyAlignment="1" applyProtection="1"/>
    <xf numFmtId="181" fontId="12" fillId="0" borderId="0" xfId="6" applyNumberFormat="1" applyFont="1" applyBorder="1" applyAlignment="1">
      <alignment vertical="center"/>
    </xf>
    <xf numFmtId="0" fontId="5" fillId="0" borderId="1" xfId="6" applyFont="1" applyBorder="1" applyAlignment="1">
      <alignment horizontal="center" vertical="center"/>
    </xf>
    <xf numFmtId="178" fontId="12" fillId="0" borderId="13" xfId="6" applyNumberFormat="1" applyFont="1" applyBorder="1" applyAlignment="1">
      <alignment vertical="center"/>
    </xf>
    <xf numFmtId="178" fontId="12" fillId="0" borderId="1" xfId="6" applyNumberFormat="1" applyFont="1" applyBorder="1" applyAlignment="1">
      <alignment vertical="center"/>
    </xf>
    <xf numFmtId="178" fontId="21" fillId="0" borderId="1" xfId="6" applyNumberFormat="1" applyFont="1" applyBorder="1" applyAlignment="1">
      <alignment vertical="center"/>
    </xf>
    <xf numFmtId="181" fontId="12" fillId="0" borderId="1" xfId="6" applyNumberFormat="1" applyFont="1" applyBorder="1" applyAlignment="1">
      <alignment vertical="center"/>
    </xf>
    <xf numFmtId="0" fontId="1" fillId="0" borderId="0" xfId="6" applyAlignment="1">
      <alignment vertical="center"/>
    </xf>
    <xf numFmtId="0" fontId="5" fillId="0" borderId="0" xfId="6" applyFont="1" applyBorder="1" applyAlignment="1">
      <alignment vertical="center"/>
    </xf>
    <xf numFmtId="0" fontId="1" fillId="0" borderId="0" xfId="6" applyFont="1" applyAlignment="1"/>
    <xf numFmtId="0" fontId="5" fillId="0" borderId="21" xfId="6" applyFont="1" applyBorder="1" applyAlignment="1">
      <alignment horizontal="center" vertical="center"/>
    </xf>
    <xf numFmtId="0" fontId="12" fillId="0" borderId="21" xfId="6" applyFont="1" applyBorder="1" applyAlignment="1">
      <alignment horizontal="center" vertical="center"/>
    </xf>
    <xf numFmtId="178" fontId="11" fillId="0" borderId="11" xfId="6" applyNumberFormat="1" applyFont="1" applyBorder="1" applyAlignment="1">
      <alignment vertical="center"/>
    </xf>
    <xf numFmtId="178" fontId="11" fillId="0" borderId="0" xfId="6" applyNumberFormat="1" applyFont="1" applyAlignment="1">
      <alignment vertical="center"/>
    </xf>
    <xf numFmtId="181" fontId="11" fillId="0" borderId="0" xfId="6" applyNumberFormat="1" applyFont="1" applyAlignment="1">
      <alignment vertical="center"/>
    </xf>
    <xf numFmtId="178" fontId="5" fillId="0" borderId="11" xfId="6" applyNumberFormat="1" applyFont="1" applyBorder="1" applyAlignment="1">
      <alignment vertical="center"/>
    </xf>
    <xf numFmtId="178" fontId="5" fillId="0" borderId="0" xfId="6" applyNumberFormat="1" applyFont="1" applyAlignment="1">
      <alignment vertical="center"/>
    </xf>
    <xf numFmtId="181" fontId="5" fillId="0" borderId="0" xfId="6" applyNumberFormat="1" applyFont="1" applyAlignment="1">
      <alignment vertical="center"/>
    </xf>
    <xf numFmtId="181" fontId="5" fillId="0" borderId="1" xfId="6" applyNumberFormat="1" applyFont="1" applyBorder="1" applyAlignment="1">
      <alignment vertical="center"/>
    </xf>
    <xf numFmtId="0" fontId="22" fillId="0" borderId="0" xfId="6" applyFont="1" applyAlignment="1">
      <alignment vertical="center"/>
    </xf>
    <xf numFmtId="0" fontId="5" fillId="0" borderId="1" xfId="6" applyFont="1" applyBorder="1" applyAlignment="1">
      <alignment vertical="center"/>
    </xf>
    <xf numFmtId="0" fontId="5" fillId="0" borderId="24" xfId="6" applyFont="1" applyBorder="1" applyAlignment="1">
      <alignment horizontal="center" vertical="center"/>
    </xf>
    <xf numFmtId="178" fontId="5" fillId="0" borderId="0" xfId="6" applyNumberFormat="1" applyFont="1" applyBorder="1" applyAlignment="1"/>
    <xf numFmtId="178" fontId="5" fillId="0" borderId="1" xfId="6" applyNumberFormat="1" applyFont="1" applyBorder="1" applyAlignment="1"/>
    <xf numFmtId="0" fontId="24" fillId="0" borderId="0" xfId="6" applyFont="1" applyBorder="1" applyAlignment="1">
      <alignment horizontal="left" vertical="center"/>
    </xf>
    <xf numFmtId="0" fontId="5" fillId="0" borderId="0" xfId="6" applyFont="1" applyBorder="1" applyAlignment="1">
      <alignment horizontal="left" vertical="center"/>
    </xf>
    <xf numFmtId="0" fontId="2" fillId="0" borderId="0" xfId="16"/>
    <xf numFmtId="0" fontId="4" fillId="0" borderId="0" xfId="16" applyFont="1" applyAlignment="1">
      <alignment vertical="center"/>
    </xf>
    <xf numFmtId="0" fontId="25" fillId="0" borderId="0" xfId="16" applyFont="1" applyAlignment="1">
      <alignment vertical="center"/>
    </xf>
    <xf numFmtId="0" fontId="2" fillId="0" borderId="0" xfId="16" applyFont="1"/>
    <xf numFmtId="0" fontId="10" fillId="0" borderId="0" xfId="16" applyFont="1" applyAlignment="1">
      <alignment horizontal="right"/>
    </xf>
    <xf numFmtId="0" fontId="10" fillId="0" borderId="9" xfId="16" applyFont="1" applyBorder="1" applyAlignment="1">
      <alignment horizontal="distributed" vertical="center"/>
    </xf>
    <xf numFmtId="0" fontId="10" fillId="2" borderId="9" xfId="16" applyFont="1" applyFill="1" applyBorder="1" applyAlignment="1">
      <alignment horizontal="distributed" vertical="center"/>
    </xf>
    <xf numFmtId="0" fontId="10" fillId="0" borderId="9" xfId="16" applyFont="1" applyBorder="1" applyAlignment="1">
      <alignment horizontal="distributed" vertical="center" wrapText="1"/>
    </xf>
    <xf numFmtId="0" fontId="10" fillId="2" borderId="9" xfId="16" applyFont="1" applyFill="1" applyBorder="1" applyAlignment="1">
      <alignment horizontal="center" vertical="center" wrapText="1"/>
    </xf>
    <xf numFmtId="0" fontId="10" fillId="0" borderId="22" xfId="16" applyFont="1" applyBorder="1" applyAlignment="1">
      <alignment horizontal="distributed" vertical="center" wrapText="1"/>
    </xf>
    <xf numFmtId="0" fontId="9" fillId="0" borderId="6" xfId="16" applyFont="1" applyBorder="1" applyAlignment="1">
      <alignment horizontal="distributed" vertical="center"/>
    </xf>
    <xf numFmtId="3" fontId="27" fillId="0" borderId="6" xfId="16" applyNumberFormat="1" applyFont="1" applyBorder="1" applyAlignment="1">
      <alignment vertical="center"/>
    </xf>
    <xf numFmtId="182" fontId="27" fillId="0" borderId="6" xfId="16" applyNumberFormat="1" applyFont="1" applyBorder="1" applyAlignment="1">
      <alignment vertical="center"/>
    </xf>
    <xf numFmtId="3" fontId="27" fillId="0" borderId="3" xfId="16" applyNumberFormat="1" applyFont="1" applyBorder="1" applyAlignment="1">
      <alignment vertical="center"/>
    </xf>
    <xf numFmtId="0" fontId="2" fillId="0" borderId="0" xfId="16" applyFont="1" applyBorder="1"/>
    <xf numFmtId="0" fontId="10" fillId="0" borderId="18" xfId="16" applyFont="1" applyBorder="1" applyAlignment="1">
      <alignment horizontal="distributed" vertical="center"/>
    </xf>
    <xf numFmtId="3" fontId="8" fillId="0" borderId="18" xfId="16" applyNumberFormat="1" applyFont="1" applyBorder="1"/>
    <xf numFmtId="0" fontId="10" fillId="0" borderId="11" xfId="16" applyFont="1" applyBorder="1" applyAlignment="1">
      <alignment horizontal="distributed" vertical="center"/>
    </xf>
    <xf numFmtId="3" fontId="8" fillId="0" borderId="19" xfId="16" applyNumberFormat="1" applyFont="1" applyBorder="1"/>
    <xf numFmtId="0" fontId="10" fillId="0" borderId="25" xfId="16" applyFont="1" applyBorder="1" applyAlignment="1">
      <alignment horizontal="distributed" vertical="center"/>
    </xf>
    <xf numFmtId="0" fontId="9" fillId="0" borderId="10" xfId="16" applyFont="1" applyBorder="1" applyAlignment="1">
      <alignment horizontal="distributed" vertical="center"/>
    </xf>
    <xf numFmtId="3" fontId="27" fillId="0" borderId="10" xfId="16" applyNumberFormat="1" applyFont="1" applyBorder="1"/>
    <xf numFmtId="0" fontId="10" fillId="0" borderId="19" xfId="16" applyFont="1" applyBorder="1" applyAlignment="1">
      <alignment horizontal="distributed" vertical="center"/>
    </xf>
    <xf numFmtId="0" fontId="10" fillId="0" borderId="26" xfId="16" applyFont="1" applyBorder="1" applyAlignment="1">
      <alignment horizontal="distributed" vertical="center"/>
    </xf>
    <xf numFmtId="0" fontId="9" fillId="0" borderId="28" xfId="16" applyFont="1" applyBorder="1" applyAlignment="1">
      <alignment horizontal="distributed" vertical="center"/>
    </xf>
    <xf numFmtId="3" fontId="27" fillId="0" borderId="28" xfId="16" applyNumberFormat="1" applyFont="1" applyBorder="1"/>
    <xf numFmtId="0" fontId="22" fillId="0" borderId="0" xfId="6" applyFont="1" applyAlignment="1"/>
    <xf numFmtId="0" fontId="5" fillId="0" borderId="0" xfId="6" applyFont="1" applyAlignment="1">
      <alignment horizontal="right"/>
    </xf>
    <xf numFmtId="0" fontId="5" fillId="0" borderId="17" xfId="6" applyFont="1" applyBorder="1" applyAlignment="1">
      <alignment horizontal="center"/>
    </xf>
    <xf numFmtId="0" fontId="5" fillId="0" borderId="0" xfId="6" applyFont="1" applyBorder="1" applyAlignment="1">
      <alignment horizontal="center"/>
    </xf>
    <xf numFmtId="0" fontId="5" fillId="0" borderId="2" xfId="6" applyFont="1" applyBorder="1" applyAlignment="1">
      <alignment horizontal="center"/>
    </xf>
    <xf numFmtId="178" fontId="5" fillId="0" borderId="0" xfId="13" applyNumberFormat="1" applyFont="1">
      <alignment vertical="center"/>
    </xf>
    <xf numFmtId="178" fontId="1" fillId="0" borderId="0" xfId="6" applyNumberFormat="1" applyAlignment="1"/>
    <xf numFmtId="178" fontId="5" fillId="0" borderId="1" xfId="13" applyNumberFormat="1" applyFont="1" applyBorder="1">
      <alignment vertical="center"/>
    </xf>
    <xf numFmtId="178" fontId="11" fillId="0" borderId="0" xfId="13" applyNumberFormat="1" applyFont="1" applyBorder="1">
      <alignment vertical="center"/>
    </xf>
    <xf numFmtId="0" fontId="26" fillId="0" borderId="0" xfId="6" applyFont="1" applyAlignment="1"/>
    <xf numFmtId="0" fontId="18" fillId="0" borderId="0" xfId="6" applyFont="1" applyBorder="1" applyAlignment="1">
      <alignment horizontal="right"/>
    </xf>
    <xf numFmtId="0" fontId="12" fillId="0" borderId="6" xfId="6" applyFont="1" applyBorder="1" applyAlignment="1">
      <alignment horizontal="center" vertical="center" wrapText="1"/>
    </xf>
    <xf numFmtId="0" fontId="5" fillId="0" borderId="18" xfId="6" applyFont="1" applyBorder="1" applyAlignment="1">
      <alignment vertical="center"/>
    </xf>
    <xf numFmtId="178" fontId="5" fillId="0" borderId="29" xfId="6" applyNumberFormat="1" applyFont="1" applyBorder="1" applyAlignment="1">
      <alignment vertical="center"/>
    </xf>
    <xf numFmtId="178" fontId="5" fillId="0" borderId="7" xfId="6" applyNumberFormat="1" applyFont="1" applyBorder="1" applyAlignment="1">
      <alignment vertical="center"/>
    </xf>
    <xf numFmtId="0" fontId="5" fillId="0" borderId="19" xfId="6" applyFont="1" applyBorder="1" applyAlignment="1">
      <alignment vertical="center"/>
    </xf>
    <xf numFmtId="178" fontId="5" fillId="0" borderId="12" xfId="6" applyNumberFormat="1" applyFont="1" applyBorder="1" applyAlignment="1">
      <alignment vertical="center"/>
    </xf>
    <xf numFmtId="178" fontId="5" fillId="0" borderId="18" xfId="6" applyNumberFormat="1" applyFont="1" applyBorder="1" applyAlignment="1">
      <alignment vertical="center"/>
    </xf>
    <xf numFmtId="178" fontId="5" fillId="0" borderId="30" xfId="6" applyNumberFormat="1" applyFont="1" applyBorder="1" applyAlignment="1">
      <alignment vertical="center"/>
    </xf>
    <xf numFmtId="0" fontId="23" fillId="0" borderId="19" xfId="13" applyFont="1" applyBorder="1" applyAlignment="1">
      <alignment horizontal="distributed" vertical="center" wrapText="1" shrinkToFit="1"/>
    </xf>
    <xf numFmtId="178" fontId="5" fillId="0" borderId="19" xfId="6" applyNumberFormat="1" applyFont="1" applyBorder="1" applyAlignment="1">
      <alignment vertical="center"/>
    </xf>
    <xf numFmtId="0" fontId="23" fillId="0" borderId="19" xfId="6" applyFont="1" applyBorder="1" applyAlignment="1">
      <alignment horizontal="distributed" vertical="center" shrinkToFit="1"/>
    </xf>
    <xf numFmtId="178" fontId="5" fillId="0" borderId="10" xfId="6" applyNumberFormat="1" applyFont="1" applyBorder="1" applyAlignment="1">
      <alignment vertical="center"/>
    </xf>
    <xf numFmtId="0" fontId="23" fillId="0" borderId="19" xfId="6" applyFont="1" applyBorder="1" applyAlignment="1">
      <alignment vertical="center"/>
    </xf>
    <xf numFmtId="0" fontId="23" fillId="0" borderId="10" xfId="6" applyFont="1" applyBorder="1" applyAlignment="1">
      <alignment vertical="center"/>
    </xf>
    <xf numFmtId="178" fontId="5" fillId="0" borderId="20" xfId="6" applyNumberFormat="1" applyFont="1" applyBorder="1" applyAlignment="1">
      <alignment vertical="center"/>
    </xf>
    <xf numFmtId="178" fontId="5" fillId="0" borderId="2" xfId="6" applyNumberFormat="1" applyFont="1" applyBorder="1" applyAlignment="1">
      <alignment vertical="center"/>
    </xf>
    <xf numFmtId="0" fontId="11" fillId="0" borderId="27" xfId="6" applyFont="1" applyBorder="1" applyAlignment="1">
      <alignment horizontal="center" vertical="center"/>
    </xf>
    <xf numFmtId="178" fontId="11" fillId="0" borderId="13" xfId="6" applyNumberFormat="1" applyFont="1" applyBorder="1" applyAlignment="1">
      <alignment vertical="center"/>
    </xf>
    <xf numFmtId="178" fontId="11" fillId="0" borderId="1" xfId="6" applyNumberFormat="1" applyFont="1" applyBorder="1" applyAlignment="1">
      <alignment vertical="center"/>
    </xf>
    <xf numFmtId="178" fontId="11" fillId="0" borderId="27" xfId="6" applyNumberFormat="1" applyFont="1" applyBorder="1" applyAlignment="1">
      <alignment vertical="center"/>
    </xf>
    <xf numFmtId="178" fontId="11" fillId="0" borderId="28" xfId="6" applyNumberFormat="1" applyFont="1" applyBorder="1" applyAlignment="1">
      <alignment vertical="center"/>
    </xf>
    <xf numFmtId="0" fontId="20" fillId="0" borderId="0" xfId="6" applyFont="1" applyAlignment="1"/>
    <xf numFmtId="0" fontId="29" fillId="0" borderId="0" xfId="6" applyFont="1" applyAlignment="1">
      <alignment horizontal="left"/>
    </xf>
    <xf numFmtId="0" fontId="30" fillId="0" borderId="0" xfId="6" applyFont="1" applyAlignment="1">
      <alignment horizontal="left"/>
    </xf>
    <xf numFmtId="0" fontId="18" fillId="0" borderId="4" xfId="6" applyFont="1" applyBorder="1" applyAlignment="1">
      <alignment horizontal="center" vertical="center"/>
    </xf>
    <xf numFmtId="0" fontId="10" fillId="0" borderId="0" xfId="6" applyFont="1" applyAlignment="1">
      <alignment vertical="center"/>
    </xf>
    <xf numFmtId="0" fontId="32" fillId="0" borderId="0" xfId="6" applyFont="1" applyAlignment="1"/>
    <xf numFmtId="0" fontId="17" fillId="0" borderId="0" xfId="6" applyFont="1" applyBorder="1" applyAlignment="1"/>
    <xf numFmtId="0" fontId="31" fillId="0" borderId="0" xfId="6" applyFont="1" applyBorder="1" applyAlignment="1"/>
    <xf numFmtId="0" fontId="31" fillId="0" borderId="12" xfId="6" applyFont="1" applyBorder="1" applyAlignment="1">
      <alignment horizontal="distributed" vertical="center"/>
    </xf>
    <xf numFmtId="0" fontId="17" fillId="0" borderId="0" xfId="6" applyFont="1" applyBorder="1" applyAlignment="1">
      <alignment horizontal="center"/>
    </xf>
    <xf numFmtId="0" fontId="31" fillId="0" borderId="0" xfId="6" applyFont="1" applyBorder="1" applyAlignment="1">
      <alignment horizontal="center"/>
    </xf>
    <xf numFmtId="184" fontId="5" fillId="0" borderId="0" xfId="6" applyNumberFormat="1" applyFont="1" applyAlignment="1"/>
    <xf numFmtId="0" fontId="33" fillId="0" borderId="0" xfId="6" applyFont="1" applyBorder="1" applyAlignment="1">
      <alignment horizontal="center" vertical="center" textRotation="255"/>
    </xf>
    <xf numFmtId="0" fontId="31" fillId="0" borderId="0" xfId="6" applyFont="1" applyBorder="1" applyAlignment="1">
      <alignment vertical="top"/>
    </xf>
    <xf numFmtId="178" fontId="5" fillId="0" borderId="0" xfId="6" applyNumberFormat="1" applyFont="1" applyAlignment="1">
      <alignment vertical="top"/>
    </xf>
    <xf numFmtId="0" fontId="32" fillId="0" borderId="0" xfId="6" applyFont="1" applyAlignment="1">
      <alignment vertical="top"/>
    </xf>
    <xf numFmtId="178" fontId="5" fillId="0" borderId="0" xfId="6" applyNumberFormat="1" applyFont="1" applyAlignment="1"/>
    <xf numFmtId="184" fontId="5" fillId="0" borderId="0" xfId="6" applyNumberFormat="1" applyFont="1" applyAlignment="1">
      <alignment vertical="top"/>
    </xf>
    <xf numFmtId="178" fontId="5" fillId="0" borderId="0" xfId="6" applyNumberFormat="1" applyFont="1" applyBorder="1" applyAlignment="1">
      <alignment horizontal="right"/>
    </xf>
    <xf numFmtId="0" fontId="31" fillId="0" borderId="0" xfId="6" applyFont="1" applyBorder="1" applyAlignment="1">
      <alignment horizontal="center" vertical="top"/>
    </xf>
    <xf numFmtId="0" fontId="31" fillId="0" borderId="0" xfId="6" applyFont="1" applyBorder="1" applyAlignment="1">
      <alignment horizontal="right"/>
    </xf>
    <xf numFmtId="184" fontId="5" fillId="0" borderId="0" xfId="6" applyNumberFormat="1" applyFont="1" applyAlignment="1">
      <alignment horizontal="right"/>
    </xf>
    <xf numFmtId="0" fontId="31" fillId="0" borderId="1" xfId="6" applyFont="1" applyBorder="1" applyAlignment="1">
      <alignment horizontal="center" vertical="top"/>
    </xf>
    <xf numFmtId="0" fontId="31" fillId="0" borderId="1" xfId="6" applyFont="1" applyBorder="1" applyAlignment="1">
      <alignment horizontal="distributed" vertical="center"/>
    </xf>
    <xf numFmtId="178" fontId="24" fillId="0" borderId="1" xfId="6" applyNumberFormat="1" applyFont="1" applyBorder="1" applyAlignment="1">
      <alignment vertical="top"/>
    </xf>
    <xf numFmtId="0" fontId="31" fillId="0" borderId="0" xfId="6" applyFont="1" applyBorder="1" applyAlignment="1">
      <alignment horizontal="distributed" vertical="center"/>
    </xf>
    <xf numFmtId="178" fontId="18" fillId="0" borderId="0" xfId="6" applyNumberFormat="1" applyFont="1" applyBorder="1" applyAlignment="1">
      <alignment vertical="top"/>
    </xf>
    <xf numFmtId="0" fontId="31" fillId="0" borderId="0" xfId="6" applyFont="1" applyAlignment="1">
      <alignment horizontal="right"/>
    </xf>
    <xf numFmtId="0" fontId="31" fillId="0" borderId="0" xfId="6" applyFont="1" applyAlignment="1"/>
    <xf numFmtId="0" fontId="31" fillId="0" borderId="0" xfId="6" applyFont="1" applyAlignment="1">
      <alignment vertical="top"/>
    </xf>
    <xf numFmtId="185" fontId="1" fillId="0" borderId="0" xfId="6" applyNumberFormat="1" applyAlignment="1"/>
    <xf numFmtId="0" fontId="1" fillId="0" borderId="0" xfId="6" applyAlignment="1">
      <alignment horizontal="center"/>
    </xf>
    <xf numFmtId="0" fontId="18" fillId="0" borderId="1" xfId="6" applyFont="1" applyBorder="1" applyAlignment="1"/>
    <xf numFmtId="185" fontId="18" fillId="0" borderId="1" xfId="6" applyNumberFormat="1" applyFont="1" applyBorder="1" applyAlignment="1"/>
    <xf numFmtId="0" fontId="18" fillId="0" borderId="1" xfId="6" applyFont="1" applyBorder="1" applyAlignment="1">
      <alignment horizontal="center"/>
    </xf>
    <xf numFmtId="0" fontId="18" fillId="0" borderId="1" xfId="6" applyFont="1" applyBorder="1" applyAlignment="1">
      <alignment horizontal="right" vertical="center"/>
    </xf>
    <xf numFmtId="0" fontId="1" fillId="0" borderId="1" xfId="6" applyBorder="1" applyAlignment="1">
      <alignment horizontal="right"/>
    </xf>
    <xf numFmtId="0" fontId="5" fillId="0" borderId="1" xfId="6" applyFont="1" applyBorder="1" applyAlignment="1">
      <alignment horizontal="right"/>
    </xf>
    <xf numFmtId="0" fontId="11" fillId="0" borderId="33" xfId="6" applyFont="1" applyBorder="1" applyAlignment="1">
      <alignment horizontal="center" vertical="center"/>
    </xf>
    <xf numFmtId="185" fontId="11" fillId="0" borderId="29" xfId="6" applyNumberFormat="1" applyFont="1" applyBorder="1" applyAlignment="1">
      <alignment horizontal="center" vertical="center"/>
    </xf>
    <xf numFmtId="0" fontId="11" fillId="0" borderId="29" xfId="6" applyFont="1" applyBorder="1" applyAlignment="1">
      <alignment horizontal="center" vertical="center"/>
    </xf>
    <xf numFmtId="185" fontId="5" fillId="0" borderId="34" xfId="6" applyNumberFormat="1" applyFont="1" applyBorder="1" applyAlignment="1">
      <alignment horizontal="center" vertical="center"/>
    </xf>
    <xf numFmtId="0" fontId="5" fillId="0" borderId="34" xfId="6" applyFont="1" applyBorder="1" applyAlignment="1">
      <alignment horizontal="center" vertical="center"/>
    </xf>
    <xf numFmtId="185" fontId="36" fillId="0" borderId="0" xfId="6" applyNumberFormat="1" applyFont="1" applyAlignment="1"/>
    <xf numFmtId="0" fontId="1" fillId="0" borderId="0" xfId="6" applyAlignment="1">
      <alignment horizontal="center" vertical="center"/>
    </xf>
    <xf numFmtId="0" fontId="5" fillId="0" borderId="25" xfId="6" applyFont="1" applyBorder="1" applyAlignment="1">
      <alignment horizontal="center" vertical="center"/>
    </xf>
    <xf numFmtId="185" fontId="11" fillId="0" borderId="35" xfId="6" applyNumberFormat="1" applyFont="1" applyBorder="1" applyAlignment="1">
      <alignment horizontal="center" vertical="center"/>
    </xf>
    <xf numFmtId="0" fontId="5" fillId="0" borderId="35" xfId="6" applyFont="1" applyBorder="1" applyAlignment="1">
      <alignment horizontal="center" vertical="center"/>
    </xf>
    <xf numFmtId="0" fontId="18" fillId="0" borderId="34" xfId="6" applyFont="1" applyBorder="1" applyAlignment="1"/>
    <xf numFmtId="0" fontId="5" fillId="0" borderId="34" xfId="6" applyFont="1" applyBorder="1" applyAlignment="1"/>
    <xf numFmtId="0" fontId="5" fillId="0" borderId="33" xfId="6" applyFont="1" applyBorder="1" applyAlignment="1">
      <alignment horizontal="center" vertical="center"/>
    </xf>
    <xf numFmtId="0" fontId="5" fillId="0" borderId="35" xfId="6" applyFont="1" applyBorder="1" applyAlignment="1">
      <alignment horizontal="center" vertical="top"/>
    </xf>
    <xf numFmtId="0" fontId="11" fillId="0" borderId="34" xfId="6" applyFont="1" applyBorder="1" applyAlignment="1">
      <alignment horizontal="center" vertical="center"/>
    </xf>
    <xf numFmtId="0" fontId="1" fillId="0" borderId="35" xfId="6" applyBorder="1" applyAlignment="1">
      <alignment horizontal="center" vertical="center"/>
    </xf>
    <xf numFmtId="0" fontId="18" fillId="0" borderId="0" xfId="6" applyFont="1" applyAlignment="1"/>
    <xf numFmtId="0" fontId="5" fillId="0" borderId="0" xfId="6" applyFont="1" applyAlignment="1">
      <alignment horizontal="center" vertical="top"/>
    </xf>
    <xf numFmtId="0" fontId="5" fillId="0" borderId="37" xfId="6" applyFont="1" applyBorder="1" applyAlignment="1">
      <alignment horizontal="center" vertical="center"/>
    </xf>
    <xf numFmtId="0" fontId="11" fillId="0" borderId="0" xfId="6" applyFont="1" applyBorder="1" applyAlignment="1">
      <alignment horizontal="center" vertical="center"/>
    </xf>
    <xf numFmtId="0" fontId="1" fillId="0" borderId="1" xfId="6" applyBorder="1" applyAlignment="1">
      <alignment horizontal="center" vertical="center"/>
    </xf>
    <xf numFmtId="0" fontId="5" fillId="0" borderId="13" xfId="6" applyFont="1" applyBorder="1" applyAlignment="1">
      <alignment horizontal="center" vertical="center"/>
    </xf>
    <xf numFmtId="0" fontId="18" fillId="0" borderId="0" xfId="6" applyFont="1" applyAlignment="1">
      <alignment vertical="center"/>
    </xf>
    <xf numFmtId="0" fontId="36" fillId="0" borderId="0" xfId="6" applyFont="1" applyAlignment="1"/>
    <xf numFmtId="0" fontId="36" fillId="0" borderId="0" xfId="6" applyFont="1" applyAlignment="1">
      <alignment horizontal="center"/>
    </xf>
    <xf numFmtId="0" fontId="27" fillId="0" borderId="0" xfId="6" applyFont="1" applyAlignment="1">
      <alignment horizontal="left"/>
    </xf>
    <xf numFmtId="185" fontId="5" fillId="0" borderId="0" xfId="6" applyNumberFormat="1" applyFont="1" applyBorder="1" applyAlignment="1">
      <alignment horizontal="center" vertical="center"/>
    </xf>
    <xf numFmtId="0" fontId="18" fillId="0" borderId="0" xfId="6" applyFont="1" applyBorder="1" applyAlignment="1"/>
    <xf numFmtId="0" fontId="11" fillId="0" borderId="30" xfId="6" applyFont="1" applyBorder="1" applyAlignment="1">
      <alignment horizontal="center" vertical="center"/>
    </xf>
    <xf numFmtId="185" fontId="5" fillId="0" borderId="29" xfId="6" applyNumberFormat="1" applyFont="1" applyBorder="1" applyAlignment="1">
      <alignment horizontal="center" vertical="center"/>
    </xf>
    <xf numFmtId="0" fontId="5" fillId="0" borderId="31" xfId="6" applyFont="1" applyBorder="1" applyAlignment="1">
      <alignment vertical="center"/>
    </xf>
    <xf numFmtId="185" fontId="20" fillId="0" borderId="0" xfId="6" applyNumberFormat="1" applyFont="1" applyAlignment="1"/>
    <xf numFmtId="0" fontId="11" fillId="0" borderId="25" xfId="6" applyFont="1" applyBorder="1" applyAlignment="1">
      <alignment horizontal="center" vertical="center"/>
    </xf>
    <xf numFmtId="185" fontId="5" fillId="0" borderId="35" xfId="6" applyNumberFormat="1" applyFont="1" applyBorder="1" applyAlignment="1">
      <alignment horizontal="center" vertical="center"/>
    </xf>
    <xf numFmtId="0" fontId="15" fillId="0" borderId="0" xfId="6" applyFont="1" applyAlignment="1"/>
    <xf numFmtId="0" fontId="27" fillId="0" borderId="0" xfId="6" applyFont="1" applyAlignment="1"/>
    <xf numFmtId="0" fontId="10" fillId="0" borderId="1" xfId="6" applyFont="1" applyBorder="1" applyAlignment="1">
      <alignment horizontal="right"/>
    </xf>
    <xf numFmtId="178" fontId="8" fillId="0" borderId="11" xfId="6" applyNumberFormat="1" applyFont="1" applyBorder="1" applyAlignment="1">
      <alignment horizontal="center" vertical="center"/>
    </xf>
    <xf numFmtId="0" fontId="5" fillId="0" borderId="0" xfId="6" applyFont="1" applyAlignment="1">
      <alignment vertical="center" wrapText="1"/>
    </xf>
    <xf numFmtId="0" fontId="5" fillId="0" borderId="12" xfId="6" applyFont="1" applyBorder="1" applyAlignment="1">
      <alignment vertical="center"/>
    </xf>
    <xf numFmtId="0" fontId="5" fillId="0" borderId="0" xfId="6" applyFont="1" applyAlignment="1">
      <alignment vertical="top"/>
    </xf>
    <xf numFmtId="178" fontId="8" fillId="0" borderId="0" xfId="6" applyNumberFormat="1" applyFont="1" applyBorder="1" applyAlignment="1">
      <alignment horizontal="center" vertical="center"/>
    </xf>
    <xf numFmtId="178" fontId="27" fillId="0" borderId="16" xfId="6" applyNumberFormat="1" applyFont="1" applyBorder="1" applyAlignment="1">
      <alignment horizontal="center" vertical="center"/>
    </xf>
    <xf numFmtId="0" fontId="5" fillId="0" borderId="0" xfId="6" applyFont="1" applyAlignment="1">
      <alignment horizontal="left" vertical="top"/>
    </xf>
    <xf numFmtId="0" fontId="5" fillId="0" borderId="39" xfId="6" applyFont="1" applyBorder="1" applyAlignment="1">
      <alignment vertical="center"/>
    </xf>
    <xf numFmtId="0" fontId="10" fillId="0" borderId="0" xfId="6" applyFont="1" applyAlignment="1"/>
    <xf numFmtId="0" fontId="59" fillId="0" borderId="0" xfId="9"/>
    <xf numFmtId="0" fontId="29" fillId="0" borderId="0" xfId="9" applyFont="1"/>
    <xf numFmtId="0" fontId="37" fillId="0" borderId="40" xfId="9" applyFont="1" applyBorder="1" applyAlignment="1">
      <alignment horizontal="center" vertical="center" wrapText="1"/>
    </xf>
    <xf numFmtId="0" fontId="38" fillId="0" borderId="9" xfId="9" applyFont="1" applyBorder="1" applyAlignment="1">
      <alignment horizontal="center" vertical="center"/>
    </xf>
    <xf numFmtId="0" fontId="38" fillId="0" borderId="41" xfId="9" applyFont="1" applyBorder="1" applyAlignment="1">
      <alignment horizontal="center" vertical="center"/>
    </xf>
    <xf numFmtId="0" fontId="59" fillId="0" borderId="42" xfId="9" applyBorder="1" applyAlignment="1">
      <alignment horizontal="center" vertical="center"/>
    </xf>
    <xf numFmtId="0" fontId="38" fillId="0" borderId="0" xfId="9" applyFont="1" applyBorder="1" applyAlignment="1">
      <alignment horizontal="center" vertical="center"/>
    </xf>
    <xf numFmtId="0" fontId="38" fillId="0" borderId="43" xfId="9" applyFont="1" applyBorder="1" applyAlignment="1">
      <alignment horizontal="center" vertical="center"/>
    </xf>
    <xf numFmtId="177" fontId="38" fillId="0" borderId="0" xfId="9" applyNumberFormat="1" applyFont="1" applyBorder="1" applyAlignment="1">
      <alignment horizontal="center" vertical="center"/>
    </xf>
    <xf numFmtId="186" fontId="59" fillId="0" borderId="44" xfId="9" applyNumberFormat="1" applyBorder="1" applyAlignment="1">
      <alignment horizontal="center" vertical="center"/>
    </xf>
    <xf numFmtId="186" fontId="38" fillId="0" borderId="1" xfId="9" applyNumberFormat="1" applyFont="1" applyBorder="1" applyAlignment="1">
      <alignment horizontal="center" vertical="center"/>
    </xf>
    <xf numFmtId="186" fontId="38" fillId="0" borderId="45" xfId="9" applyNumberFormat="1" applyFont="1" applyBorder="1" applyAlignment="1">
      <alignment horizontal="center" vertical="center"/>
    </xf>
    <xf numFmtId="186" fontId="59" fillId="0" borderId="0" xfId="9" applyNumberFormat="1" applyBorder="1" applyAlignment="1">
      <alignment horizontal="center" vertical="center"/>
    </xf>
    <xf numFmtId="186" fontId="38" fillId="0" borderId="0" xfId="9" applyNumberFormat="1" applyFont="1" applyBorder="1" applyAlignment="1">
      <alignment horizontal="center" vertical="center"/>
    </xf>
    <xf numFmtId="38" fontId="0" fillId="0" borderId="42" xfId="3" applyFont="1" applyBorder="1" applyAlignment="1" applyProtection="1">
      <alignment horizontal="center" vertical="center"/>
    </xf>
    <xf numFmtId="38" fontId="38" fillId="0" borderId="0" xfId="3" applyFont="1" applyBorder="1" applyAlignment="1" applyProtection="1">
      <alignment horizontal="center" vertical="center"/>
    </xf>
    <xf numFmtId="38" fontId="38" fillId="0" borderId="43" xfId="3" applyFont="1" applyBorder="1" applyAlignment="1" applyProtection="1">
      <alignment horizontal="center" vertical="center"/>
    </xf>
    <xf numFmtId="0" fontId="38" fillId="0" borderId="0" xfId="9" applyFont="1"/>
    <xf numFmtId="0" fontId="37" fillId="0" borderId="40" xfId="9" applyFont="1" applyBorder="1" applyAlignment="1">
      <alignment horizontal="center" vertical="center" wrapText="1" shrinkToFit="1"/>
    </xf>
    <xf numFmtId="0" fontId="38" fillId="0" borderId="9" xfId="9" applyFont="1" applyBorder="1" applyAlignment="1">
      <alignment horizontal="center" vertical="center" shrinkToFit="1"/>
    </xf>
    <xf numFmtId="0" fontId="38" fillId="0" borderId="4" xfId="9" applyFont="1" applyBorder="1" applyAlignment="1">
      <alignment horizontal="center" vertical="center" shrinkToFit="1"/>
    </xf>
    <xf numFmtId="0" fontId="38" fillId="0" borderId="41" xfId="9" applyFont="1" applyBorder="1" applyAlignment="1">
      <alignment horizontal="center" vertical="center" shrinkToFit="1"/>
    </xf>
    <xf numFmtId="0" fontId="29" fillId="0" borderId="0" xfId="6" applyFont="1" applyAlignment="1"/>
    <xf numFmtId="0" fontId="27" fillId="0" borderId="0" xfId="6" applyFont="1" applyAlignment="1"/>
    <xf numFmtId="0" fontId="1" fillId="0" borderId="1" xfId="6" applyFont="1" applyBorder="1" applyAlignment="1"/>
    <xf numFmtId="0" fontId="1" fillId="0" borderId="22" xfId="6" applyFont="1" applyBorder="1" applyAlignment="1"/>
    <xf numFmtId="0" fontId="5" fillId="0" borderId="0" xfId="6" applyFont="1" applyBorder="1" applyAlignment="1">
      <alignment horizontal="center" vertical="center"/>
    </xf>
    <xf numFmtId="0" fontId="5" fillId="0" borderId="0" xfId="6" applyFont="1" applyAlignment="1">
      <alignment horizontal="center" vertical="center"/>
    </xf>
    <xf numFmtId="178" fontId="5" fillId="0" borderId="0" xfId="6" applyNumberFormat="1" applyFont="1" applyAlignment="1">
      <alignment horizontal="center" vertical="center"/>
    </xf>
    <xf numFmtId="187" fontId="5" fillId="0" borderId="0" xfId="6" applyNumberFormat="1" applyFont="1" applyAlignment="1">
      <alignment horizontal="center" vertical="center"/>
    </xf>
    <xf numFmtId="178" fontId="5" fillId="0" borderId="0" xfId="6" applyNumberFormat="1" applyFont="1" applyBorder="1" applyAlignment="1">
      <alignment horizontal="center" vertical="center"/>
    </xf>
    <xf numFmtId="187" fontId="5" fillId="0" borderId="0" xfId="6" applyNumberFormat="1" applyFont="1" applyBorder="1" applyAlignment="1">
      <alignment horizontal="center" vertical="center"/>
    </xf>
    <xf numFmtId="178" fontId="5" fillId="0" borderId="0" xfId="6" applyNumberFormat="1" applyFont="1" applyAlignment="1">
      <alignment horizontal="center" vertical="center"/>
    </xf>
    <xf numFmtId="187" fontId="5" fillId="0" borderId="0" xfId="6" applyNumberFormat="1" applyFont="1" applyAlignment="1">
      <alignment horizontal="center" vertical="center"/>
    </xf>
    <xf numFmtId="0" fontId="5" fillId="0" borderId="1" xfId="6" applyFont="1" applyBorder="1" applyAlignment="1">
      <alignment horizontal="center" vertical="center" wrapText="1"/>
    </xf>
    <xf numFmtId="0" fontId="5" fillId="0" borderId="0" xfId="6" applyFont="1" applyBorder="1" applyAlignment="1">
      <alignment horizontal="center" vertical="center" wrapText="1"/>
    </xf>
    <xf numFmtId="0" fontId="5" fillId="0" borderId="1" xfId="6" applyFont="1" applyBorder="1" applyAlignment="1">
      <alignment horizontal="center" vertical="center"/>
    </xf>
    <xf numFmtId="178" fontId="5" fillId="0" borderId="1" xfId="6" applyNumberFormat="1" applyFont="1" applyBorder="1" applyAlignment="1">
      <alignment horizontal="center" vertical="center"/>
    </xf>
    <xf numFmtId="187" fontId="5" fillId="0" borderId="1" xfId="6" applyNumberFormat="1" applyFont="1" applyBorder="1" applyAlignment="1">
      <alignment horizontal="center" vertical="center"/>
    </xf>
    <xf numFmtId="0" fontId="5" fillId="0" borderId="0" xfId="6" applyFont="1" applyAlignment="1">
      <alignment vertical="center"/>
    </xf>
    <xf numFmtId="0" fontId="29" fillId="0" borderId="0" xfId="6" applyFont="1" applyAlignment="1">
      <alignment vertical="center"/>
    </xf>
    <xf numFmtId="0" fontId="20" fillId="0" borderId="0" xfId="6" applyFont="1" applyAlignment="1">
      <alignment vertical="center"/>
    </xf>
    <xf numFmtId="0" fontId="20" fillId="0" borderId="0" xfId="6" applyFont="1" applyAlignment="1"/>
    <xf numFmtId="0" fontId="18" fillId="0" borderId="1" xfId="6" applyFont="1" applyBorder="1" applyAlignment="1"/>
    <xf numFmtId="0" fontId="18" fillId="0" borderId="1" xfId="6" applyFont="1" applyBorder="1" applyAlignment="1">
      <alignment vertical="center"/>
    </xf>
    <xf numFmtId="0" fontId="18" fillId="0" borderId="1" xfId="6" applyFont="1" applyBorder="1" applyAlignment="1">
      <alignment horizontal="right" vertical="center"/>
    </xf>
    <xf numFmtId="0" fontId="1" fillId="0" borderId="0" xfId="6" applyBorder="1" applyAlignment="1"/>
    <xf numFmtId="0" fontId="5" fillId="0" borderId="6" xfId="6" applyFont="1" applyBorder="1" applyAlignment="1">
      <alignment horizontal="center" vertical="center" textRotation="255"/>
    </xf>
    <xf numFmtId="0" fontId="5" fillId="0" borderId="3" xfId="6" applyFont="1" applyBorder="1" applyAlignment="1">
      <alignment horizontal="center" vertical="center" textRotation="255"/>
    </xf>
    <xf numFmtId="0" fontId="11" fillId="0" borderId="7" xfId="6" applyFont="1" applyBorder="1" applyAlignment="1">
      <alignment horizontal="center" vertical="center"/>
    </xf>
    <xf numFmtId="178" fontId="11" fillId="0" borderId="29" xfId="6" applyNumberFormat="1" applyFont="1" applyBorder="1" applyAlignment="1">
      <alignment vertical="center"/>
    </xf>
    <xf numFmtId="0" fontId="14" fillId="0" borderId="0" xfId="6" applyFont="1" applyAlignment="1"/>
    <xf numFmtId="0" fontId="5" fillId="0" borderId="12" xfId="6" applyFont="1" applyBorder="1" applyAlignment="1">
      <alignment horizontal="center" vertical="center"/>
    </xf>
    <xf numFmtId="178" fontId="5" fillId="0" borderId="11" xfId="6" applyNumberFormat="1" applyFont="1" applyBorder="1" applyAlignment="1">
      <alignment vertical="center"/>
    </xf>
    <xf numFmtId="178" fontId="5" fillId="0" borderId="0" xfId="6" applyNumberFormat="1" applyFont="1" applyAlignment="1">
      <alignment vertical="center"/>
    </xf>
    <xf numFmtId="178" fontId="5" fillId="0" borderId="0" xfId="6" applyNumberFormat="1" applyFont="1" applyAlignment="1">
      <alignment horizontal="right" vertical="center"/>
    </xf>
    <xf numFmtId="0" fontId="39" fillId="0" borderId="0" xfId="6" applyFont="1" applyAlignment="1"/>
    <xf numFmtId="0" fontId="18" fillId="0" borderId="2" xfId="6" applyFont="1" applyBorder="1" applyAlignment="1">
      <alignment vertical="center"/>
    </xf>
    <xf numFmtId="0" fontId="18" fillId="0" borderId="6" xfId="6" applyFont="1" applyBorder="1" applyAlignment="1">
      <alignment horizontal="center" vertical="center"/>
    </xf>
    <xf numFmtId="189" fontId="18" fillId="0" borderId="0" xfId="6" applyNumberFormat="1" applyFont="1" applyBorder="1" applyAlignment="1"/>
    <xf numFmtId="188" fontId="5" fillId="0" borderId="0" xfId="6" applyNumberFormat="1" applyFont="1" applyAlignment="1">
      <alignment vertical="center"/>
    </xf>
    <xf numFmtId="189" fontId="1" fillId="0" borderId="0" xfId="6" applyNumberFormat="1" applyAlignment="1"/>
    <xf numFmtId="188" fontId="18" fillId="0" borderId="0" xfId="6" applyNumberFormat="1" applyFont="1" applyBorder="1" applyAlignment="1">
      <alignment horizontal="right"/>
    </xf>
    <xf numFmtId="189" fontId="18" fillId="0" borderId="0" xfId="6" applyNumberFormat="1" applyFont="1" applyBorder="1" applyAlignment="1">
      <alignment horizontal="right"/>
    </xf>
    <xf numFmtId="189" fontId="18" fillId="0" borderId="1" xfId="6" applyNumberFormat="1" applyFont="1" applyBorder="1" applyAlignment="1">
      <alignment horizontal="right"/>
    </xf>
    <xf numFmtId="0" fontId="38" fillId="0" borderId="31" xfId="6" applyFont="1" applyBorder="1" applyAlignment="1"/>
    <xf numFmtId="0" fontId="38" fillId="0" borderId="0" xfId="6" applyFont="1" applyAlignment="1"/>
    <xf numFmtId="0" fontId="40" fillId="0" borderId="0" xfId="6" applyFont="1" applyAlignment="1"/>
    <xf numFmtId="0" fontId="20" fillId="0" borderId="0" xfId="6" applyFont="1" applyBorder="1" applyAlignment="1"/>
    <xf numFmtId="0" fontId="18" fillId="0" borderId="0" xfId="6" applyFont="1" applyBorder="1" applyAlignment="1">
      <alignment horizontal="center"/>
    </xf>
    <xf numFmtId="0" fontId="18" fillId="0" borderId="47" xfId="6" applyFont="1" applyBorder="1" applyAlignment="1">
      <alignment vertical="center"/>
    </xf>
    <xf numFmtId="0" fontId="18" fillId="0" borderId="31" xfId="6" applyFont="1" applyBorder="1" applyAlignment="1">
      <alignment vertical="center"/>
    </xf>
    <xf numFmtId="0" fontId="18" fillId="0" borderId="17" xfId="6" applyFont="1" applyBorder="1" applyAlignment="1">
      <alignment vertical="center"/>
    </xf>
    <xf numFmtId="0" fontId="20" fillId="0" borderId="48" xfId="6" applyFont="1" applyBorder="1" applyAlignment="1">
      <alignment horizontal="right"/>
    </xf>
    <xf numFmtId="0" fontId="18" fillId="0" borderId="49" xfId="6" applyFont="1" applyBorder="1" applyAlignment="1">
      <alignment horizontal="center" vertical="distributed" textRotation="255" wrapText="1"/>
    </xf>
    <xf numFmtId="0" fontId="18" fillId="0" borderId="50" xfId="6" applyFont="1" applyBorder="1" applyAlignment="1">
      <alignment horizontal="center" vertical="center"/>
    </xf>
    <xf numFmtId="0" fontId="18" fillId="0" borderId="51" xfId="6" applyFont="1" applyBorder="1" applyAlignment="1">
      <alignment horizontal="center" vertical="distributed" textRotation="255" wrapText="1"/>
    </xf>
    <xf numFmtId="0" fontId="18" fillId="0" borderId="50" xfId="6" applyFont="1" applyBorder="1" applyAlignment="1">
      <alignment horizontal="center" vertical="distributed" textRotation="255" wrapText="1"/>
    </xf>
    <xf numFmtId="0" fontId="18" fillId="0" borderId="52" xfId="6" applyFont="1" applyBorder="1" applyAlignment="1">
      <alignment horizontal="center" vertical="distributed" textRotation="255" wrapText="1"/>
    </xf>
    <xf numFmtId="0" fontId="18" fillId="0" borderId="51" xfId="6" applyFont="1" applyBorder="1" applyAlignment="1">
      <alignment horizontal="center" vertical="center"/>
    </xf>
    <xf numFmtId="0" fontId="18" fillId="0" borderId="52" xfId="6" applyFont="1" applyBorder="1" applyAlignment="1">
      <alignment horizontal="center" vertical="center"/>
    </xf>
    <xf numFmtId="0" fontId="20" fillId="0" borderId="50" xfId="6" applyFont="1" applyBorder="1" applyAlignment="1">
      <alignment horizontal="center"/>
    </xf>
    <xf numFmtId="0" fontId="18" fillId="0" borderId="12" xfId="6" applyFont="1" applyBorder="1" applyAlignment="1">
      <alignment vertical="center"/>
    </xf>
    <xf numFmtId="0" fontId="18" fillId="0" borderId="19" xfId="6" applyFont="1" applyBorder="1" applyAlignment="1">
      <alignment vertical="center"/>
    </xf>
    <xf numFmtId="0" fontId="18" fillId="0" borderId="0" xfId="6" applyFont="1" applyBorder="1" applyAlignment="1">
      <alignment vertical="center"/>
    </xf>
    <xf numFmtId="0" fontId="20" fillId="0" borderId="43" xfId="6" applyFont="1" applyBorder="1" applyAlignment="1"/>
    <xf numFmtId="0" fontId="18" fillId="0" borderId="54" xfId="6" applyFont="1" applyBorder="1" applyAlignment="1">
      <alignment horizontal="center" vertical="center"/>
    </xf>
    <xf numFmtId="0" fontId="18" fillId="0" borderId="0" xfId="6" applyFont="1" applyBorder="1" applyAlignment="1">
      <alignment horizontal="center" vertical="center"/>
    </xf>
    <xf numFmtId="0" fontId="18" fillId="0" borderId="55" xfId="6" applyFont="1" applyBorder="1" applyAlignment="1">
      <alignment horizontal="center" vertical="center"/>
    </xf>
    <xf numFmtId="0" fontId="20" fillId="0" borderId="56" xfId="6" applyFont="1" applyBorder="1" applyAlignment="1"/>
    <xf numFmtId="0" fontId="18" fillId="0" borderId="11" xfId="6" applyFont="1" applyBorder="1" applyAlignment="1">
      <alignment wrapText="1"/>
    </xf>
    <xf numFmtId="0" fontId="18" fillId="0" borderId="0" xfId="6" applyFont="1" applyBorder="1" applyAlignment="1">
      <alignment wrapText="1"/>
    </xf>
    <xf numFmtId="0" fontId="18" fillId="0" borderId="43" xfId="6" applyFont="1" applyBorder="1" applyAlignment="1">
      <alignment vertical="center"/>
    </xf>
    <xf numFmtId="0" fontId="42" fillId="0" borderId="11" xfId="6" applyFont="1" applyBorder="1" applyAlignment="1">
      <alignment vertical="center"/>
    </xf>
    <xf numFmtId="0" fontId="42" fillId="0" borderId="0" xfId="6" applyFont="1" applyBorder="1" applyAlignment="1">
      <alignment vertical="center"/>
    </xf>
    <xf numFmtId="0" fontId="18" fillId="0" borderId="11" xfId="6" applyFont="1" applyBorder="1" applyAlignment="1">
      <alignment vertical="center"/>
    </xf>
    <xf numFmtId="0" fontId="20" fillId="0" borderId="43" xfId="6" applyFont="1" applyBorder="1" applyAlignment="1">
      <alignment vertical="center"/>
    </xf>
    <xf numFmtId="0" fontId="20" fillId="0" borderId="45" xfId="6" applyFont="1" applyBorder="1" applyAlignment="1">
      <alignment vertical="center"/>
    </xf>
    <xf numFmtId="0" fontId="20" fillId="0" borderId="57" xfId="6" applyFont="1" applyBorder="1" applyAlignment="1">
      <alignment horizontal="center" vertical="distributed" textRotation="255" wrapText="1"/>
    </xf>
    <xf numFmtId="0" fontId="20" fillId="0" borderId="58" xfId="6" applyFont="1" applyBorder="1" applyAlignment="1">
      <alignment horizontal="center" vertical="distributed" textRotation="255" wrapText="1"/>
    </xf>
    <xf numFmtId="0" fontId="20" fillId="0" borderId="59" xfId="6" applyFont="1" applyBorder="1" applyAlignment="1">
      <alignment horizontal="center" vertical="distributed" textRotation="255" wrapText="1"/>
    </xf>
    <xf numFmtId="0" fontId="20" fillId="0" borderId="60" xfId="6" applyFont="1" applyBorder="1" applyAlignment="1">
      <alignment horizontal="center" vertical="distributed" textRotation="255" wrapText="1"/>
    </xf>
    <xf numFmtId="0" fontId="20" fillId="0" borderId="1" xfId="6" applyFont="1" applyBorder="1" applyAlignment="1">
      <alignment horizontal="center" vertical="distributed" textRotation="255" wrapText="1"/>
    </xf>
    <xf numFmtId="0" fontId="20" fillId="0" borderId="60" xfId="6" applyFont="1" applyBorder="1" applyAlignment="1"/>
    <xf numFmtId="0" fontId="35" fillId="0" borderId="47" xfId="6" applyFont="1" applyBorder="1" applyAlignment="1">
      <alignment horizontal="center" vertical="center"/>
    </xf>
    <xf numFmtId="0" fontId="35" fillId="0" borderId="31" xfId="6" applyFont="1" applyBorder="1" applyAlignment="1">
      <alignment horizontal="center" vertical="center"/>
    </xf>
    <xf numFmtId="0" fontId="11" fillId="0" borderId="17" xfId="6" applyFont="1" applyBorder="1" applyAlignment="1">
      <alignment horizontal="right" vertical="center"/>
    </xf>
    <xf numFmtId="49" fontId="11" fillId="0" borderId="61" xfId="6" applyNumberFormat="1" applyFont="1" applyBorder="1" applyAlignment="1">
      <alignment horizontal="left" vertical="center"/>
    </xf>
    <xf numFmtId="186" fontId="11" fillId="0" borderId="62" xfId="6" applyNumberFormat="1" applyFont="1" applyBorder="1" applyAlignment="1">
      <alignment horizontal="left" vertical="center"/>
    </xf>
    <xf numFmtId="190" fontId="43" fillId="0" borderId="0" xfId="6" applyNumberFormat="1" applyFont="1" applyBorder="1" applyAlignment="1"/>
    <xf numFmtId="0" fontId="43" fillId="0" borderId="0" xfId="6" applyFont="1" applyAlignment="1"/>
    <xf numFmtId="0" fontId="18" fillId="0" borderId="11" xfId="6" applyFont="1" applyBorder="1" applyAlignment="1">
      <alignment horizontal="center" vertical="center"/>
    </xf>
    <xf numFmtId="0" fontId="5" fillId="0" borderId="67" xfId="6" applyFont="1" applyBorder="1" applyAlignment="1">
      <alignment horizontal="right" vertical="center"/>
    </xf>
    <xf numFmtId="191" fontId="5" fillId="0" borderId="35" xfId="6" applyNumberFormat="1" applyFont="1" applyBorder="1" applyAlignment="1">
      <alignment horizontal="left" vertical="center"/>
    </xf>
    <xf numFmtId="186" fontId="5" fillId="0" borderId="68" xfId="6" applyNumberFormat="1" applyFont="1" applyBorder="1" applyAlignment="1">
      <alignment horizontal="left" vertical="center"/>
    </xf>
    <xf numFmtId="0" fontId="44" fillId="0" borderId="0" xfId="6" applyFont="1" applyBorder="1" applyAlignment="1">
      <alignment vertical="center"/>
    </xf>
    <xf numFmtId="0" fontId="5" fillId="0" borderId="67" xfId="6" applyFont="1" applyBorder="1" applyAlignment="1">
      <alignment vertical="center"/>
    </xf>
    <xf numFmtId="192" fontId="5" fillId="0" borderId="36" xfId="6" applyNumberFormat="1" applyFont="1" applyBorder="1" applyAlignment="1">
      <alignment horizontal="left" vertical="center"/>
    </xf>
    <xf numFmtId="192" fontId="5" fillId="0" borderId="69" xfId="6" applyNumberFormat="1" applyFont="1" applyBorder="1" applyAlignment="1">
      <alignment horizontal="left" vertical="center"/>
    </xf>
    <xf numFmtId="190" fontId="20" fillId="0" borderId="0" xfId="6" applyNumberFormat="1" applyFont="1" applyBorder="1" applyAlignment="1"/>
    <xf numFmtId="176" fontId="20" fillId="0" borderId="0" xfId="6" applyNumberFormat="1" applyFont="1" applyBorder="1" applyAlignment="1"/>
    <xf numFmtId="176" fontId="20" fillId="0" borderId="0" xfId="6" applyNumberFormat="1" applyFont="1" applyAlignment="1"/>
    <xf numFmtId="0" fontId="18" fillId="0" borderId="1" xfId="6" applyFont="1" applyBorder="1" applyAlignment="1">
      <alignment horizontal="center" vertical="center"/>
    </xf>
    <xf numFmtId="0" fontId="5" fillId="0" borderId="72" xfId="6" applyFont="1" applyBorder="1" applyAlignment="1">
      <alignment vertical="center"/>
    </xf>
    <xf numFmtId="192" fontId="5" fillId="0" borderId="38" xfId="6" applyNumberFormat="1" applyFont="1" applyBorder="1" applyAlignment="1">
      <alignment horizontal="left" vertical="center"/>
    </xf>
    <xf numFmtId="192" fontId="5" fillId="0" borderId="73" xfId="6" applyNumberFormat="1" applyFont="1" applyBorder="1" applyAlignment="1">
      <alignment horizontal="left" vertical="center"/>
    </xf>
    <xf numFmtId="193" fontId="20" fillId="0" borderId="0" xfId="6" applyNumberFormat="1" applyFont="1" applyAlignment="1"/>
    <xf numFmtId="176" fontId="12" fillId="0" borderId="0" xfId="6" applyNumberFormat="1" applyFont="1" applyAlignment="1">
      <alignment wrapText="1"/>
    </xf>
    <xf numFmtId="176" fontId="12" fillId="0" borderId="0" xfId="6" applyNumberFormat="1" applyFont="1" applyBorder="1" applyAlignment="1">
      <alignment wrapText="1"/>
    </xf>
    <xf numFmtId="38" fontId="23" fillId="0" borderId="0" xfId="2" applyFont="1" applyBorder="1" applyAlignment="1" applyProtection="1">
      <alignment horizontal="right"/>
    </xf>
    <xf numFmtId="176" fontId="1" fillId="0" borderId="0" xfId="6" applyNumberFormat="1" applyAlignment="1"/>
    <xf numFmtId="0" fontId="18" fillId="0" borderId="0" xfId="6" applyFont="1" applyBorder="1" applyAlignment="1">
      <alignment horizontal="center" vertical="top"/>
    </xf>
    <xf numFmtId="0" fontId="20" fillId="0" borderId="0" xfId="6" applyFont="1" applyBorder="1" applyAlignment="1">
      <alignment horizontal="center"/>
    </xf>
    <xf numFmtId="38" fontId="12" fillId="0" borderId="0" xfId="2" applyFont="1" applyBorder="1" applyAlignment="1" applyProtection="1">
      <alignment horizontal="right"/>
    </xf>
    <xf numFmtId="193" fontId="20" fillId="0" borderId="0" xfId="6" applyNumberFormat="1" applyFont="1" applyBorder="1" applyAlignment="1"/>
    <xf numFmtId="176" fontId="1" fillId="0" borderId="0" xfId="6" applyNumberFormat="1" applyBorder="1" applyAlignment="1"/>
    <xf numFmtId="0" fontId="29" fillId="0" borderId="0" xfId="6" applyFont="1" applyAlignment="1"/>
    <xf numFmtId="0" fontId="18" fillId="0" borderId="1" xfId="6" applyFont="1" applyBorder="1" applyAlignment="1">
      <alignment vertical="top"/>
    </xf>
    <xf numFmtId="0" fontId="18" fillId="0" borderId="1" xfId="6" applyFont="1" applyBorder="1" applyAlignment="1">
      <alignment horizontal="right"/>
    </xf>
    <xf numFmtId="0" fontId="18" fillId="0" borderId="21" xfId="6" applyFont="1" applyBorder="1" applyAlignment="1">
      <alignment horizontal="center" vertical="distributed" textRotation="255" wrapText="1"/>
    </xf>
    <xf numFmtId="0" fontId="18" fillId="0" borderId="21" xfId="6" applyFont="1" applyBorder="1" applyAlignment="1">
      <alignment horizontal="center" vertical="center"/>
    </xf>
    <xf numFmtId="0" fontId="18" fillId="0" borderId="17" xfId="6" applyFont="1" applyBorder="1" applyAlignment="1">
      <alignment horizontal="center" vertical="center"/>
    </xf>
    <xf numFmtId="0" fontId="18" fillId="0" borderId="0" xfId="6" applyFont="1" applyBorder="1" applyAlignment="1">
      <alignment vertical="top"/>
    </xf>
    <xf numFmtId="0" fontId="20" fillId="0" borderId="12" xfId="6" applyFont="1" applyBorder="1" applyAlignment="1">
      <alignment vertical="center"/>
    </xf>
    <xf numFmtId="0" fontId="41" fillId="0" borderId="11" xfId="6" applyFont="1" applyBorder="1" applyAlignment="1">
      <alignment vertical="center"/>
    </xf>
    <xf numFmtId="0" fontId="18" fillId="0" borderId="39" xfId="6" applyFont="1" applyBorder="1" applyAlignment="1">
      <alignment vertical="center"/>
    </xf>
    <xf numFmtId="0" fontId="20" fillId="0" borderId="10" xfId="6" applyFont="1" applyBorder="1" applyAlignment="1">
      <alignment horizontal="center" vertical="distributed" textRotation="255" wrapText="1"/>
    </xf>
    <xf numFmtId="0" fontId="20" fillId="0" borderId="20" xfId="6" applyFont="1" applyBorder="1" applyAlignment="1">
      <alignment horizontal="center" vertical="distributed" textRotation="255" wrapText="1"/>
    </xf>
    <xf numFmtId="0" fontId="35" fillId="0" borderId="0" xfId="6" applyFont="1" applyBorder="1" applyAlignment="1">
      <alignment vertical="center"/>
    </xf>
    <xf numFmtId="0" fontId="35" fillId="0" borderId="6" xfId="6" applyFont="1" applyBorder="1" applyAlignment="1">
      <alignment horizontal="center" vertical="center"/>
    </xf>
    <xf numFmtId="178" fontId="11" fillId="0" borderId="3" xfId="6" applyNumberFormat="1" applyFont="1" applyBorder="1" applyAlignment="1">
      <alignment vertical="center"/>
    </xf>
    <xf numFmtId="0" fontId="5" fillId="0" borderId="23" xfId="6" applyFont="1" applyBorder="1" applyAlignment="1">
      <alignment horizontal="right" vertical="center"/>
    </xf>
    <xf numFmtId="178" fontId="14" fillId="0" borderId="0" xfId="6" applyNumberFormat="1" applyFont="1" applyBorder="1" applyAlignment="1"/>
    <xf numFmtId="0" fontId="18" fillId="0" borderId="25" xfId="6" applyFont="1" applyBorder="1" applyAlignment="1">
      <alignment horizontal="center" vertical="center"/>
    </xf>
    <xf numFmtId="178" fontId="5" fillId="0" borderId="93" xfId="6" applyNumberFormat="1" applyFont="1" applyBorder="1" applyAlignment="1">
      <alignment vertical="center"/>
    </xf>
    <xf numFmtId="0" fontId="5" fillId="0" borderId="94" xfId="6" applyFont="1" applyBorder="1" applyAlignment="1">
      <alignment horizontal="right" vertical="center"/>
    </xf>
    <xf numFmtId="0" fontId="1" fillId="0" borderId="0" xfId="6" applyFont="1" applyBorder="1" applyAlignment="1"/>
    <xf numFmtId="0" fontId="18" fillId="0" borderId="67" xfId="6" applyFont="1" applyBorder="1" applyAlignment="1">
      <alignment horizontal="center" vertical="center"/>
    </xf>
    <xf numFmtId="178" fontId="35" fillId="0" borderId="67" xfId="6" applyNumberFormat="1" applyFont="1" applyBorder="1" applyAlignment="1">
      <alignment horizontal="right" vertical="center"/>
    </xf>
    <xf numFmtId="192" fontId="5" fillId="0" borderId="37" xfId="6" applyNumberFormat="1" applyFont="1" applyBorder="1" applyAlignment="1">
      <alignment horizontal="right" vertical="center"/>
    </xf>
    <xf numFmtId="178" fontId="5" fillId="0" borderId="67" xfId="6" applyNumberFormat="1" applyFont="1" applyBorder="1" applyAlignment="1">
      <alignment vertical="center"/>
    </xf>
    <xf numFmtId="0" fontId="5" fillId="0" borderId="96" xfId="6" applyFont="1" applyBorder="1" applyAlignment="1">
      <alignment horizontal="right" vertical="center"/>
    </xf>
    <xf numFmtId="178" fontId="1" fillId="0" borderId="0" xfId="6" applyNumberFormat="1" applyBorder="1" applyAlignment="1"/>
    <xf numFmtId="192" fontId="5" fillId="0" borderId="96" xfId="6" applyNumberFormat="1" applyFont="1" applyBorder="1" applyAlignment="1">
      <alignment horizontal="right" vertical="center"/>
    </xf>
    <xf numFmtId="178" fontId="11" fillId="0" borderId="67" xfId="6" applyNumberFormat="1" applyFont="1" applyBorder="1" applyAlignment="1">
      <alignment horizontal="right" vertical="center"/>
    </xf>
    <xf numFmtId="192" fontId="5" fillId="0" borderId="96" xfId="6" applyNumberFormat="1" applyFont="1" applyBorder="1" applyAlignment="1">
      <alignment horizontal="left" vertical="center"/>
    </xf>
    <xf numFmtId="0" fontId="18" fillId="0" borderId="98" xfId="6" applyFont="1" applyBorder="1" applyAlignment="1">
      <alignment horizontal="center" vertical="center"/>
    </xf>
    <xf numFmtId="178" fontId="5" fillId="0" borderId="98" xfId="6" applyNumberFormat="1" applyFont="1" applyBorder="1" applyAlignment="1">
      <alignment vertical="center"/>
    </xf>
    <xf numFmtId="192" fontId="5" fillId="0" borderId="39" xfId="6" applyNumberFormat="1" applyFont="1" applyBorder="1" applyAlignment="1">
      <alignment horizontal="left" vertical="center"/>
    </xf>
    <xf numFmtId="0" fontId="10" fillId="0" borderId="17" xfId="6" applyFont="1" applyBorder="1" applyAlignment="1">
      <alignment horizontal="center" vertical="center"/>
    </xf>
    <xf numFmtId="0" fontId="10" fillId="0" borderId="20" xfId="6" applyFont="1" applyBorder="1" applyAlignment="1">
      <alignment horizontal="center" vertical="center"/>
    </xf>
    <xf numFmtId="0" fontId="9" fillId="0" borderId="0" xfId="6" applyFont="1" applyAlignment="1">
      <alignment horizontal="center" vertical="center"/>
    </xf>
    <xf numFmtId="178" fontId="9" fillId="0" borderId="30" xfId="6" applyNumberFormat="1" applyFont="1" applyBorder="1" applyAlignment="1">
      <alignment horizontal="center" vertical="center"/>
    </xf>
    <xf numFmtId="178" fontId="9" fillId="0" borderId="29" xfId="6" applyNumberFormat="1" applyFont="1" applyBorder="1" applyAlignment="1">
      <alignment horizontal="center" vertical="center"/>
    </xf>
    <xf numFmtId="0" fontId="10" fillId="0" borderId="0" xfId="6" applyFont="1" applyAlignment="1">
      <alignment horizontal="center" vertical="center"/>
    </xf>
    <xf numFmtId="178" fontId="10" fillId="0" borderId="11" xfId="6" applyNumberFormat="1" applyFont="1" applyBorder="1" applyAlignment="1">
      <alignment horizontal="center" vertical="center"/>
    </xf>
    <xf numFmtId="178" fontId="10" fillId="0" borderId="0" xfId="6" applyNumberFormat="1" applyFont="1" applyBorder="1" applyAlignment="1">
      <alignment horizontal="center" vertical="center"/>
    </xf>
    <xf numFmtId="0" fontId="10" fillId="0" borderId="1" xfId="6" applyFont="1" applyBorder="1" applyAlignment="1">
      <alignment horizontal="center" vertical="center"/>
    </xf>
    <xf numFmtId="178" fontId="10" fillId="0" borderId="13" xfId="6" applyNumberFormat="1" applyFont="1" applyBorder="1" applyAlignment="1">
      <alignment horizontal="center" vertical="center"/>
    </xf>
    <xf numFmtId="178" fontId="10" fillId="0" borderId="1" xfId="6" applyNumberFormat="1" applyFont="1" applyBorder="1" applyAlignment="1">
      <alignment horizontal="center" vertical="center"/>
    </xf>
    <xf numFmtId="0" fontId="22" fillId="0" borderId="0" xfId="7" applyFont="1">
      <alignment vertical="center"/>
    </xf>
    <xf numFmtId="0" fontId="27" fillId="0" borderId="0" xfId="7" applyFont="1" applyAlignment="1">
      <alignment horizontal="left" vertical="center" indent="1"/>
    </xf>
    <xf numFmtId="0" fontId="9" fillId="0" borderId="0" xfId="7" applyFont="1">
      <alignment vertical="center"/>
    </xf>
    <xf numFmtId="0" fontId="5" fillId="0" borderId="31" xfId="14" applyFont="1" applyBorder="1"/>
    <xf numFmtId="0" fontId="5" fillId="0" borderId="0" xfId="14" applyFont="1" applyBorder="1"/>
    <xf numFmtId="0" fontId="5" fillId="0" borderId="2" xfId="14" applyFont="1" applyBorder="1"/>
    <xf numFmtId="0" fontId="11" fillId="0" borderId="0" xfId="14" applyFont="1" applyAlignment="1">
      <alignment horizontal="center" vertical="center"/>
    </xf>
    <xf numFmtId="178" fontId="11" fillId="0" borderId="11" xfId="14" applyNumberFormat="1" applyFont="1" applyBorder="1" applyAlignment="1">
      <alignment vertical="center"/>
    </xf>
    <xf numFmtId="178" fontId="11" fillId="0" borderId="29" xfId="14" applyNumberFormat="1" applyFont="1" applyBorder="1" applyAlignment="1">
      <alignment vertical="center"/>
    </xf>
    <xf numFmtId="194" fontId="11" fillId="0" borderId="0" xfId="14" applyNumberFormat="1" applyFont="1" applyAlignment="1">
      <alignment vertical="center"/>
    </xf>
    <xf numFmtId="0" fontId="5" fillId="0" borderId="0" xfId="14" applyFont="1" applyAlignment="1">
      <alignment horizontal="center" vertical="center"/>
    </xf>
    <xf numFmtId="178" fontId="5" fillId="0" borderId="11" xfId="14" applyNumberFormat="1" applyFont="1" applyBorder="1" applyAlignment="1">
      <alignment vertical="center"/>
    </xf>
    <xf numFmtId="178" fontId="5" fillId="0" borderId="0" xfId="14" applyNumberFormat="1" applyFont="1" applyBorder="1" applyAlignment="1">
      <alignment vertical="center"/>
    </xf>
    <xf numFmtId="179" fontId="11" fillId="0" borderId="0" xfId="14" applyNumberFormat="1" applyFont="1" applyAlignment="1">
      <alignment vertical="center"/>
    </xf>
    <xf numFmtId="0" fontId="2" fillId="0" borderId="0" xfId="7">
      <alignment vertical="center"/>
    </xf>
    <xf numFmtId="0" fontId="5" fillId="0" borderId="1" xfId="14" applyFont="1" applyBorder="1" applyAlignment="1">
      <alignment horizontal="center" vertical="center"/>
    </xf>
    <xf numFmtId="178" fontId="5" fillId="0" borderId="13" xfId="14" applyNumberFormat="1" applyFont="1" applyBorder="1" applyAlignment="1">
      <alignment vertical="center"/>
    </xf>
    <xf numFmtId="178" fontId="5" fillId="0" borderId="1" xfId="14" applyNumberFormat="1" applyFont="1" applyBorder="1" applyAlignment="1">
      <alignment vertical="center"/>
    </xf>
    <xf numFmtId="179" fontId="11" fillId="0" borderId="1" xfId="14" applyNumberFormat="1" applyFont="1" applyBorder="1" applyAlignment="1">
      <alignment vertical="center"/>
    </xf>
    <xf numFmtId="0" fontId="5" fillId="0" borderId="0" xfId="14" applyFont="1" applyBorder="1" applyAlignment="1">
      <alignment vertical="center"/>
    </xf>
    <xf numFmtId="0" fontId="45" fillId="0" borderId="0" xfId="6" applyFont="1" applyBorder="1" applyAlignment="1"/>
    <xf numFmtId="0" fontId="5" fillId="0" borderId="0" xfId="6" applyFont="1" applyBorder="1" applyAlignment="1">
      <alignment horizontal="right" vertical="center"/>
    </xf>
    <xf numFmtId="0" fontId="18" fillId="0" borderId="18" xfId="6" applyFont="1" applyBorder="1" applyAlignment="1">
      <alignment horizontal="center" vertical="center"/>
    </xf>
    <xf numFmtId="0" fontId="18" fillId="0" borderId="19" xfId="6" applyFont="1" applyBorder="1" applyAlignment="1">
      <alignment horizontal="center" vertical="center"/>
    </xf>
    <xf numFmtId="0" fontId="18" fillId="0" borderId="20" xfId="6" applyFont="1" applyBorder="1" applyAlignment="1">
      <alignment horizontal="center" vertical="center"/>
    </xf>
    <xf numFmtId="0" fontId="18" fillId="0" borderId="10" xfId="6" applyFont="1" applyBorder="1" applyAlignment="1">
      <alignment horizontal="center" vertical="center"/>
    </xf>
    <xf numFmtId="0" fontId="18" fillId="0" borderId="2" xfId="6" applyFont="1" applyBorder="1" applyAlignment="1">
      <alignment horizontal="center" vertical="center"/>
    </xf>
    <xf numFmtId="0" fontId="18" fillId="0" borderId="2" xfId="6" applyFont="1" applyBorder="1" applyAlignment="1">
      <alignment horizontal="center" vertical="top"/>
    </xf>
    <xf numFmtId="0" fontId="14" fillId="0" borderId="0" xfId="6" applyFont="1" applyBorder="1" applyAlignment="1"/>
    <xf numFmtId="179" fontId="38" fillId="0" borderId="0" xfId="6" applyNumberFormat="1" applyFont="1" applyBorder="1" applyAlignment="1">
      <alignment vertical="center"/>
    </xf>
    <xf numFmtId="195" fontId="38" fillId="0" borderId="0" xfId="6" applyNumberFormat="1" applyFont="1" applyBorder="1" applyAlignment="1">
      <alignment vertical="center"/>
    </xf>
    <xf numFmtId="0" fontId="14" fillId="0" borderId="0" xfId="6" applyFont="1" applyBorder="1" applyAlignment="1">
      <alignment vertical="center"/>
    </xf>
    <xf numFmtId="0" fontId="1" fillId="0" borderId="0" xfId="6" applyFont="1" applyBorder="1" applyAlignment="1">
      <alignment vertical="center"/>
    </xf>
    <xf numFmtId="179" fontId="38" fillId="0" borderId="1" xfId="6" applyNumberFormat="1" applyFont="1" applyBorder="1" applyAlignment="1">
      <alignment vertical="center"/>
    </xf>
    <xf numFmtId="195" fontId="38" fillId="0" borderId="1" xfId="6" applyNumberFormat="1" applyFont="1" applyBorder="1" applyAlignment="1">
      <alignment vertical="center"/>
    </xf>
    <xf numFmtId="0" fontId="45" fillId="0" borderId="0" xfId="6" applyFont="1" applyAlignment="1"/>
    <xf numFmtId="0" fontId="14" fillId="0" borderId="0" xfId="6" applyFont="1" applyAlignment="1">
      <alignment vertical="center"/>
    </xf>
    <xf numFmtId="0" fontId="47" fillId="0" borderId="0" xfId="6" applyFont="1" applyAlignment="1"/>
    <xf numFmtId="178" fontId="38" fillId="0" borderId="0" xfId="6" applyNumberFormat="1" applyFont="1" applyBorder="1" applyAlignment="1">
      <alignment vertical="center"/>
    </xf>
    <xf numFmtId="0" fontId="45" fillId="0" borderId="0" xfId="6" applyFont="1" applyAlignment="1">
      <alignment vertical="center"/>
    </xf>
    <xf numFmtId="0" fontId="48" fillId="0" borderId="0" xfId="6" applyFont="1" applyAlignment="1"/>
    <xf numFmtId="0" fontId="18" fillId="0" borderId="31" xfId="6" applyFont="1" applyBorder="1" applyAlignment="1">
      <alignment horizontal="center" vertical="center"/>
    </xf>
    <xf numFmtId="196" fontId="38" fillId="0" borderId="0" xfId="17" applyNumberFormat="1" applyFont="1" applyBorder="1" applyAlignment="1" applyProtection="1">
      <alignment vertical="center"/>
    </xf>
    <xf numFmtId="176" fontId="38" fillId="0" borderId="0" xfId="6" applyNumberFormat="1" applyFont="1" applyAlignment="1">
      <alignment vertical="center"/>
    </xf>
    <xf numFmtId="0" fontId="44" fillId="0" borderId="0" xfId="6" applyFont="1" applyAlignment="1"/>
    <xf numFmtId="197" fontId="38" fillId="0" borderId="0" xfId="6" applyNumberFormat="1" applyFont="1" applyBorder="1" applyAlignment="1">
      <alignment vertical="center"/>
    </xf>
    <xf numFmtId="0" fontId="49" fillId="0" borderId="0" xfId="6" applyFont="1" applyAlignment="1">
      <alignment vertical="center"/>
    </xf>
    <xf numFmtId="0" fontId="8" fillId="0" borderId="0" xfId="6" applyFont="1" applyAlignment="1"/>
    <xf numFmtId="0" fontId="8" fillId="0" borderId="0" xfId="6" applyFont="1" applyBorder="1" applyAlignment="1">
      <alignment vertical="center"/>
    </xf>
    <xf numFmtId="0" fontId="8" fillId="0" borderId="0" xfId="6" applyFont="1" applyBorder="1" applyAlignment="1">
      <alignment horizontal="right" vertical="center"/>
    </xf>
    <xf numFmtId="0" fontId="38" fillId="0" borderId="0" xfId="6" applyFont="1" applyBorder="1" applyAlignment="1">
      <alignment horizontal="right"/>
    </xf>
    <xf numFmtId="0" fontId="5" fillId="0" borderId="30" xfId="6" applyFont="1" applyBorder="1" applyAlignment="1">
      <alignment horizontal="center"/>
    </xf>
    <xf numFmtId="0" fontId="5" fillId="0" borderId="20" xfId="6" applyFont="1" applyBorder="1" applyAlignment="1">
      <alignment horizontal="center" vertical="top"/>
    </xf>
    <xf numFmtId="176" fontId="44" fillId="0" borderId="0" xfId="6" applyNumberFormat="1" applyFont="1" applyAlignment="1">
      <alignment vertical="center"/>
    </xf>
    <xf numFmtId="0" fontId="48" fillId="0" borderId="0" xfId="6" applyFont="1" applyAlignment="1">
      <alignment vertical="center"/>
    </xf>
    <xf numFmtId="0" fontId="27" fillId="0" borderId="0" xfId="6" applyFont="1" applyAlignment="1">
      <alignment vertical="center"/>
    </xf>
    <xf numFmtId="0" fontId="5" fillId="0" borderId="18" xfId="6" applyFont="1" applyBorder="1" applyAlignment="1">
      <alignment horizontal="center" vertical="center"/>
    </xf>
    <xf numFmtId="0" fontId="5" fillId="0" borderId="2" xfId="6" applyFont="1" applyBorder="1" applyAlignment="1">
      <alignment horizontal="center" vertical="top"/>
    </xf>
    <xf numFmtId="0" fontId="5" fillId="0" borderId="0" xfId="6" applyFont="1" applyBorder="1" applyAlignment="1">
      <alignment horizontal="center" vertical="top"/>
    </xf>
    <xf numFmtId="176" fontId="11" fillId="0" borderId="0" xfId="6" applyNumberFormat="1" applyFont="1" applyBorder="1" applyAlignment="1"/>
    <xf numFmtId="0" fontId="11" fillId="0" borderId="0" xfId="6" applyFont="1" applyBorder="1" applyAlignment="1"/>
    <xf numFmtId="0" fontId="12" fillId="0" borderId="0" xfId="6" applyFont="1" applyAlignment="1"/>
    <xf numFmtId="0" fontId="5" fillId="0" borderId="17" xfId="6" applyFont="1" applyBorder="1" applyAlignment="1">
      <alignment horizontal="center" vertical="center"/>
    </xf>
    <xf numFmtId="0" fontId="1" fillId="0" borderId="0" xfId="6" applyFont="1" applyAlignment="1">
      <alignment vertical="top"/>
    </xf>
    <xf numFmtId="0" fontId="11" fillId="0" borderId="0" xfId="6" applyFont="1" applyAlignment="1"/>
    <xf numFmtId="0" fontId="50" fillId="0" borderId="0" xfId="6" applyFont="1" applyAlignment="1"/>
    <xf numFmtId="176" fontId="5" fillId="0" borderId="0" xfId="6" applyNumberFormat="1" applyFont="1" applyAlignment="1">
      <alignment vertical="top"/>
    </xf>
    <xf numFmtId="0" fontId="5" fillId="0" borderId="17" xfId="6" applyFont="1" applyBorder="1" applyAlignment="1">
      <alignment horizontal="distributed" vertical="center" indent="2"/>
    </xf>
    <xf numFmtId="0" fontId="5" fillId="0" borderId="11" xfId="6" applyFont="1" applyBorder="1" applyAlignment="1">
      <alignment horizontal="distributed" vertical="center" indent="2"/>
    </xf>
    <xf numFmtId="0" fontId="5" fillId="0" borderId="20" xfId="6" applyFont="1" applyBorder="1" applyAlignment="1">
      <alignment horizontal="distributed" vertical="center" indent="2"/>
    </xf>
    <xf numFmtId="0" fontId="49" fillId="0" borderId="0" xfId="6" applyFont="1" applyAlignment="1"/>
    <xf numFmtId="0" fontId="8" fillId="0" borderId="0" xfId="6" applyFont="1" applyBorder="1" applyAlignment="1"/>
    <xf numFmtId="0" fontId="8" fillId="0" borderId="31" xfId="6" applyFont="1" applyBorder="1" applyAlignment="1">
      <alignment vertical="center"/>
    </xf>
    <xf numFmtId="0" fontId="8" fillId="0" borderId="0" xfId="6" applyFont="1" applyBorder="1" applyAlignment="1">
      <alignment horizontal="center" vertical="center"/>
    </xf>
    <xf numFmtId="0" fontId="5" fillId="0" borderId="0" xfId="6" applyFont="1" applyBorder="1" applyAlignment="1">
      <alignment horizontal="center" shrinkToFit="1"/>
    </xf>
    <xf numFmtId="0" fontId="5" fillId="0" borderId="29" xfId="6" applyFont="1" applyBorder="1" applyAlignment="1">
      <alignment horizontal="center" shrinkToFit="1"/>
    </xf>
    <xf numFmtId="0" fontId="8" fillId="0" borderId="2" xfId="6" applyFont="1" applyBorder="1" applyAlignment="1">
      <alignment vertical="center"/>
    </xf>
    <xf numFmtId="0" fontId="5" fillId="0" borderId="20" xfId="6" applyFont="1" applyBorder="1" applyAlignment="1">
      <alignment horizontal="center" vertical="top" shrinkToFit="1"/>
    </xf>
    <xf numFmtId="0" fontId="5" fillId="0" borderId="2" xfId="6" applyFont="1" applyBorder="1" applyAlignment="1">
      <alignment horizontal="center" vertical="top" shrinkToFit="1"/>
    </xf>
    <xf numFmtId="178" fontId="9" fillId="0" borderId="0" xfId="6" applyNumberFormat="1" applyFont="1" applyAlignment="1"/>
    <xf numFmtId="176" fontId="27" fillId="0" borderId="0" xfId="6" applyNumberFormat="1" applyFont="1" applyAlignment="1">
      <alignment vertical="center"/>
    </xf>
    <xf numFmtId="181" fontId="27" fillId="0" borderId="0" xfId="6" applyNumberFormat="1" applyFont="1" applyAlignment="1">
      <alignment vertical="center"/>
    </xf>
    <xf numFmtId="178" fontId="10" fillId="0" borderId="0" xfId="6" applyNumberFormat="1" applyFont="1" applyBorder="1" applyAlignment="1">
      <alignment vertical="center" shrinkToFit="1"/>
    </xf>
    <xf numFmtId="190" fontId="10" fillId="0" borderId="0" xfId="12" applyNumberFormat="1" applyFont="1" applyBorder="1" applyAlignment="1">
      <alignment horizontal="right" vertical="center" shrinkToFit="1"/>
    </xf>
    <xf numFmtId="178" fontId="8" fillId="0" borderId="0" xfId="6" applyNumberFormat="1" applyFont="1" applyAlignment="1">
      <alignment horizontal="right" vertical="center"/>
    </xf>
    <xf numFmtId="181" fontId="8" fillId="0" borderId="0" xfId="6" applyNumberFormat="1" applyFont="1" applyAlignment="1">
      <alignment horizontal="right" vertical="center"/>
    </xf>
    <xf numFmtId="190" fontId="10" fillId="0" borderId="1" xfId="12" applyNumberFormat="1" applyFont="1" applyBorder="1" applyAlignment="1">
      <alignment horizontal="right" vertical="center" shrinkToFit="1"/>
    </xf>
    <xf numFmtId="0" fontId="3" fillId="0" borderId="0" xfId="8" applyFont="1"/>
    <xf numFmtId="0" fontId="3" fillId="0" borderId="0" xfId="8" applyFont="1" applyBorder="1"/>
    <xf numFmtId="0" fontId="26" fillId="0" borderId="0" xfId="8" applyFont="1"/>
    <xf numFmtId="0" fontId="9" fillId="0" borderId="0" xfId="8" applyFont="1"/>
    <xf numFmtId="0" fontId="9" fillId="0" borderId="0" xfId="8" applyFont="1" applyBorder="1"/>
    <xf numFmtId="0" fontId="51" fillId="0" borderId="1" xfId="8" applyFont="1" applyBorder="1"/>
    <xf numFmtId="0" fontId="51" fillId="0" borderId="1" xfId="8" applyFont="1" applyBorder="1" applyAlignment="1" applyProtection="1">
      <alignment horizontal="right"/>
    </xf>
    <xf numFmtId="0" fontId="51" fillId="0" borderId="4" xfId="10" applyFont="1" applyBorder="1" applyAlignment="1">
      <alignment horizontal="center" vertical="center"/>
    </xf>
    <xf numFmtId="0" fontId="51" fillId="0" borderId="22" xfId="10" applyFont="1" applyBorder="1" applyAlignment="1">
      <alignment horizontal="center" vertical="center"/>
    </xf>
    <xf numFmtId="0" fontId="3" fillId="0" borderId="0" xfId="10" applyFont="1"/>
    <xf numFmtId="0" fontId="51" fillId="0" borderId="24" xfId="10" applyFont="1" applyBorder="1" applyAlignment="1">
      <alignment vertical="center"/>
    </xf>
    <xf numFmtId="0" fontId="51" fillId="0" borderId="3" xfId="10" applyFont="1" applyBorder="1" applyAlignment="1" applyProtection="1">
      <alignment horizontal="center" vertical="center"/>
    </xf>
    <xf numFmtId="0" fontId="51" fillId="0" borderId="23" xfId="10" applyFont="1" applyBorder="1" applyAlignment="1" applyProtection="1">
      <alignment horizontal="center" vertical="center"/>
    </xf>
    <xf numFmtId="0" fontId="31" fillId="0" borderId="6" xfId="10" applyFont="1" applyBorder="1" applyAlignment="1" applyProtection="1">
      <alignment horizontal="center" vertical="center" shrinkToFit="1"/>
    </xf>
    <xf numFmtId="0" fontId="51" fillId="0" borderId="23" xfId="10" applyFont="1" applyBorder="1" applyAlignment="1" applyProtection="1">
      <alignment horizontal="center" vertical="center" wrapText="1"/>
    </xf>
    <xf numFmtId="0" fontId="51" fillId="0" borderId="3" xfId="10" applyFont="1" applyBorder="1" applyAlignment="1" applyProtection="1">
      <alignment horizontal="center" vertical="center" wrapText="1"/>
    </xf>
    <xf numFmtId="0" fontId="3" fillId="0" borderId="0" xfId="10" applyFont="1" applyAlignment="1">
      <alignment horizontal="center"/>
    </xf>
    <xf numFmtId="38" fontId="56" fillId="0" borderId="0" xfId="5" applyFont="1" applyBorder="1" applyAlignment="1" applyProtection="1">
      <alignment horizontal="center" vertical="center" shrinkToFit="1"/>
    </xf>
    <xf numFmtId="198" fontId="56" fillId="0" borderId="30" xfId="10" applyNumberFormat="1" applyFont="1" applyBorder="1" applyAlignment="1" applyProtection="1">
      <alignment horizontal="right" vertical="center"/>
    </xf>
    <xf numFmtId="198" fontId="56" fillId="0" borderId="0" xfId="10" applyNumberFormat="1" applyFont="1" applyAlignment="1" applyProtection="1">
      <alignment horizontal="right" vertical="center"/>
    </xf>
    <xf numFmtId="38" fontId="51" fillId="0" borderId="0" xfId="5" applyFont="1" applyBorder="1" applyAlignment="1" applyProtection="1">
      <alignment horizontal="center" vertical="center"/>
    </xf>
    <xf numFmtId="198" fontId="10" fillId="0" borderId="11" xfId="10" applyNumberFormat="1" applyFont="1" applyBorder="1" applyAlignment="1" applyProtection="1">
      <alignment horizontal="right" vertical="center"/>
    </xf>
    <xf numFmtId="198" fontId="10" fillId="0" borderId="0" xfId="10" applyNumberFormat="1" applyFont="1" applyBorder="1" applyAlignment="1" applyProtection="1">
      <alignment horizontal="right" vertical="center"/>
    </xf>
    <xf numFmtId="198" fontId="10" fillId="0" borderId="0" xfId="10" applyNumberFormat="1" applyFont="1" applyAlignment="1" applyProtection="1">
      <alignment horizontal="right" vertical="center"/>
    </xf>
    <xf numFmtId="0" fontId="3" fillId="0" borderId="0" xfId="10" applyFont="1" applyBorder="1"/>
    <xf numFmtId="38" fontId="51" fillId="0" borderId="1" xfId="5" applyFont="1" applyBorder="1" applyAlignment="1" applyProtection="1">
      <alignment horizontal="center" vertical="center"/>
    </xf>
    <xf numFmtId="198" fontId="10" fillId="0" borderId="13" xfId="10" applyNumberFormat="1" applyFont="1" applyBorder="1" applyAlignment="1" applyProtection="1">
      <alignment horizontal="right" vertical="center"/>
    </xf>
    <xf numFmtId="198" fontId="10" fillId="0" borderId="1" xfId="10" applyNumberFormat="1" applyFont="1" applyBorder="1" applyAlignment="1" applyProtection="1">
      <alignment horizontal="right" vertical="center"/>
    </xf>
    <xf numFmtId="0" fontId="57" fillId="0" borderId="0" xfId="10" applyFont="1" applyBorder="1" applyAlignment="1"/>
    <xf numFmtId="0" fontId="57" fillId="0" borderId="31" xfId="10" applyFont="1" applyBorder="1" applyAlignment="1"/>
    <xf numFmtId="0" fontId="57" fillId="0" borderId="0" xfId="8" applyFont="1"/>
    <xf numFmtId="0" fontId="26" fillId="0" borderId="0" xfId="8" applyFont="1" applyAlignment="1" applyProtection="1">
      <alignment horizontal="left"/>
    </xf>
    <xf numFmtId="0" fontId="26" fillId="0" borderId="1" xfId="8" applyFont="1" applyBorder="1" applyAlignment="1" applyProtection="1">
      <alignment horizontal="left" vertical="top"/>
    </xf>
    <xf numFmtId="0" fontId="9" fillId="0" borderId="1" xfId="8" applyFont="1" applyBorder="1" applyAlignment="1" applyProtection="1">
      <alignment horizontal="left"/>
    </xf>
    <xf numFmtId="0" fontId="14" fillId="0" borderId="1" xfId="8" applyFont="1" applyBorder="1" applyAlignment="1" applyProtection="1">
      <alignment horizontal="left"/>
      <protection locked="0"/>
    </xf>
    <xf numFmtId="0" fontId="51" fillId="0" borderId="24" xfId="8" applyFont="1" applyBorder="1" applyAlignment="1" applyProtection="1">
      <alignment horizontal="center" vertical="center" shrinkToFit="1"/>
      <protection locked="0"/>
    </xf>
    <xf numFmtId="0" fontId="51" fillId="0" borderId="20" xfId="8" applyFont="1" applyBorder="1" applyAlignment="1" applyProtection="1">
      <alignment horizontal="center" vertical="center"/>
    </xf>
    <xf numFmtId="182" fontId="9" fillId="0" borderId="7" xfId="5" applyNumberFormat="1" applyFont="1" applyBorder="1" applyAlignment="1" applyProtection="1">
      <alignment horizontal="center" vertical="center"/>
    </xf>
    <xf numFmtId="199" fontId="56" fillId="0" borderId="0" xfId="10" applyNumberFormat="1" applyFont="1" applyBorder="1" applyAlignment="1" applyProtection="1">
      <alignment horizontal="right" vertical="center"/>
    </xf>
    <xf numFmtId="3" fontId="10" fillId="0" borderId="12" xfId="8" applyNumberFormat="1" applyFont="1" applyBorder="1" applyAlignment="1">
      <alignment horizontal="center" vertical="center"/>
    </xf>
    <xf numFmtId="199" fontId="10" fillId="0" borderId="0" xfId="5" applyNumberFormat="1" applyFont="1" applyBorder="1" applyAlignment="1" applyProtection="1">
      <alignment horizontal="right" vertical="center"/>
    </xf>
    <xf numFmtId="0" fontId="58" fillId="0" borderId="0" xfId="8" applyFont="1" applyBorder="1" applyAlignment="1" applyProtection="1">
      <alignment horizontal="left"/>
      <protection locked="0"/>
    </xf>
    <xf numFmtId="0" fontId="3" fillId="0" borderId="0" xfId="8" applyFont="1" applyBorder="1" applyAlignment="1" applyProtection="1">
      <alignment horizontal="left"/>
    </xf>
    <xf numFmtId="199" fontId="10" fillId="0" borderId="0" xfId="5" applyNumberFormat="1" applyFont="1" applyBorder="1" applyAlignment="1" applyProtection="1">
      <alignment horizontal="right" vertical="top"/>
    </xf>
    <xf numFmtId="0" fontId="3" fillId="0" borderId="0" xfId="8" applyFont="1" applyBorder="1" applyAlignment="1" applyProtection="1">
      <alignment horizontal="center"/>
    </xf>
    <xf numFmtId="0" fontId="3" fillId="0" borderId="0" xfId="8" applyFont="1" applyBorder="1" applyProtection="1"/>
    <xf numFmtId="3" fontId="10" fillId="0" borderId="8" xfId="8" applyNumberFormat="1" applyFont="1" applyBorder="1" applyAlignment="1">
      <alignment horizontal="center" vertical="center"/>
    </xf>
    <xf numFmtId="199" fontId="10" fillId="0" borderId="1" xfId="5" applyNumberFormat="1" applyFont="1" applyBorder="1" applyAlignment="1" applyProtection="1">
      <alignment horizontal="right" vertical="top"/>
    </xf>
    <xf numFmtId="198" fontId="26" fillId="0" borderId="0" xfId="10" applyNumberFormat="1" applyFont="1" applyBorder="1" applyAlignment="1" applyProtection="1">
      <alignment horizontal="right" vertical="center"/>
    </xf>
    <xf numFmtId="0" fontId="48" fillId="0" borderId="0" xfId="6" applyFont="1" applyAlignment="1">
      <alignment horizontal="left"/>
    </xf>
    <xf numFmtId="0" fontId="10" fillId="0" borderId="0" xfId="6" applyFont="1" applyAlignment="1">
      <alignment horizontal="right"/>
    </xf>
    <xf numFmtId="0" fontId="5" fillId="0" borderId="0" xfId="6" applyFont="1" applyAlignment="1">
      <alignment horizontal="center"/>
    </xf>
    <xf numFmtId="178" fontId="11" fillId="0" borderId="30" xfId="6" applyNumberFormat="1" applyFont="1" applyBorder="1" applyAlignment="1">
      <alignment horizontal="right" vertical="center"/>
    </xf>
    <xf numFmtId="0" fontId="11" fillId="0" borderId="0" xfId="6" applyFont="1" applyAlignment="1">
      <alignment horizontal="center"/>
    </xf>
    <xf numFmtId="181" fontId="5" fillId="0" borderId="20" xfId="6" applyNumberFormat="1" applyFont="1" applyBorder="1" applyAlignment="1">
      <alignment horizontal="right" vertical="center"/>
    </xf>
    <xf numFmtId="178" fontId="5" fillId="0" borderId="30" xfId="6" applyNumberFormat="1" applyFont="1" applyBorder="1" applyAlignment="1">
      <alignment horizontal="right" vertical="center"/>
    </xf>
    <xf numFmtId="178" fontId="5" fillId="0" borderId="11" xfId="6" applyNumberFormat="1" applyFont="1" applyBorder="1" applyAlignment="1">
      <alignment horizontal="right" vertical="center"/>
    </xf>
    <xf numFmtId="178" fontId="5" fillId="0" borderId="20" xfId="6" applyNumberFormat="1" applyFont="1" applyBorder="1" applyAlignment="1">
      <alignment horizontal="right" vertical="center"/>
    </xf>
    <xf numFmtId="0" fontId="5" fillId="0" borderId="39" xfId="6" applyFont="1" applyBorder="1" applyAlignment="1">
      <alignment horizontal="center"/>
    </xf>
    <xf numFmtId="0" fontId="5" fillId="0" borderId="29" xfId="6" applyFont="1" applyBorder="1" applyAlignment="1"/>
    <xf numFmtId="0" fontId="5" fillId="0" borderId="29" xfId="6" applyFont="1" applyBorder="1" applyAlignment="1">
      <alignment horizontal="center"/>
    </xf>
    <xf numFmtId="0" fontId="5" fillId="0" borderId="1" xfId="6" applyFont="1" applyBorder="1" applyAlignment="1">
      <alignment horizontal="center"/>
    </xf>
    <xf numFmtId="178" fontId="5" fillId="0" borderId="28" xfId="6" applyNumberFormat="1" applyFont="1" applyBorder="1" applyAlignment="1">
      <alignment horizontal="right" vertical="center"/>
    </xf>
    <xf numFmtId="0" fontId="1" fillId="0" borderId="31" xfId="6" applyFont="1" applyBorder="1" applyAlignment="1"/>
    <xf numFmtId="0" fontId="18" fillId="0" borderId="3" xfId="6" applyFont="1" applyBorder="1" applyAlignment="1">
      <alignment horizontal="center" vertical="center"/>
    </xf>
    <xf numFmtId="188" fontId="11" fillId="0" borderId="30" xfId="6" applyNumberFormat="1" applyFont="1" applyBorder="1" applyAlignment="1"/>
    <xf numFmtId="188" fontId="11" fillId="0" borderId="29" xfId="6" applyNumberFormat="1" applyFont="1" applyBorder="1" applyAlignment="1"/>
    <xf numFmtId="191" fontId="11" fillId="0" borderId="11" xfId="6" applyNumberFormat="1" applyFont="1" applyBorder="1" applyAlignment="1"/>
    <xf numFmtId="191" fontId="11" fillId="0" borderId="0" xfId="6" applyNumberFormat="1" applyFont="1" applyBorder="1" applyAlignment="1"/>
    <xf numFmtId="188" fontId="11" fillId="0" borderId="11" xfId="6" applyNumberFormat="1" applyFont="1" applyBorder="1" applyAlignment="1"/>
    <xf numFmtId="188" fontId="11" fillId="0" borderId="0" xfId="6" applyNumberFormat="1" applyFont="1" applyBorder="1" applyAlignment="1"/>
    <xf numFmtId="188" fontId="11" fillId="0" borderId="0" xfId="6" applyNumberFormat="1" applyFont="1" applyBorder="1" applyAlignment="1">
      <alignment horizontal="right"/>
    </xf>
    <xf numFmtId="191" fontId="11" fillId="0" borderId="13" xfId="6" applyNumberFormat="1" applyFont="1" applyBorder="1" applyAlignment="1"/>
    <xf numFmtId="188" fontId="11" fillId="0" borderId="1" xfId="6" applyNumberFormat="1" applyFont="1" applyBorder="1" applyAlignment="1"/>
    <xf numFmtId="0" fontId="9" fillId="0" borderId="0" xfId="6" applyFont="1" applyBorder="1" applyAlignment="1">
      <alignment vertical="center"/>
    </xf>
    <xf numFmtId="0" fontId="10" fillId="0" borderId="0" xfId="6" applyFont="1" applyBorder="1" applyAlignment="1"/>
    <xf numFmtId="0" fontId="10" fillId="0" borderId="0" xfId="6" applyFont="1" applyBorder="1" applyAlignment="1">
      <alignment vertical="center"/>
    </xf>
    <xf numFmtId="0" fontId="8" fillId="0" borderId="1" xfId="6" applyFont="1" applyBorder="1" applyAlignment="1"/>
    <xf numFmtId="0" fontId="8" fillId="0" borderId="1" xfId="6" applyFont="1" applyBorder="1" applyAlignment="1">
      <alignment horizontal="right" vertical="center"/>
    </xf>
    <xf numFmtId="0" fontId="8" fillId="0" borderId="0" xfId="6" applyFont="1" applyAlignment="1">
      <alignment vertical="center"/>
    </xf>
    <xf numFmtId="0" fontId="5" fillId="0" borderId="0" xfId="6" applyFont="1" applyAlignment="1">
      <alignment horizontal="center" shrinkToFit="1"/>
    </xf>
    <xf numFmtId="0" fontId="5" fillId="0" borderId="30" xfId="6" applyFont="1" applyBorder="1" applyAlignment="1">
      <alignment horizontal="center" shrinkToFit="1"/>
    </xf>
    <xf numFmtId="0" fontId="5" fillId="0" borderId="11" xfId="6" applyFont="1" applyBorder="1" applyAlignment="1">
      <alignment horizontal="center" vertical="center" shrinkToFit="1"/>
    </xf>
    <xf numFmtId="0" fontId="5" fillId="0" borderId="18" xfId="6" applyFont="1" applyBorder="1" applyAlignment="1">
      <alignment horizontal="center"/>
    </xf>
    <xf numFmtId="0" fontId="5" fillId="0" borderId="0" xfId="6" applyFont="1" applyBorder="1" applyAlignment="1">
      <alignment horizontal="center" vertical="center" shrinkToFit="1"/>
    </xf>
    <xf numFmtId="0" fontId="5" fillId="0" borderId="19" xfId="6" applyFont="1" applyBorder="1" applyAlignment="1">
      <alignment horizontal="center" vertical="center" shrinkToFit="1"/>
    </xf>
    <xf numFmtId="0" fontId="5" fillId="0" borderId="10" xfId="6" applyFont="1" applyBorder="1" applyAlignment="1">
      <alignment horizontal="center" vertical="center" shrinkToFit="1"/>
    </xf>
    <xf numFmtId="178" fontId="9" fillId="0" borderId="0" xfId="6" applyNumberFormat="1" applyFont="1" applyBorder="1" applyAlignment="1">
      <alignment vertical="center" shrinkToFit="1"/>
    </xf>
    <xf numFmtId="190" fontId="10" fillId="0" borderId="0" xfId="12" applyNumberFormat="1" applyFont="1" applyBorder="1" applyAlignment="1">
      <alignment vertical="center" shrinkToFit="1"/>
    </xf>
    <xf numFmtId="178" fontId="10" fillId="0" borderId="0" xfId="6" applyNumberFormat="1" applyFont="1" applyAlignment="1">
      <alignment horizontal="right" vertical="center"/>
    </xf>
    <xf numFmtId="200" fontId="10" fillId="0" borderId="0" xfId="6" applyNumberFormat="1" applyFont="1" applyAlignment="1">
      <alignment horizontal="right" vertical="center"/>
    </xf>
    <xf numFmtId="197" fontId="10" fillId="0" borderId="0" xfId="6" applyNumberFormat="1" applyFont="1" applyAlignment="1"/>
    <xf numFmtId="190" fontId="10" fillId="0" borderId="1" xfId="12" applyNumberFormat="1" applyFont="1" applyBorder="1" applyAlignment="1">
      <alignment vertical="center" shrinkToFit="1"/>
    </xf>
    <xf numFmtId="200" fontId="10" fillId="0" borderId="1" xfId="6" applyNumberFormat="1" applyFont="1" applyBorder="1" applyAlignment="1">
      <alignment horizontal="right" vertical="center"/>
    </xf>
    <xf numFmtId="201" fontId="5" fillId="0" borderId="0" xfId="6" applyNumberFormat="1" applyFont="1" applyBorder="1" applyAlignment="1">
      <alignment horizontal="center" vertical="center"/>
    </xf>
    <xf numFmtId="202" fontId="5" fillId="0" borderId="0" xfId="6" applyNumberFormat="1" applyFont="1" applyBorder="1" applyAlignment="1">
      <alignment horizontal="center" vertical="center"/>
    </xf>
    <xf numFmtId="0" fontId="5" fillId="0" borderId="11" xfId="6" applyFont="1" applyBorder="1" applyAlignment="1">
      <alignment horizontal="center" vertical="center"/>
    </xf>
    <xf numFmtId="0" fontId="18" fillId="0" borderId="9" xfId="6" applyFont="1" applyBorder="1" applyAlignment="1">
      <alignment horizontal="center" vertical="center"/>
    </xf>
    <xf numFmtId="0" fontId="18" fillId="0" borderId="4" xfId="6" applyFont="1" applyBorder="1" applyAlignment="1">
      <alignment horizontal="center" vertical="center"/>
    </xf>
    <xf numFmtId="188" fontId="35" fillId="0" borderId="30" xfId="6" applyNumberFormat="1" applyFont="1" applyBorder="1" applyAlignment="1">
      <alignment horizontal="right"/>
    </xf>
    <xf numFmtId="188" fontId="35" fillId="0" borderId="29" xfId="6" applyNumberFormat="1" applyFont="1" applyBorder="1" applyAlignment="1">
      <alignment horizontal="right"/>
    </xf>
    <xf numFmtId="189" fontId="35" fillId="0" borderId="11" xfId="6" applyNumberFormat="1" applyFont="1" applyBorder="1" applyAlignment="1">
      <alignment horizontal="right"/>
    </xf>
    <xf numFmtId="189" fontId="35" fillId="0" borderId="0" xfId="6" applyNumberFormat="1" applyFont="1" applyBorder="1" applyAlignment="1">
      <alignment horizontal="right"/>
    </xf>
    <xf numFmtId="188" fontId="35" fillId="0" borderId="11" xfId="6" applyNumberFormat="1" applyFont="1" applyBorder="1" applyAlignment="1">
      <alignment horizontal="right"/>
    </xf>
    <xf numFmtId="178" fontId="11" fillId="0" borderId="19" xfId="6" applyNumberFormat="1" applyFont="1" applyBorder="1" applyAlignment="1">
      <alignment horizontal="right" vertical="center"/>
    </xf>
    <xf numFmtId="184" fontId="5" fillId="0" borderId="11" xfId="6" applyNumberFormat="1" applyFont="1" applyBorder="1" applyAlignment="1">
      <alignment horizontal="right" vertical="center"/>
    </xf>
    <xf numFmtId="184" fontId="5" fillId="0" borderId="20" xfId="6" applyNumberFormat="1" applyFont="1" applyBorder="1" applyAlignment="1">
      <alignment horizontal="right" vertical="center"/>
    </xf>
    <xf numFmtId="0" fontId="5" fillId="0" borderId="1" xfId="6" applyFont="1" applyBorder="1" applyAlignment="1">
      <alignment horizontal="right" vertical="center"/>
    </xf>
    <xf numFmtId="0" fontId="5" fillId="0" borderId="6" xfId="6" applyFont="1" applyBorder="1" applyAlignment="1">
      <alignment horizontal="center" vertical="center"/>
    </xf>
    <xf numFmtId="0" fontId="5" fillId="0" borderId="9" xfId="6" applyFont="1" applyBorder="1" applyAlignment="1">
      <alignment horizontal="center" vertical="center"/>
    </xf>
    <xf numFmtId="0" fontId="5" fillId="0" borderId="4" xfId="6" applyFont="1" applyBorder="1" applyAlignment="1">
      <alignment horizontal="center" vertical="center"/>
    </xf>
    <xf numFmtId="0" fontId="5" fillId="0" borderId="15" xfId="7" applyFont="1" applyBorder="1" applyAlignment="1">
      <alignment horizontal="center" vertical="center" wrapText="1"/>
    </xf>
    <xf numFmtId="0" fontId="5" fillId="0" borderId="15" xfId="7" applyFont="1" applyBorder="1" applyAlignment="1">
      <alignment horizontal="center" vertical="center"/>
    </xf>
    <xf numFmtId="0" fontId="5" fillId="0" borderId="19" xfId="6" applyFont="1" applyBorder="1" applyAlignment="1">
      <alignment horizontal="center" vertical="center"/>
    </xf>
    <xf numFmtId="0" fontId="5" fillId="0" borderId="11" xfId="6" applyFont="1" applyBorder="1" applyAlignment="1">
      <alignment horizontal="center" vertical="center"/>
    </xf>
    <xf numFmtId="0" fontId="5" fillId="0" borderId="5" xfId="6" applyFont="1" applyBorder="1" applyAlignment="1">
      <alignment horizontal="center" vertical="center"/>
    </xf>
    <xf numFmtId="0" fontId="5" fillId="0" borderId="3" xfId="6" applyFont="1" applyBorder="1" applyAlignment="1">
      <alignment horizontal="center" vertical="center"/>
    </xf>
    <xf numFmtId="0" fontId="5" fillId="0" borderId="23" xfId="6" applyFont="1" applyBorder="1" applyAlignment="1">
      <alignment horizontal="center" vertical="center"/>
    </xf>
    <xf numFmtId="0" fontId="5" fillId="0" borderId="0" xfId="6" applyFont="1" applyBorder="1" applyAlignment="1">
      <alignment horizontal="left" vertical="center" wrapText="1"/>
    </xf>
    <xf numFmtId="0" fontId="5" fillId="0" borderId="21" xfId="6" applyFont="1" applyBorder="1" applyAlignment="1">
      <alignment horizontal="center"/>
    </xf>
    <xf numFmtId="0" fontId="5" fillId="0" borderId="0" xfId="6" applyFont="1" applyBorder="1" applyAlignment="1">
      <alignment vertical="center"/>
    </xf>
    <xf numFmtId="0" fontId="5" fillId="0" borderId="0" xfId="6" applyFont="1" applyBorder="1" applyAlignment="1"/>
    <xf numFmtId="0" fontId="5" fillId="0" borderId="0" xfId="6" applyFont="1" applyBorder="1" applyAlignment="1">
      <alignment horizontal="center" vertical="center"/>
    </xf>
    <xf numFmtId="0" fontId="5" fillId="0" borderId="31" xfId="6" applyFont="1" applyBorder="1" applyAlignment="1">
      <alignment vertical="center"/>
    </xf>
    <xf numFmtId="0" fontId="18" fillId="0" borderId="55" xfId="6" applyFont="1" applyBorder="1" applyAlignment="1">
      <alignment horizontal="center" vertical="distributed" textRotation="255" wrapText="1"/>
    </xf>
    <xf numFmtId="0" fontId="18" fillId="0" borderId="53" xfId="6" applyFont="1" applyBorder="1" applyAlignment="1">
      <alignment horizontal="center" vertical="distributed" textRotation="255" wrapText="1"/>
    </xf>
    <xf numFmtId="0" fontId="18" fillId="0" borderId="19" xfId="6" applyFont="1" applyBorder="1" applyAlignment="1">
      <alignment horizontal="center" vertical="distributed" textRotation="255" wrapText="1"/>
    </xf>
    <xf numFmtId="0" fontId="18" fillId="0" borderId="12" xfId="6" applyFont="1" applyBorder="1" applyAlignment="1">
      <alignment horizontal="center" vertical="center"/>
    </xf>
    <xf numFmtId="0" fontId="18" fillId="0" borderId="8" xfId="6" applyFont="1" applyBorder="1" applyAlignment="1">
      <alignment horizontal="center" vertical="center"/>
    </xf>
    <xf numFmtId="0" fontId="8" fillId="0" borderId="12" xfId="6" applyFont="1" applyBorder="1" applyAlignment="1">
      <alignment horizontal="center" vertical="center"/>
    </xf>
    <xf numFmtId="176" fontId="38" fillId="0" borderId="0" xfId="6" applyNumberFormat="1" applyFont="1" applyBorder="1" applyAlignment="1">
      <alignment vertical="center"/>
    </xf>
    <xf numFmtId="176" fontId="38" fillId="0" borderId="1" xfId="6" applyNumberFormat="1" applyFont="1" applyBorder="1" applyAlignment="1">
      <alignment vertical="center"/>
    </xf>
    <xf numFmtId="0" fontId="5" fillId="0" borderId="8" xfId="6" applyFont="1" applyBorder="1" applyAlignment="1">
      <alignment horizontal="center" vertical="center"/>
    </xf>
    <xf numFmtId="0" fontId="5" fillId="0" borderId="12" xfId="6" applyFont="1" applyBorder="1" applyAlignment="1">
      <alignment horizontal="center" vertical="center"/>
    </xf>
    <xf numFmtId="176" fontId="10" fillId="0" borderId="0" xfId="6" applyNumberFormat="1" applyFont="1" applyBorder="1" applyAlignment="1">
      <alignment vertical="center"/>
    </xf>
    <xf numFmtId="0" fontId="11" fillId="0" borderId="7" xfId="6" applyFont="1" applyBorder="1" applyAlignment="1">
      <alignment horizontal="center" vertical="center"/>
    </xf>
    <xf numFmtId="0" fontId="5" fillId="0" borderId="10" xfId="6" applyFont="1" applyBorder="1" applyAlignment="1">
      <alignment horizontal="center" vertical="center"/>
    </xf>
    <xf numFmtId="0" fontId="5" fillId="0" borderId="20" xfId="6" applyFont="1" applyBorder="1" applyAlignment="1">
      <alignment horizontal="center" vertical="center"/>
    </xf>
    <xf numFmtId="176" fontId="46" fillId="0" borderId="0" xfId="6" applyNumberFormat="1" applyFont="1" applyBorder="1" applyAlignment="1">
      <alignment vertical="center"/>
    </xf>
    <xf numFmtId="0" fontId="5" fillId="0" borderId="20" xfId="6" applyFont="1" applyBorder="1" applyAlignment="1">
      <alignment horizontal="center" vertical="center" shrinkToFit="1"/>
    </xf>
    <xf numFmtId="178" fontId="31" fillId="0" borderId="63" xfId="6" applyNumberFormat="1" applyFont="1" applyFill="1" applyBorder="1" applyAlignment="1">
      <alignment horizontal="right" vertical="center"/>
    </xf>
    <xf numFmtId="178" fontId="31" fillId="0" borderId="64" xfId="6" applyNumberFormat="1" applyFont="1" applyFill="1" applyBorder="1" applyAlignment="1">
      <alignment horizontal="right" vertical="center"/>
    </xf>
    <xf numFmtId="178" fontId="31" fillId="0" borderId="65" xfId="6" applyNumberFormat="1" applyFont="1" applyFill="1" applyBorder="1" applyAlignment="1">
      <alignment horizontal="right" vertical="center"/>
    </xf>
    <xf numFmtId="178" fontId="31" fillId="0" borderId="66" xfId="6" applyNumberFormat="1" applyFont="1" applyFill="1" applyBorder="1" applyAlignment="1">
      <alignment horizontal="right" vertical="center"/>
    </xf>
    <xf numFmtId="176" fontId="31" fillId="0" borderId="64" xfId="6" applyNumberFormat="1" applyFont="1" applyFill="1" applyBorder="1" applyAlignment="1">
      <alignment horizontal="right" vertical="center"/>
    </xf>
    <xf numFmtId="178" fontId="31" fillId="0" borderId="53" xfId="6" applyNumberFormat="1" applyFont="1" applyFill="1" applyBorder="1" applyAlignment="1">
      <alignment horizontal="right" vertical="center"/>
    </xf>
    <xf numFmtId="176" fontId="31" fillId="0" borderId="66" xfId="6" applyNumberFormat="1" applyFont="1" applyFill="1" applyBorder="1" applyAlignment="1">
      <alignment horizontal="right" vertical="center"/>
    </xf>
    <xf numFmtId="178" fontId="31" fillId="0" borderId="70" xfId="6" applyNumberFormat="1" applyFont="1" applyFill="1" applyBorder="1" applyAlignment="1">
      <alignment horizontal="right" vertical="center"/>
    </xf>
    <xf numFmtId="178" fontId="31" fillId="0" borderId="71" xfId="6" applyNumberFormat="1" applyFont="1" applyFill="1" applyBorder="1" applyAlignment="1">
      <alignment horizontal="right" vertical="center"/>
    </xf>
    <xf numFmtId="178" fontId="31" fillId="0" borderId="74" xfId="6" applyNumberFormat="1" applyFont="1" applyFill="1" applyBorder="1" applyAlignment="1">
      <alignment horizontal="right" vertical="center"/>
    </xf>
    <xf numFmtId="178" fontId="31" fillId="0" borderId="75" xfId="6" applyNumberFormat="1" applyFont="1" applyFill="1" applyBorder="1" applyAlignment="1">
      <alignment horizontal="right" vertical="center"/>
    </xf>
    <xf numFmtId="178" fontId="31" fillId="0" borderId="76" xfId="6" applyNumberFormat="1" applyFont="1" applyFill="1" applyBorder="1" applyAlignment="1">
      <alignment horizontal="right" vertical="center"/>
    </xf>
    <xf numFmtId="178" fontId="31" fillId="0" borderId="77" xfId="6" applyNumberFormat="1" applyFont="1" applyFill="1" applyBorder="1" applyAlignment="1">
      <alignment horizontal="right" vertical="center"/>
    </xf>
    <xf numFmtId="176" fontId="31" fillId="0" borderId="75" xfId="6" applyNumberFormat="1" applyFont="1" applyFill="1" applyBorder="1" applyAlignment="1">
      <alignment horizontal="right" vertical="center"/>
    </xf>
    <xf numFmtId="176" fontId="31" fillId="0" borderId="77" xfId="6" applyNumberFormat="1" applyFont="1" applyFill="1" applyBorder="1" applyAlignment="1">
      <alignment horizontal="right" vertical="center"/>
    </xf>
    <xf numFmtId="178" fontId="31" fillId="0" borderId="49" xfId="6" applyNumberFormat="1" applyFont="1" applyFill="1" applyBorder="1" applyAlignment="1">
      <alignment horizontal="right" vertical="center"/>
    </xf>
    <xf numFmtId="178" fontId="31" fillId="0" borderId="79" xfId="6" applyNumberFormat="1" applyFont="1" applyFill="1" applyBorder="1" applyAlignment="1">
      <alignment horizontal="right" vertical="center"/>
    </xf>
    <xf numFmtId="178" fontId="31" fillId="0" borderId="80" xfId="6" applyNumberFormat="1" applyFont="1" applyFill="1" applyBorder="1" applyAlignment="1">
      <alignment horizontal="right" vertical="center"/>
    </xf>
    <xf numFmtId="178" fontId="31" fillId="0" borderId="81" xfId="6" applyNumberFormat="1" applyFont="1" applyFill="1" applyBorder="1" applyAlignment="1">
      <alignment horizontal="right" vertical="center"/>
    </xf>
    <xf numFmtId="178" fontId="31" fillId="0" borderId="57" xfId="6" applyNumberFormat="1" applyFont="1" applyFill="1" applyBorder="1" applyAlignment="1">
      <alignment horizontal="right" vertical="center"/>
    </xf>
    <xf numFmtId="178" fontId="31" fillId="0" borderId="86" xfId="6" applyNumberFormat="1" applyFont="1" applyFill="1" applyBorder="1" applyAlignment="1">
      <alignment horizontal="right" vertical="center"/>
    </xf>
    <xf numFmtId="178" fontId="31" fillId="0" borderId="87" xfId="6" applyNumberFormat="1" applyFont="1" applyFill="1" applyBorder="1" applyAlignment="1">
      <alignment horizontal="right" vertical="center"/>
    </xf>
    <xf numFmtId="178" fontId="31" fillId="0" borderId="88" xfId="6" applyNumberFormat="1" applyFont="1" applyFill="1" applyBorder="1" applyAlignment="1">
      <alignment horizontal="right" vertical="center"/>
    </xf>
    <xf numFmtId="178" fontId="31" fillId="0" borderId="90" xfId="6" applyNumberFormat="1" applyFont="1" applyFill="1" applyBorder="1" applyAlignment="1">
      <alignment horizontal="right" vertical="center"/>
    </xf>
    <xf numFmtId="178" fontId="31" fillId="0" borderId="92" xfId="6" applyNumberFormat="1" applyFont="1" applyFill="1" applyBorder="1" applyAlignment="1">
      <alignment horizontal="right" vertical="center"/>
    </xf>
    <xf numFmtId="178" fontId="31" fillId="0" borderId="59" xfId="6" applyNumberFormat="1" applyFont="1" applyFill="1" applyBorder="1" applyAlignment="1">
      <alignment horizontal="right" vertical="center"/>
    </xf>
    <xf numFmtId="178" fontId="31" fillId="0" borderId="60" xfId="6" applyNumberFormat="1" applyFont="1" applyFill="1" applyBorder="1" applyAlignment="1">
      <alignment horizontal="right" vertical="center"/>
    </xf>
    <xf numFmtId="178" fontId="35" fillId="0" borderId="6" xfId="6" applyNumberFormat="1" applyFont="1" applyFill="1" applyBorder="1" applyAlignment="1">
      <alignment vertical="center"/>
    </xf>
    <xf numFmtId="178" fontId="35" fillId="0" borderId="3" xfId="6" applyNumberFormat="1" applyFont="1" applyFill="1" applyBorder="1" applyAlignment="1">
      <alignment vertical="center"/>
    </xf>
    <xf numFmtId="178" fontId="35" fillId="0" borderId="26" xfId="6" applyNumberFormat="1" applyFont="1" applyFill="1" applyBorder="1" applyAlignment="1">
      <alignment vertical="center"/>
    </xf>
    <xf numFmtId="178" fontId="18" fillId="0" borderId="26" xfId="6" applyNumberFormat="1" applyFont="1" applyFill="1" applyBorder="1" applyAlignment="1">
      <alignment vertical="center"/>
    </xf>
    <xf numFmtId="178" fontId="18" fillId="0" borderId="25" xfId="6" applyNumberFormat="1" applyFont="1" applyFill="1" applyBorder="1" applyAlignment="1">
      <alignment vertical="center"/>
    </xf>
    <xf numFmtId="178" fontId="5" fillId="0" borderId="95" xfId="2" applyNumberFormat="1" applyFont="1" applyFill="1" applyBorder="1" applyAlignment="1" applyProtection="1">
      <alignment horizontal="right" vertical="center" wrapText="1"/>
    </xf>
    <xf numFmtId="178" fontId="5" fillId="0" borderId="96" xfId="2" applyNumberFormat="1" applyFont="1" applyFill="1" applyBorder="1" applyAlignment="1" applyProtection="1">
      <alignment horizontal="right" vertical="center" wrapText="1"/>
    </xf>
    <xf numFmtId="178" fontId="5" fillId="0" borderId="36" xfId="2" applyNumberFormat="1" applyFont="1" applyFill="1" applyBorder="1" applyAlignment="1" applyProtection="1">
      <alignment horizontal="right" vertical="center" wrapText="1"/>
    </xf>
    <xf numFmtId="178" fontId="5" fillId="0" borderId="97" xfId="2" applyNumberFormat="1" applyFont="1" applyFill="1" applyBorder="1" applyAlignment="1" applyProtection="1">
      <alignment horizontal="right" vertical="center" wrapText="1"/>
    </xf>
    <xf numFmtId="178" fontId="5" fillId="0" borderId="97" xfId="15" applyNumberFormat="1" applyFont="1" applyFill="1" applyBorder="1" applyAlignment="1">
      <alignment horizontal="right"/>
    </xf>
    <xf numFmtId="178" fontId="5" fillId="0" borderId="67" xfId="15" applyNumberFormat="1" applyFont="1" applyFill="1" applyBorder="1" applyAlignment="1">
      <alignment horizontal="right"/>
    </xf>
    <xf numFmtId="178" fontId="5" fillId="0" borderId="94" xfId="2" applyNumberFormat="1" applyFont="1" applyFill="1" applyBorder="1" applyAlignment="1" applyProtection="1">
      <alignment horizontal="right" vertical="center" wrapText="1"/>
    </xf>
    <xf numFmtId="178" fontId="5" fillId="0" borderId="35" xfId="2" applyNumberFormat="1" applyFont="1" applyFill="1" applyBorder="1" applyAlignment="1" applyProtection="1">
      <alignment horizontal="right" vertical="center" wrapText="1"/>
    </xf>
    <xf numFmtId="178" fontId="5" fillId="0" borderId="99" xfId="2" applyNumberFormat="1" applyFont="1" applyFill="1" applyBorder="1" applyAlignment="1" applyProtection="1">
      <alignment horizontal="right" vertical="center" wrapText="1"/>
    </xf>
    <xf numFmtId="178" fontId="5" fillId="0" borderId="98" xfId="2" applyNumberFormat="1" applyFont="1" applyFill="1" applyBorder="1" applyAlignment="1" applyProtection="1">
      <alignment horizontal="right" vertical="center" wrapText="1"/>
    </xf>
    <xf numFmtId="178" fontId="35" fillId="0" borderId="95" xfId="6" applyNumberFormat="1" applyFont="1" applyFill="1" applyBorder="1" applyAlignment="1"/>
    <xf numFmtId="178" fontId="5" fillId="0" borderId="18" xfId="15" applyNumberFormat="1" applyFont="1" applyFill="1" applyBorder="1"/>
    <xf numFmtId="178" fontId="5" fillId="0" borderId="30" xfId="15" applyNumberFormat="1" applyFont="1" applyFill="1" applyBorder="1"/>
    <xf numFmtId="178" fontId="35" fillId="0" borderId="19" xfId="6" applyNumberFormat="1" applyFont="1" applyFill="1" applyBorder="1" applyAlignment="1"/>
    <xf numFmtId="178" fontId="5" fillId="0" borderId="97" xfId="15" applyNumberFormat="1" applyFont="1" applyFill="1" applyBorder="1"/>
    <xf numFmtId="178" fontId="5" fillId="0" borderId="67" xfId="15" applyNumberFormat="1" applyFont="1" applyFill="1" applyBorder="1"/>
    <xf numFmtId="178" fontId="35" fillId="0" borderId="100" xfId="6" applyNumberFormat="1" applyFont="1" applyFill="1" applyBorder="1" applyAlignment="1"/>
    <xf numFmtId="178" fontId="35" fillId="0" borderId="97" xfId="6" applyNumberFormat="1" applyFont="1" applyFill="1" applyBorder="1" applyAlignment="1"/>
    <xf numFmtId="178" fontId="5" fillId="0" borderId="99" xfId="15" applyNumberFormat="1" applyFont="1" applyFill="1" applyBorder="1"/>
    <xf numFmtId="178" fontId="5" fillId="0" borderId="98" xfId="15" applyNumberFormat="1" applyFont="1" applyFill="1" applyBorder="1"/>
    <xf numFmtId="178" fontId="18" fillId="0" borderId="26" xfId="6" applyNumberFormat="1" applyFont="1" applyFill="1" applyBorder="1" applyAlignment="1"/>
    <xf numFmtId="178" fontId="18" fillId="0" borderId="25" xfId="6" applyNumberFormat="1" applyFont="1" applyFill="1" applyBorder="1" applyAlignment="1"/>
    <xf numFmtId="178" fontId="35" fillId="0" borderId="101" xfId="6" applyNumberFormat="1" applyFont="1" applyFill="1" applyBorder="1" applyAlignment="1"/>
    <xf numFmtId="178" fontId="18" fillId="0" borderId="13" xfId="6" applyNumberFormat="1" applyFont="1" applyFill="1" applyBorder="1" applyAlignment="1"/>
    <xf numFmtId="0" fontId="51" fillId="0" borderId="6" xfId="10" applyFont="1" applyBorder="1" applyAlignment="1">
      <alignment horizontal="center" vertical="center"/>
    </xf>
    <xf numFmtId="0" fontId="51" fillId="0" borderId="6" xfId="10" applyFont="1" applyBorder="1" applyAlignment="1" applyProtection="1">
      <alignment horizontal="center" vertical="center"/>
    </xf>
    <xf numFmtId="0" fontId="5" fillId="0" borderId="11" xfId="6" applyFont="1" applyBorder="1" applyAlignment="1">
      <alignment horizontal="center" vertical="center"/>
    </xf>
    <xf numFmtId="0" fontId="5" fillId="0" borderId="0" xfId="6" applyFont="1" applyBorder="1" applyAlignment="1">
      <alignment horizontal="center" vertical="center"/>
    </xf>
    <xf numFmtId="0" fontId="11" fillId="0" borderId="0" xfId="6" applyFont="1" applyBorder="1" applyAlignment="1">
      <alignment horizontal="center" vertical="center"/>
    </xf>
    <xf numFmtId="203" fontId="5" fillId="0" borderId="25" xfId="6" applyNumberFormat="1" applyFont="1" applyBorder="1" applyAlignment="1">
      <alignment horizontal="center" vertical="center"/>
    </xf>
    <xf numFmtId="185" fontId="11" fillId="0" borderId="34" xfId="6" applyNumberFormat="1" applyFont="1" applyBorder="1" applyAlignment="1">
      <alignment horizontal="center" vertical="center"/>
    </xf>
    <xf numFmtId="203" fontId="11" fillId="0" borderId="25" xfId="6" applyNumberFormat="1" applyFont="1" applyBorder="1" applyAlignment="1">
      <alignment horizontal="center" vertical="center"/>
    </xf>
    <xf numFmtId="0" fontId="11" fillId="0" borderId="35" xfId="6" applyFont="1" applyBorder="1" applyAlignment="1">
      <alignment horizontal="center" vertical="center"/>
    </xf>
    <xf numFmtId="201" fontId="5" fillId="0" borderId="35" xfId="6" applyNumberFormat="1" applyFont="1" applyBorder="1" applyAlignment="1">
      <alignment horizontal="center" vertical="center"/>
    </xf>
    <xf numFmtId="185" fontId="5" fillId="0" borderId="1" xfId="6" applyNumberFormat="1" applyFont="1" applyBorder="1" applyAlignment="1">
      <alignment horizontal="center" vertical="center"/>
    </xf>
    <xf numFmtId="3" fontId="11" fillId="0" borderId="0" xfId="6" applyNumberFormat="1" applyFont="1" applyAlignment="1"/>
    <xf numFmtId="178" fontId="11" fillId="0" borderId="0" xfId="6" applyNumberFormat="1" applyFont="1" applyBorder="1" applyAlignment="1">
      <alignment horizontal="right"/>
    </xf>
    <xf numFmtId="184" fontId="11" fillId="0" borderId="0" xfId="6" applyNumberFormat="1" applyFont="1" applyAlignment="1"/>
    <xf numFmtId="178" fontId="11" fillId="0" borderId="0" xfId="6" applyNumberFormat="1" applyFont="1" applyAlignment="1">
      <alignment horizontal="right"/>
    </xf>
    <xf numFmtId="184" fontId="11" fillId="0" borderId="0" xfId="6" applyNumberFormat="1" applyFont="1" applyAlignment="1">
      <alignment vertical="top"/>
    </xf>
    <xf numFmtId="188" fontId="18" fillId="0" borderId="11" xfId="6" applyNumberFormat="1" applyFont="1" applyBorder="1" applyAlignment="1">
      <alignment horizontal="right"/>
    </xf>
    <xf numFmtId="188" fontId="18" fillId="0" borderId="13" xfId="6" applyNumberFormat="1" applyFont="1" applyBorder="1" applyAlignment="1">
      <alignment horizontal="right"/>
    </xf>
    <xf numFmtId="38" fontId="38" fillId="0" borderId="42" xfId="3" applyFont="1" applyBorder="1" applyAlignment="1" applyProtection="1">
      <alignment horizontal="center" vertical="center"/>
    </xf>
    <xf numFmtId="38" fontId="38" fillId="0" borderId="45" xfId="3" applyFont="1" applyBorder="1" applyAlignment="1" applyProtection="1">
      <alignment horizontal="center" vertical="center"/>
    </xf>
    <xf numFmtId="38" fontId="38" fillId="0" borderId="1" xfId="3" applyFont="1" applyBorder="1" applyAlignment="1" applyProtection="1">
      <alignment horizontal="center" vertical="center"/>
    </xf>
    <xf numFmtId="38" fontId="0" fillId="0" borderId="44" xfId="3" applyFont="1" applyBorder="1" applyAlignment="1" applyProtection="1">
      <alignment horizontal="center" vertical="center"/>
    </xf>
    <xf numFmtId="0" fontId="38" fillId="0" borderId="42" xfId="9" applyFont="1" applyBorder="1" applyAlignment="1">
      <alignment horizontal="center" vertical="center" shrinkToFit="1"/>
    </xf>
    <xf numFmtId="177" fontId="59" fillId="0" borderId="1" xfId="9" applyNumberFormat="1" applyBorder="1" applyAlignment="1">
      <alignment horizontal="center" vertical="center"/>
    </xf>
    <xf numFmtId="0" fontId="38" fillId="0" borderId="42" xfId="9" applyFont="1" applyBorder="1" applyAlignment="1">
      <alignment horizontal="center" vertical="center"/>
    </xf>
    <xf numFmtId="0" fontId="38" fillId="0" borderId="105" xfId="9" applyFont="1" applyBorder="1" applyAlignment="1">
      <alignment horizontal="center" vertical="center"/>
    </xf>
    <xf numFmtId="0" fontId="38" fillId="0" borderId="46" xfId="9" applyFont="1" applyBorder="1" applyAlignment="1">
      <alignment horizontal="center" vertical="center"/>
    </xf>
    <xf numFmtId="0" fontId="59" fillId="0" borderId="106" xfId="9" applyBorder="1" applyAlignment="1">
      <alignment horizontal="center" vertical="center"/>
    </xf>
    <xf numFmtId="0" fontId="59" fillId="0" borderId="0" xfId="9" applyBorder="1"/>
    <xf numFmtId="0" fontId="10" fillId="0" borderId="0" xfId="0" applyFont="1" applyBorder="1" applyAlignment="1">
      <alignment horizontal="right" vertical="center"/>
    </xf>
    <xf numFmtId="0" fontId="10" fillId="0" borderId="1" xfId="0" applyFont="1" applyBorder="1" applyAlignment="1">
      <alignment horizontal="right" vertical="center"/>
    </xf>
    <xf numFmtId="0" fontId="62" fillId="0" borderId="0" xfId="8" applyFont="1" applyFill="1"/>
    <xf numFmtId="0" fontId="62" fillId="0" borderId="0" xfId="8" applyFont="1" applyFill="1" applyAlignment="1">
      <alignment horizontal="centerContinuous"/>
    </xf>
    <xf numFmtId="0" fontId="62" fillId="0" borderId="0" xfId="8" applyFont="1" applyFill="1" applyBorder="1"/>
    <xf numFmtId="0" fontId="62" fillId="0" borderId="0" xfId="8" applyFont="1" applyFill="1" applyBorder="1" applyProtection="1"/>
    <xf numFmtId="0" fontId="62" fillId="0" borderId="0" xfId="8" applyFont="1" applyFill="1" applyBorder="1" applyAlignment="1" applyProtection="1">
      <alignment horizontal="center"/>
    </xf>
    <xf numFmtId="198" fontId="63" fillId="0" borderId="1" xfId="18" applyNumberFormat="1" applyFont="1" applyFill="1" applyBorder="1" applyAlignment="1" applyProtection="1">
      <alignment horizontal="right" vertical="top"/>
    </xf>
    <xf numFmtId="198" fontId="63" fillId="0" borderId="1" xfId="18" applyNumberFormat="1" applyFont="1" applyFill="1" applyBorder="1" applyAlignment="1" applyProtection="1">
      <alignment horizontal="right" vertical="center"/>
    </xf>
    <xf numFmtId="198" fontId="51" fillId="0" borderId="13" xfId="18" applyNumberFormat="1" applyFont="1" applyBorder="1" applyAlignment="1" applyProtection="1">
      <alignment horizontal="right" vertical="top"/>
    </xf>
    <xf numFmtId="3" fontId="63" fillId="0" borderId="8" xfId="8" applyNumberFormat="1" applyFont="1" applyFill="1" applyBorder="1" applyAlignment="1">
      <alignment horizontal="center" vertical="center"/>
    </xf>
    <xf numFmtId="198" fontId="63" fillId="0" borderId="0" xfId="18" applyNumberFormat="1" applyFont="1" applyFill="1" applyAlignment="1" applyProtection="1">
      <alignment horizontal="right" vertical="center"/>
    </xf>
    <xf numFmtId="198" fontId="51" fillId="0" borderId="0" xfId="18" applyNumberFormat="1" applyFont="1" applyBorder="1" applyAlignment="1" applyProtection="1">
      <alignment horizontal="right" vertical="top"/>
    </xf>
    <xf numFmtId="3" fontId="63" fillId="0" borderId="12" xfId="8" applyNumberFormat="1" applyFont="1" applyFill="1" applyBorder="1" applyAlignment="1">
      <alignment horizontal="center" vertical="center"/>
    </xf>
    <xf numFmtId="0" fontId="66" fillId="0" borderId="0" xfId="8" applyFont="1" applyFill="1" applyBorder="1" applyAlignment="1" applyProtection="1">
      <alignment horizontal="left"/>
      <protection locked="0"/>
    </xf>
    <xf numFmtId="0" fontId="62" fillId="0" borderId="0" xfId="8" applyFont="1" applyFill="1" applyBorder="1" applyAlignment="1" applyProtection="1">
      <alignment horizontal="left"/>
    </xf>
    <xf numFmtId="198" fontId="67" fillId="0" borderId="0" xfId="10" applyNumberFormat="1" applyFont="1" applyFill="1" applyBorder="1" applyAlignment="1" applyProtection="1">
      <alignment horizontal="right" vertical="center"/>
    </xf>
    <xf numFmtId="182" fontId="68" fillId="0" borderId="7" xfId="18" applyNumberFormat="1" applyFont="1" applyFill="1" applyBorder="1" applyAlignment="1">
      <alignment horizontal="center" vertical="center"/>
    </xf>
    <xf numFmtId="0" fontId="63" fillId="0" borderId="20" xfId="8" applyFont="1" applyFill="1" applyBorder="1" applyAlignment="1" applyProtection="1">
      <alignment horizontal="center" vertical="center"/>
    </xf>
    <xf numFmtId="0" fontId="63" fillId="0" borderId="9" xfId="8" applyFont="1" applyFill="1" applyBorder="1" applyAlignment="1" applyProtection="1">
      <alignment horizontal="center" vertical="center"/>
      <protection locked="0"/>
    </xf>
    <xf numFmtId="0" fontId="63" fillId="0" borderId="2" xfId="8" applyFont="1" applyFill="1" applyBorder="1" applyAlignment="1" applyProtection="1">
      <alignment horizontal="center" vertical="center"/>
      <protection locked="0"/>
    </xf>
    <xf numFmtId="0" fontId="62" fillId="0" borderId="0" xfId="8" applyFont="1" applyFill="1" applyAlignment="1">
      <alignment vertical="top"/>
    </xf>
    <xf numFmtId="0" fontId="69" fillId="0" borderId="0" xfId="8" applyFont="1" applyFill="1" applyBorder="1" applyAlignment="1" applyProtection="1">
      <alignment horizontal="right" vertical="top"/>
    </xf>
    <xf numFmtId="0" fontId="63" fillId="0" borderId="1" xfId="8" applyFont="1" applyFill="1" applyBorder="1" applyAlignment="1" applyProtection="1">
      <alignment horizontal="right"/>
    </xf>
    <xf numFmtId="0" fontId="70" fillId="0" borderId="1" xfId="8" applyFont="1" applyFill="1" applyBorder="1" applyAlignment="1" applyProtection="1">
      <alignment horizontal="left" vertical="top"/>
    </xf>
    <xf numFmtId="0" fontId="70" fillId="0" borderId="1" xfId="8" applyFont="1" applyFill="1" applyBorder="1" applyAlignment="1">
      <alignment vertical="top"/>
    </xf>
    <xf numFmtId="0" fontId="71" fillId="0" borderId="0" xfId="8" applyFont="1" applyFill="1" applyAlignment="1" applyProtection="1">
      <alignment horizontal="left" vertical="top"/>
    </xf>
    <xf numFmtId="0" fontId="68" fillId="0" borderId="0" xfId="8" applyFont="1" applyFill="1" applyAlignment="1" applyProtection="1">
      <alignment horizontal="left"/>
    </xf>
    <xf numFmtId="0" fontId="72" fillId="0" borderId="0" xfId="8" applyFont="1" applyFill="1" applyAlignment="1" applyProtection="1">
      <alignment horizontal="left"/>
    </xf>
    <xf numFmtId="0" fontId="71" fillId="0" borderId="0" xfId="8" applyFont="1" applyFill="1" applyAlignment="1" applyProtection="1">
      <alignment horizontal="left"/>
    </xf>
    <xf numFmtId="0" fontId="5" fillId="0" borderId="1" xfId="6" applyFont="1" applyBorder="1" applyAlignment="1">
      <alignment horizontal="right" vertical="center"/>
    </xf>
    <xf numFmtId="0" fontId="5" fillId="0" borderId="7" xfId="6" applyFont="1" applyBorder="1" applyAlignment="1">
      <alignment horizontal="distributed" vertical="center"/>
    </xf>
    <xf numFmtId="0" fontId="5" fillId="0" borderId="6" xfId="6" applyFont="1" applyBorder="1" applyAlignment="1">
      <alignment horizontal="center" vertical="center"/>
    </xf>
    <xf numFmtId="0" fontId="5" fillId="0" borderId="9" xfId="6" applyFont="1" applyBorder="1" applyAlignment="1">
      <alignment horizontal="center" vertical="center"/>
    </xf>
    <xf numFmtId="0" fontId="5" fillId="0" borderId="4" xfId="6" applyFont="1" applyBorder="1" applyAlignment="1">
      <alignment horizontal="center" vertical="center"/>
    </xf>
    <xf numFmtId="0" fontId="5" fillId="0" borderId="16" xfId="7" applyFont="1" applyBorder="1" applyAlignment="1">
      <alignment horizontal="center" vertical="center" shrinkToFit="1"/>
    </xf>
    <xf numFmtId="0" fontId="17" fillId="0" borderId="14" xfId="7" applyFont="1" applyBorder="1" applyAlignment="1">
      <alignment horizontal="center" vertical="center"/>
    </xf>
    <xf numFmtId="0" fontId="5" fillId="0" borderId="9" xfId="7" applyFont="1" applyBorder="1" applyAlignment="1">
      <alignment horizontal="center" vertical="center"/>
    </xf>
    <xf numFmtId="0" fontId="5" fillId="0" borderId="4" xfId="7" applyFont="1" applyBorder="1" applyAlignment="1">
      <alignment horizontal="center" vertical="center"/>
    </xf>
    <xf numFmtId="0" fontId="5" fillId="0" borderId="15" xfId="7" applyFont="1" applyBorder="1" applyAlignment="1">
      <alignment horizontal="center" vertical="center" textRotation="255"/>
    </xf>
    <xf numFmtId="0" fontId="5" fillId="0" borderId="6" xfId="7" applyFont="1" applyBorder="1" applyAlignment="1">
      <alignment horizontal="center" vertical="center"/>
    </xf>
    <xf numFmtId="0" fontId="5" fillId="0" borderId="3" xfId="7" applyFont="1" applyBorder="1" applyAlignment="1">
      <alignment horizontal="center" vertical="center"/>
    </xf>
    <xf numFmtId="0" fontId="5" fillId="0" borderId="6" xfId="7" applyFont="1" applyBorder="1" applyAlignment="1">
      <alignment horizontal="center" vertical="center" shrinkToFit="1"/>
    </xf>
    <xf numFmtId="0" fontId="5" fillId="0" borderId="15" xfId="7" applyFont="1" applyBorder="1" applyAlignment="1">
      <alignment horizontal="center" vertical="center" wrapText="1"/>
    </xf>
    <xf numFmtId="0" fontId="5" fillId="0" borderId="15" xfId="7" applyFont="1" applyBorder="1" applyAlignment="1">
      <alignment horizontal="center" vertical="center"/>
    </xf>
    <xf numFmtId="0" fontId="5" fillId="0" borderId="15" xfId="7" applyFont="1" applyBorder="1" applyAlignment="1">
      <alignment horizontal="center" vertical="center" shrinkToFit="1"/>
    </xf>
    <xf numFmtId="0" fontId="5" fillId="0" borderId="19" xfId="6" applyFont="1" applyBorder="1" applyAlignment="1">
      <alignment horizontal="center" vertical="center"/>
    </xf>
    <xf numFmtId="0" fontId="5" fillId="0" borderId="19" xfId="6" applyFont="1" applyBorder="1" applyAlignment="1">
      <alignment horizontal="center" vertical="center" wrapText="1"/>
    </xf>
    <xf numFmtId="0" fontId="5" fillId="0" borderId="11" xfId="6" applyFont="1" applyBorder="1" applyAlignment="1">
      <alignment horizontal="center" vertical="center"/>
    </xf>
    <xf numFmtId="0" fontId="5" fillId="0" borderId="5" xfId="6" applyFont="1" applyBorder="1" applyAlignment="1">
      <alignment horizontal="center" vertical="center"/>
    </xf>
    <xf numFmtId="0" fontId="5" fillId="0" borderId="9" xfId="6" applyFont="1" applyBorder="1" applyAlignment="1">
      <alignment horizontal="center" vertical="center" wrapText="1"/>
    </xf>
    <xf numFmtId="0" fontId="5" fillId="0" borderId="22" xfId="6" applyFont="1" applyBorder="1" applyAlignment="1">
      <alignment horizontal="center" vertical="center"/>
    </xf>
    <xf numFmtId="0" fontId="23" fillId="0" borderId="5" xfId="6" applyFont="1" applyBorder="1" applyAlignment="1">
      <alignment horizontal="center" vertical="center" wrapText="1"/>
    </xf>
    <xf numFmtId="0" fontId="5" fillId="0" borderId="4" xfId="6" applyFont="1" applyBorder="1" applyAlignment="1">
      <alignment horizontal="right" vertical="center" indent="1"/>
    </xf>
    <xf numFmtId="0" fontId="5" fillId="0" borderId="5" xfId="6" applyFont="1" applyBorder="1" applyAlignment="1">
      <alignment horizontal="left" vertical="center" indent="1"/>
    </xf>
    <xf numFmtId="0" fontId="5" fillId="0" borderId="3" xfId="6" applyFont="1" applyBorder="1" applyAlignment="1">
      <alignment horizontal="center" vertical="center"/>
    </xf>
    <xf numFmtId="0" fontId="5" fillId="0" borderId="23" xfId="6" applyFont="1" applyBorder="1" applyAlignment="1">
      <alignment horizontal="center" vertical="center"/>
    </xf>
    <xf numFmtId="0" fontId="10" fillId="0" borderId="5" xfId="16" applyFont="1" applyBorder="1" applyAlignment="1">
      <alignment horizontal="distributed" vertical="center"/>
    </xf>
    <xf numFmtId="0" fontId="10" fillId="0" borderId="23" xfId="16" applyFont="1" applyBorder="1" applyAlignment="1">
      <alignment horizontal="distributed" vertical="center" wrapText="1"/>
    </xf>
    <xf numFmtId="0" fontId="8" fillId="0" borderId="6" xfId="16" applyFont="1" applyBorder="1" applyAlignment="1">
      <alignment horizontal="right" vertical="center" wrapText="1"/>
    </xf>
    <xf numFmtId="179" fontId="8" fillId="0" borderId="6" xfId="16" applyNumberFormat="1" applyFont="1" applyBorder="1" applyAlignment="1">
      <alignment horizontal="right" vertical="center" wrapText="1"/>
    </xf>
    <xf numFmtId="0" fontId="8" fillId="0" borderId="3" xfId="16" applyFont="1" applyBorder="1" applyAlignment="1">
      <alignment horizontal="right" vertical="center" wrapText="1"/>
    </xf>
    <xf numFmtId="0" fontId="10" fillId="0" borderId="27" xfId="16" applyFont="1" applyBorder="1" applyAlignment="1">
      <alignment horizontal="distributed" vertical="center" wrapText="1"/>
    </xf>
    <xf numFmtId="0" fontId="8" fillId="0" borderId="15" xfId="16" applyFont="1" applyBorder="1" applyAlignment="1">
      <alignment horizontal="right" vertical="center" wrapText="1"/>
    </xf>
    <xf numFmtId="179" fontId="8" fillId="0" borderId="15" xfId="16" applyNumberFormat="1" applyFont="1" applyBorder="1" applyAlignment="1">
      <alignment horizontal="right" vertical="center" wrapText="1"/>
    </xf>
    <xf numFmtId="0" fontId="8" fillId="0" borderId="16" xfId="16" applyFont="1" applyBorder="1" applyAlignment="1">
      <alignment horizontal="right" vertical="center" wrapText="1"/>
    </xf>
    <xf numFmtId="0" fontId="5" fillId="0" borderId="0" xfId="6" applyFont="1" applyBorder="1" applyAlignment="1">
      <alignment horizontal="left" vertical="center" wrapText="1"/>
    </xf>
    <xf numFmtId="0" fontId="5" fillId="0" borderId="22" xfId="6" applyFont="1" applyBorder="1" applyAlignment="1">
      <alignment horizontal="center" wrapText="1"/>
    </xf>
    <xf numFmtId="0" fontId="5" fillId="0" borderId="21" xfId="6" applyFont="1" applyBorder="1" applyAlignment="1">
      <alignment horizontal="center"/>
    </xf>
    <xf numFmtId="0" fontId="1" fillId="0" borderId="5" xfId="6" applyBorder="1" applyAlignment="1">
      <alignment horizontal="center"/>
    </xf>
    <xf numFmtId="0" fontId="5" fillId="0" borderId="7" xfId="6" applyFont="1" applyBorder="1" applyAlignment="1">
      <alignment horizontal="center" vertical="center"/>
    </xf>
    <xf numFmtId="0" fontId="5" fillId="0" borderId="0" xfId="6" applyFont="1" applyBorder="1" applyAlignment="1">
      <alignment vertical="center"/>
    </xf>
    <xf numFmtId="0" fontId="5" fillId="0" borderId="0" xfId="6" applyFont="1" applyBorder="1" applyAlignment="1">
      <alignment horizontal="left"/>
    </xf>
    <xf numFmtId="183" fontId="5" fillId="0" borderId="23" xfId="6" applyNumberFormat="1" applyFont="1" applyBorder="1" applyAlignment="1">
      <alignment horizontal="center" vertical="center"/>
    </xf>
    <xf numFmtId="0" fontId="11" fillId="0" borderId="27" xfId="6" applyFont="1" applyBorder="1" applyAlignment="1">
      <alignment horizontal="center" vertical="center"/>
    </xf>
    <xf numFmtId="0" fontId="5" fillId="0" borderId="31" xfId="6" applyFont="1" applyBorder="1" applyAlignment="1">
      <alignment horizontal="left" vertical="center"/>
    </xf>
    <xf numFmtId="0" fontId="31" fillId="0" borderId="7" xfId="6" applyFont="1" applyBorder="1" applyAlignment="1">
      <alignment horizontal="center"/>
    </xf>
    <xf numFmtId="0" fontId="31" fillId="0" borderId="0" xfId="6" applyFont="1" applyBorder="1" applyAlignment="1">
      <alignment horizontal="center" vertical="center" textRotation="255"/>
    </xf>
    <xf numFmtId="0" fontId="31" fillId="0" borderId="0" xfId="6" applyFont="1" applyBorder="1" applyAlignment="1">
      <alignment horizontal="center" vertical="center" textRotation="255" shrinkToFit="1"/>
    </xf>
    <xf numFmtId="0" fontId="5" fillId="0" borderId="0" xfId="6" applyFont="1" applyBorder="1" applyAlignment="1"/>
    <xf numFmtId="0" fontId="34" fillId="0" borderId="0" xfId="6" applyFont="1" applyBorder="1" applyAlignment="1">
      <alignment horizontal="center" vertical="distributed" textRotation="255" wrapText="1"/>
    </xf>
    <xf numFmtId="0" fontId="31" fillId="0" borderId="0" xfId="6" applyFont="1" applyBorder="1" applyAlignment="1"/>
    <xf numFmtId="0" fontId="29" fillId="0" borderId="0" xfId="6" applyFont="1" applyBorder="1" applyAlignment="1">
      <alignment horizontal="left"/>
    </xf>
    <xf numFmtId="0" fontId="18" fillId="0" borderId="5" xfId="6" applyFont="1" applyBorder="1" applyAlignment="1">
      <alignment horizontal="center"/>
    </xf>
    <xf numFmtId="0" fontId="35" fillId="0" borderId="9" xfId="6" applyFont="1" applyBorder="1" applyAlignment="1">
      <alignment horizontal="center" vertical="center" textRotation="255"/>
    </xf>
    <xf numFmtId="0" fontId="18" fillId="0" borderId="9" xfId="6" applyFont="1" applyBorder="1" applyAlignment="1">
      <alignment horizontal="center" vertical="distributed" textRotation="255" wrapText="1"/>
    </xf>
    <xf numFmtId="0" fontId="18" fillId="0" borderId="4" xfId="6" applyFont="1" applyBorder="1" applyAlignment="1">
      <alignment horizontal="center" textRotation="255" wrapText="1"/>
    </xf>
    <xf numFmtId="0" fontId="11" fillId="0" borderId="32" xfId="6" applyFont="1" applyBorder="1" applyAlignment="1">
      <alignment horizontal="center" vertical="center"/>
    </xf>
    <xf numFmtId="0" fontId="5" fillId="0" borderId="36" xfId="6" applyFont="1" applyBorder="1" applyAlignment="1">
      <alignment horizontal="center" vertical="center" wrapText="1"/>
    </xf>
    <xf numFmtId="0" fontId="5" fillId="0" borderId="36" xfId="6" applyFont="1" applyBorder="1" applyAlignment="1">
      <alignment horizontal="center" vertical="center"/>
    </xf>
    <xf numFmtId="0" fontId="5" fillId="0" borderId="38" xfId="6" applyFont="1" applyBorder="1" applyAlignment="1">
      <alignment horizontal="center" vertical="center"/>
    </xf>
    <xf numFmtId="0" fontId="29" fillId="0" borderId="0" xfId="6" applyFont="1" applyBorder="1" applyAlignment="1">
      <alignment vertical="center"/>
    </xf>
    <xf numFmtId="0" fontId="5" fillId="0" borderId="5" xfId="6" applyFont="1" applyBorder="1" applyAlignment="1">
      <alignment horizontal="center"/>
    </xf>
    <xf numFmtId="0" fontId="11" fillId="0" borderId="9" xfId="6" applyFont="1" applyBorder="1" applyAlignment="1">
      <alignment horizontal="center" vertical="center" textRotation="255"/>
    </xf>
    <xf numFmtId="0" fontId="5" fillId="0" borderId="9" xfId="6" applyFont="1" applyBorder="1" applyAlignment="1">
      <alignment horizontal="center" vertical="distributed" textRotation="255" wrapText="1"/>
    </xf>
    <xf numFmtId="0" fontId="5" fillId="0" borderId="4" xfId="6" applyFont="1" applyBorder="1" applyAlignment="1">
      <alignment horizontal="center" textRotation="255" wrapText="1"/>
    </xf>
    <xf numFmtId="0" fontId="29" fillId="0" borderId="0" xfId="6" applyFont="1" applyBorder="1" applyAlignment="1"/>
    <xf numFmtId="0" fontId="11" fillId="0" borderId="0" xfId="6" applyFont="1" applyBorder="1" applyAlignment="1">
      <alignment horizontal="center" vertical="center"/>
    </xf>
    <xf numFmtId="0" fontId="5" fillId="0" borderId="0" xfId="6" applyFont="1" applyBorder="1" applyAlignment="1">
      <alignment horizontal="center" vertical="center"/>
    </xf>
    <xf numFmtId="0" fontId="5" fillId="0" borderId="31" xfId="6" applyFont="1" applyBorder="1" applyAlignment="1">
      <alignment vertical="center"/>
    </xf>
    <xf numFmtId="0" fontId="5" fillId="0" borderId="0" xfId="6" applyFont="1" applyBorder="1" applyAlignment="1">
      <alignment horizontal="left" vertical="top" wrapText="1"/>
    </xf>
    <xf numFmtId="0" fontId="5" fillId="0" borderId="1" xfId="6" applyFont="1" applyBorder="1" applyAlignment="1">
      <alignment horizontal="center" vertical="center" wrapText="1"/>
    </xf>
    <xf numFmtId="0" fontId="5" fillId="0" borderId="4" xfId="6" applyFont="1" applyBorder="1" applyAlignment="1">
      <alignment horizontal="center" vertical="center" wrapText="1"/>
    </xf>
    <xf numFmtId="0" fontId="35" fillId="0" borderId="29" xfId="6" applyFont="1" applyBorder="1" applyAlignment="1">
      <alignment horizontal="center" vertical="center"/>
    </xf>
    <xf numFmtId="0" fontId="18" fillId="0" borderId="29" xfId="6" applyFont="1" applyBorder="1" applyAlignment="1">
      <alignment horizontal="center" vertical="center"/>
    </xf>
    <xf numFmtId="0" fontId="18" fillId="0" borderId="24" xfId="6" applyFont="1" applyBorder="1" applyAlignment="1">
      <alignment horizontal="center" vertical="center" wrapText="1"/>
    </xf>
    <xf numFmtId="0" fontId="5" fillId="0" borderId="46" xfId="6" applyFont="1" applyBorder="1" applyAlignment="1">
      <alignment horizontal="center" vertical="center" shrinkToFit="1"/>
    </xf>
    <xf numFmtId="0" fontId="18" fillId="0" borderId="55" xfId="6" applyFont="1" applyBorder="1" applyAlignment="1">
      <alignment horizontal="center" vertical="distributed" textRotation="255" wrapText="1"/>
    </xf>
    <xf numFmtId="0" fontId="18" fillId="0" borderId="54" xfId="6" applyFont="1" applyBorder="1" applyAlignment="1">
      <alignment horizontal="center" vertical="distributed" textRotation="255" wrapText="1"/>
    </xf>
    <xf numFmtId="0" fontId="18" fillId="0" borderId="56" xfId="6" applyFont="1" applyBorder="1" applyAlignment="1">
      <alignment horizontal="center" vertical="center" textRotation="255" wrapText="1"/>
    </xf>
    <xf numFmtId="0" fontId="18" fillId="0" borderId="78" xfId="6" applyFont="1" applyBorder="1" applyAlignment="1">
      <alignment horizontal="center" vertical="center"/>
    </xf>
    <xf numFmtId="0" fontId="18" fillId="0" borderId="56" xfId="6" applyFont="1" applyBorder="1" applyAlignment="1">
      <alignment horizontal="center" vertical="distributed" textRotation="255" wrapText="1"/>
    </xf>
    <xf numFmtId="0" fontId="18" fillId="0" borderId="53" xfId="6" applyFont="1" applyBorder="1" applyAlignment="1">
      <alignment horizontal="center" vertical="distributed" textRotation="255" wrapText="1"/>
    </xf>
    <xf numFmtId="0" fontId="18" fillId="0" borderId="82" xfId="6" applyFont="1" applyBorder="1" applyAlignment="1">
      <alignment horizontal="center" vertical="center"/>
    </xf>
    <xf numFmtId="0" fontId="18" fillId="0" borderId="83" xfId="6" applyFont="1" applyBorder="1" applyAlignment="1">
      <alignment horizontal="center" vertical="center"/>
    </xf>
    <xf numFmtId="0" fontId="18" fillId="0" borderId="84" xfId="6" applyFont="1" applyBorder="1" applyAlignment="1">
      <alignment horizontal="center" vertical="center"/>
    </xf>
    <xf numFmtId="0" fontId="18" fillId="0" borderId="85" xfId="6" applyFont="1" applyBorder="1" applyAlignment="1">
      <alignment horizontal="center" vertical="center"/>
    </xf>
    <xf numFmtId="0" fontId="18" fillId="0" borderId="84" xfId="6" applyFont="1" applyBorder="1" applyAlignment="1">
      <alignment horizontal="center"/>
    </xf>
    <xf numFmtId="178" fontId="31" fillId="0" borderId="102" xfId="6" applyNumberFormat="1" applyFont="1" applyFill="1" applyBorder="1" applyAlignment="1">
      <alignment horizontal="center" vertical="center"/>
    </xf>
    <xf numFmtId="178" fontId="31" fillId="0" borderId="54" xfId="6" applyNumberFormat="1" applyFont="1" applyFill="1" applyBorder="1" applyAlignment="1">
      <alignment horizontal="center" vertical="center"/>
    </xf>
    <xf numFmtId="178" fontId="31" fillId="0" borderId="59" xfId="6" applyNumberFormat="1" applyFont="1" applyFill="1" applyBorder="1" applyAlignment="1">
      <alignment horizontal="center" vertical="center"/>
    </xf>
    <xf numFmtId="178" fontId="31" fillId="0" borderId="77" xfId="6" applyNumberFormat="1" applyFont="1" applyFill="1" applyBorder="1" applyAlignment="1">
      <alignment horizontal="center" vertical="center"/>
    </xf>
    <xf numFmtId="178" fontId="31" fillId="0" borderId="75" xfId="6" applyNumberFormat="1" applyFont="1" applyFill="1" applyBorder="1" applyAlignment="1">
      <alignment horizontal="center" vertical="center"/>
    </xf>
    <xf numFmtId="0" fontId="18" fillId="0" borderId="91" xfId="6" applyFont="1" applyBorder="1" applyAlignment="1">
      <alignment horizontal="center" vertical="center"/>
    </xf>
    <xf numFmtId="178" fontId="31" fillId="0" borderId="103" xfId="6" applyNumberFormat="1" applyFont="1" applyFill="1" applyBorder="1" applyAlignment="1">
      <alignment horizontal="center" vertical="center"/>
    </xf>
    <xf numFmtId="178" fontId="31" fillId="0" borderId="56" xfId="6" applyNumberFormat="1" applyFont="1" applyFill="1" applyBorder="1" applyAlignment="1">
      <alignment horizontal="center" vertical="center"/>
    </xf>
    <xf numFmtId="178" fontId="31" fillId="0" borderId="60" xfId="6" applyNumberFormat="1" applyFont="1" applyFill="1" applyBorder="1" applyAlignment="1">
      <alignment horizontal="center" vertical="center"/>
    </xf>
    <xf numFmtId="178" fontId="31" fillId="0" borderId="104" xfId="6" applyNumberFormat="1" applyFont="1" applyFill="1" applyBorder="1" applyAlignment="1">
      <alignment horizontal="center" vertical="center"/>
    </xf>
    <xf numFmtId="178" fontId="31" fillId="0" borderId="55" xfId="6" applyNumberFormat="1" applyFont="1" applyFill="1" applyBorder="1" applyAlignment="1">
      <alignment horizontal="center" vertical="center"/>
    </xf>
    <xf numFmtId="178" fontId="31" fillId="0" borderId="58" xfId="6" applyNumberFormat="1" applyFont="1" applyFill="1" applyBorder="1" applyAlignment="1">
      <alignment horizontal="center" vertical="center"/>
    </xf>
    <xf numFmtId="178" fontId="31" fillId="0" borderId="89" xfId="6" applyNumberFormat="1" applyFont="1" applyFill="1" applyBorder="1" applyAlignment="1">
      <alignment horizontal="center" vertical="center"/>
    </xf>
    <xf numFmtId="178" fontId="31" fillId="0" borderId="102" xfId="6" applyNumberFormat="1" applyFont="1" applyFill="1" applyBorder="1" applyAlignment="1">
      <alignment horizontal="right" vertical="center"/>
    </xf>
    <xf numFmtId="178" fontId="31" fillId="0" borderId="54" xfId="6" applyNumberFormat="1" applyFont="1" applyFill="1" applyBorder="1" applyAlignment="1">
      <alignment horizontal="right" vertical="center"/>
    </xf>
    <xf numFmtId="178" fontId="31" fillId="0" borderId="59" xfId="6" applyNumberFormat="1" applyFont="1" applyFill="1" applyBorder="1" applyAlignment="1">
      <alignment horizontal="right" vertical="center"/>
    </xf>
    <xf numFmtId="0" fontId="18" fillId="0" borderId="31" xfId="6" applyFont="1" applyBorder="1" applyAlignment="1">
      <alignment horizontal="right" vertical="center"/>
    </xf>
    <xf numFmtId="0" fontId="18" fillId="0" borderId="19" xfId="6" applyFont="1" applyBorder="1" applyAlignment="1">
      <alignment horizontal="center" vertical="distributed" textRotation="255" wrapText="1"/>
    </xf>
    <xf numFmtId="0" fontId="18" fillId="0" borderId="11" xfId="6" applyFont="1" applyBorder="1" applyAlignment="1">
      <alignment horizontal="center" vertical="distributed" textRotation="255" wrapText="1"/>
    </xf>
    <xf numFmtId="0" fontId="5" fillId="0" borderId="0" xfId="6" applyFont="1" applyBorder="1" applyAlignment="1">
      <alignment horizontal="center" vertical="center" textRotation="255" wrapText="1"/>
    </xf>
    <xf numFmtId="0" fontId="18" fillId="0" borderId="26" xfId="6" applyFont="1" applyBorder="1" applyAlignment="1">
      <alignment horizontal="center" vertical="center"/>
    </xf>
    <xf numFmtId="0" fontId="18" fillId="0" borderId="97" xfId="6" applyFont="1" applyBorder="1" applyAlignment="1">
      <alignment horizontal="center" vertical="center"/>
    </xf>
    <xf numFmtId="0" fontId="18" fillId="0" borderId="99" xfId="6" applyFont="1" applyBorder="1" applyAlignment="1">
      <alignment horizontal="center" vertical="center"/>
    </xf>
    <xf numFmtId="0" fontId="18" fillId="0" borderId="95" xfId="6" applyFont="1" applyBorder="1" applyAlignment="1">
      <alignment horizontal="center" vertical="center"/>
    </xf>
    <xf numFmtId="0" fontId="18" fillId="0" borderId="101" xfId="6" applyFont="1" applyBorder="1" applyAlignment="1">
      <alignment horizontal="center" vertical="center"/>
    </xf>
    <xf numFmtId="0" fontId="12" fillId="0" borderId="31" xfId="6" applyFont="1" applyBorder="1" applyAlignment="1">
      <alignment horizontal="left" vertical="top" wrapText="1"/>
    </xf>
    <xf numFmtId="0" fontId="10" fillId="0" borderId="9" xfId="6" applyFont="1" applyBorder="1" applyAlignment="1">
      <alignment horizontal="center" vertical="center"/>
    </xf>
    <xf numFmtId="0" fontId="10" fillId="0" borderId="4" xfId="6" applyFont="1" applyBorder="1" applyAlignment="1">
      <alignment horizontal="center" vertical="center"/>
    </xf>
    <xf numFmtId="0" fontId="5" fillId="0" borderId="4" xfId="14" applyFont="1" applyBorder="1" applyAlignment="1">
      <alignment horizontal="center" vertical="center"/>
    </xf>
    <xf numFmtId="0" fontId="18" fillId="0" borderId="9" xfId="6" applyFont="1" applyBorder="1" applyAlignment="1">
      <alignment horizontal="center" vertical="center"/>
    </xf>
    <xf numFmtId="0" fontId="18" fillId="0" borderId="4" xfId="6" applyFont="1" applyBorder="1" applyAlignment="1">
      <alignment horizontal="center" vertical="center"/>
    </xf>
    <xf numFmtId="0" fontId="18" fillId="0" borderId="12" xfId="6" applyFont="1" applyBorder="1" applyAlignment="1">
      <alignment horizontal="center" vertical="center"/>
    </xf>
    <xf numFmtId="0" fontId="35" fillId="0" borderId="7" xfId="6" applyFont="1" applyBorder="1" applyAlignment="1">
      <alignment horizontal="center" vertical="center"/>
    </xf>
    <xf numFmtId="176" fontId="46" fillId="0" borderId="30" xfId="6" applyNumberFormat="1" applyFont="1" applyBorder="1" applyAlignment="1">
      <alignment vertical="center"/>
    </xf>
    <xf numFmtId="176" fontId="46" fillId="0" borderId="29" xfId="6" applyNumberFormat="1" applyFont="1" applyBorder="1" applyAlignment="1">
      <alignment vertical="center"/>
    </xf>
    <xf numFmtId="176" fontId="38" fillId="0" borderId="11" xfId="6" applyNumberFormat="1" applyFont="1" applyBorder="1" applyAlignment="1">
      <alignment vertical="center"/>
    </xf>
    <xf numFmtId="176" fontId="38" fillId="0" borderId="0" xfId="6" applyNumberFormat="1" applyFont="1" applyBorder="1" applyAlignment="1">
      <alignment horizontal="right" vertical="center"/>
    </xf>
    <xf numFmtId="0" fontId="5" fillId="0" borderId="0" xfId="6" applyFont="1" applyBorder="1" applyAlignment="1">
      <alignment wrapText="1"/>
    </xf>
    <xf numFmtId="0" fontId="18" fillId="0" borderId="8" xfId="6" applyFont="1" applyBorder="1" applyAlignment="1">
      <alignment horizontal="center" vertical="center"/>
    </xf>
    <xf numFmtId="176" fontId="38" fillId="0" borderId="13" xfId="6" applyNumberFormat="1" applyFont="1" applyBorder="1" applyAlignment="1">
      <alignment vertical="center"/>
    </xf>
    <xf numFmtId="176" fontId="38" fillId="0" borderId="1" xfId="6" applyNumberFormat="1" applyFont="1" applyBorder="1" applyAlignment="1">
      <alignment horizontal="right" vertical="center"/>
    </xf>
    <xf numFmtId="176" fontId="46" fillId="0" borderId="11" xfId="6" applyNumberFormat="1" applyFont="1" applyBorder="1" applyAlignment="1">
      <alignment vertical="center"/>
    </xf>
    <xf numFmtId="176" fontId="46" fillId="0" borderId="0" xfId="6" applyNumberFormat="1" applyFont="1" applyBorder="1" applyAlignment="1">
      <alignment vertical="center"/>
    </xf>
    <xf numFmtId="0" fontId="5" fillId="0" borderId="31" xfId="6" applyFont="1" applyBorder="1" applyAlignment="1">
      <alignment wrapText="1"/>
    </xf>
    <xf numFmtId="0" fontId="18" fillId="0" borderId="22" xfId="6" applyFont="1" applyBorder="1" applyAlignment="1">
      <alignment horizontal="center" vertical="center"/>
    </xf>
    <xf numFmtId="176" fontId="35" fillId="0" borderId="30" xfId="6" applyNumberFormat="1" applyFont="1" applyBorder="1" applyAlignment="1">
      <alignment vertical="center"/>
    </xf>
    <xf numFmtId="176" fontId="38" fillId="0" borderId="11" xfId="6" applyNumberFormat="1" applyFont="1" applyBorder="1" applyAlignment="1">
      <alignment horizontal="right" vertical="center"/>
    </xf>
    <xf numFmtId="176" fontId="38" fillId="0" borderId="13" xfId="6" applyNumberFormat="1" applyFont="1" applyBorder="1" applyAlignment="1">
      <alignment horizontal="right" vertical="center"/>
    </xf>
    <xf numFmtId="0" fontId="8" fillId="0" borderId="22" xfId="6" applyFont="1" applyBorder="1" applyAlignment="1">
      <alignment horizontal="center" vertical="center"/>
    </xf>
    <xf numFmtId="0" fontId="8" fillId="0" borderId="21" xfId="6" applyFont="1" applyBorder="1" applyAlignment="1">
      <alignment horizontal="center" vertical="center"/>
    </xf>
    <xf numFmtId="0" fontId="8" fillId="0" borderId="17" xfId="6" applyFont="1" applyBorder="1" applyAlignment="1">
      <alignment horizontal="center" vertical="center"/>
    </xf>
    <xf numFmtId="0" fontId="10" fillId="0" borderId="6" xfId="6" applyFont="1" applyBorder="1" applyAlignment="1">
      <alignment horizontal="center" vertical="center"/>
    </xf>
    <xf numFmtId="0" fontId="27" fillId="0" borderId="7" xfId="6" applyFont="1" applyBorder="1" applyAlignment="1">
      <alignment horizontal="center" vertical="center"/>
    </xf>
    <xf numFmtId="178" fontId="8" fillId="0" borderId="0" xfId="6" applyNumberFormat="1" applyFont="1" applyBorder="1" applyAlignment="1" applyProtection="1">
      <alignment horizontal="center" vertical="center"/>
    </xf>
    <xf numFmtId="178" fontId="27" fillId="0" borderId="29" xfId="6" applyNumberFormat="1" applyFont="1" applyBorder="1" applyAlignment="1" applyProtection="1">
      <alignment horizontal="center" vertical="center"/>
    </xf>
    <xf numFmtId="0" fontId="8" fillId="0" borderId="12" xfId="6" applyFont="1" applyBorder="1" applyAlignment="1">
      <alignment horizontal="center" vertical="center"/>
    </xf>
    <xf numFmtId="0" fontId="8" fillId="0" borderId="8" xfId="6" applyFont="1" applyBorder="1" applyAlignment="1">
      <alignment horizontal="center" vertical="center"/>
    </xf>
    <xf numFmtId="178" fontId="8" fillId="0" borderId="1" xfId="6" applyNumberFormat="1" applyFont="1" applyBorder="1" applyAlignment="1" applyProtection="1">
      <alignment horizontal="center" vertical="center"/>
    </xf>
    <xf numFmtId="0" fontId="18" fillId="0" borderId="5" xfId="6" applyFont="1" applyBorder="1" applyAlignment="1">
      <alignment horizontal="center" vertical="center"/>
    </xf>
    <xf numFmtId="176" fontId="38" fillId="0" borderId="0" xfId="6" applyNumberFormat="1" applyFont="1" applyBorder="1" applyAlignment="1">
      <alignment vertical="center"/>
    </xf>
    <xf numFmtId="176" fontId="38" fillId="0" borderId="1" xfId="6" applyNumberFormat="1" applyFont="1" applyBorder="1" applyAlignment="1">
      <alignment vertical="center"/>
    </xf>
    <xf numFmtId="0" fontId="5" fillId="0" borderId="10" xfId="6" applyFont="1" applyBorder="1" applyAlignment="1">
      <alignment horizontal="center" vertical="center"/>
    </xf>
    <xf numFmtId="0" fontId="5" fillId="0" borderId="20" xfId="6" applyFont="1" applyBorder="1" applyAlignment="1">
      <alignment horizontal="center" vertical="center"/>
    </xf>
    <xf numFmtId="0" fontId="5" fillId="0" borderId="12" xfId="6" applyFont="1" applyBorder="1" applyAlignment="1">
      <alignment horizontal="center" vertical="center"/>
    </xf>
    <xf numFmtId="0" fontId="11" fillId="0" borderId="7" xfId="6" applyFont="1" applyBorder="1" applyAlignment="1">
      <alignment horizontal="center" vertical="center"/>
    </xf>
    <xf numFmtId="176" fontId="9" fillId="0" borderId="29" xfId="6" applyNumberFormat="1" applyFont="1" applyBorder="1" applyAlignment="1">
      <alignment vertical="center"/>
    </xf>
    <xf numFmtId="0" fontId="14" fillId="0" borderId="0" xfId="6" applyFont="1" applyBorder="1" applyAlignment="1">
      <alignment horizontal="center"/>
    </xf>
    <xf numFmtId="176" fontId="10" fillId="0" borderId="0" xfId="6" applyNumberFormat="1" applyFont="1" applyBorder="1" applyAlignment="1">
      <alignment vertical="center"/>
    </xf>
    <xf numFmtId="0" fontId="1" fillId="0" borderId="0" xfId="6" applyBorder="1" applyAlignment="1">
      <alignment horizontal="center"/>
    </xf>
    <xf numFmtId="0" fontId="5" fillId="0" borderId="8" xfId="6" applyFont="1" applyBorder="1" applyAlignment="1">
      <alignment horizontal="center" vertical="center"/>
    </xf>
    <xf numFmtId="176" fontId="10" fillId="0" borderId="1" xfId="6" applyNumberFormat="1" applyFont="1" applyBorder="1" applyAlignment="1">
      <alignment vertical="center"/>
    </xf>
    <xf numFmtId="0" fontId="48" fillId="0" borderId="0" xfId="6" applyFont="1" applyBorder="1" applyAlignment="1">
      <alignment vertical="center"/>
    </xf>
    <xf numFmtId="190" fontId="11" fillId="0" borderId="30" xfId="17" applyNumberFormat="1" applyFont="1" applyBorder="1" applyAlignment="1" applyProtection="1">
      <alignment horizontal="right" vertical="center"/>
    </xf>
    <xf numFmtId="190" fontId="5" fillId="0" borderId="11" xfId="17" applyNumberFormat="1" applyFont="1" applyBorder="1" applyAlignment="1" applyProtection="1">
      <alignment horizontal="right" vertical="center"/>
    </xf>
    <xf numFmtId="0" fontId="5" fillId="0" borderId="0" xfId="6" applyFont="1" applyBorder="1" applyAlignment="1">
      <alignment vertical="center" wrapText="1"/>
    </xf>
    <xf numFmtId="190" fontId="5" fillId="0" borderId="13" xfId="17" applyNumberFormat="1" applyFont="1" applyBorder="1" applyAlignment="1" applyProtection="1">
      <alignment horizontal="right" vertical="center"/>
    </xf>
    <xf numFmtId="0" fontId="8" fillId="0" borderId="9" xfId="6" applyFont="1" applyBorder="1" applyAlignment="1">
      <alignment horizontal="center" vertical="center" shrinkToFit="1"/>
    </xf>
    <xf numFmtId="0" fontId="8" fillId="0" borderId="4" xfId="6" applyFont="1" applyBorder="1" applyAlignment="1">
      <alignment horizontal="center" vertical="center" shrinkToFit="1"/>
    </xf>
    <xf numFmtId="0" fontId="10" fillId="0" borderId="6" xfId="6" applyFont="1" applyBorder="1" applyAlignment="1">
      <alignment horizontal="center" vertical="center" shrinkToFit="1"/>
    </xf>
    <xf numFmtId="0" fontId="1" fillId="0" borderId="0" xfId="6" applyFont="1" applyBorder="1" applyAlignment="1">
      <alignment horizontal="center"/>
    </xf>
    <xf numFmtId="0" fontId="51" fillId="0" borderId="5" xfId="10" applyFont="1" applyBorder="1" applyAlignment="1">
      <alignment horizontal="center" vertical="center"/>
    </xf>
    <xf numFmtId="0" fontId="51" fillId="0" borderId="9" xfId="10" applyFont="1" applyBorder="1" applyAlignment="1" applyProtection="1">
      <alignment horizontal="center" vertical="center" wrapText="1"/>
    </xf>
    <xf numFmtId="0" fontId="51" fillId="0" borderId="6" xfId="10" applyFont="1" applyBorder="1" applyAlignment="1">
      <alignment horizontal="center" vertical="center"/>
    </xf>
    <xf numFmtId="0" fontId="51" fillId="0" borderId="3" xfId="10" applyFont="1" applyBorder="1" applyAlignment="1">
      <alignment horizontal="right" vertical="center"/>
    </xf>
    <xf numFmtId="0" fontId="31" fillId="0" borderId="23" xfId="10" applyFont="1" applyBorder="1" applyAlignment="1">
      <alignment horizontal="center" vertical="center" wrapText="1" shrinkToFit="1"/>
    </xf>
    <xf numFmtId="0" fontId="51" fillId="0" borderId="6" xfId="10" applyFont="1" applyBorder="1" applyAlignment="1">
      <alignment horizontal="center" vertical="center" wrapText="1" shrinkToFit="1"/>
    </xf>
    <xf numFmtId="0" fontId="51" fillId="0" borderId="3" xfId="10" applyFont="1" applyBorder="1" applyAlignment="1">
      <alignment horizontal="center" vertical="center" wrapText="1"/>
    </xf>
    <xf numFmtId="0" fontId="51" fillId="0" borderId="6" xfId="10" applyFont="1" applyBorder="1" applyAlignment="1" applyProtection="1">
      <alignment horizontal="center" vertical="center"/>
    </xf>
    <xf numFmtId="0" fontId="52" fillId="0" borderId="6" xfId="10" applyFont="1" applyBorder="1" applyAlignment="1" applyProtection="1">
      <alignment horizontal="center" vertical="center" wrapText="1"/>
    </xf>
    <xf numFmtId="0" fontId="31" fillId="0" borderId="3" xfId="10" applyFont="1" applyBorder="1" applyAlignment="1" applyProtection="1">
      <alignment horizontal="center" vertical="center" wrapText="1"/>
    </xf>
    <xf numFmtId="0" fontId="31" fillId="0" borderId="6" xfId="10" applyFont="1" applyBorder="1" applyAlignment="1" applyProtection="1">
      <alignment horizontal="center" vertical="center" wrapText="1"/>
    </xf>
    <xf numFmtId="0" fontId="51" fillId="0" borderId="5" xfId="8" applyFont="1" applyBorder="1" applyAlignment="1">
      <alignment horizontal="center" vertical="center"/>
    </xf>
    <xf numFmtId="0" fontId="51" fillId="0" borderId="6" xfId="8" applyFont="1" applyBorder="1" applyAlignment="1">
      <alignment horizontal="center" vertical="center"/>
    </xf>
    <xf numFmtId="0" fontId="63" fillId="0" borderId="47" xfId="8" applyFont="1" applyFill="1" applyBorder="1" applyAlignment="1">
      <alignment horizontal="center" vertical="center"/>
    </xf>
    <xf numFmtId="0" fontId="63" fillId="0" borderId="39" xfId="8" applyFont="1" applyFill="1" applyBorder="1" applyAlignment="1">
      <alignment horizontal="center" vertical="center"/>
    </xf>
    <xf numFmtId="0" fontId="63" fillId="0" borderId="4" xfId="8" applyFont="1" applyFill="1" applyBorder="1" applyAlignment="1">
      <alignment horizontal="center" vertical="center"/>
    </xf>
    <xf numFmtId="0" fontId="63" fillId="0" borderId="22" xfId="8" applyFont="1" applyFill="1" applyBorder="1" applyAlignment="1">
      <alignment horizontal="center" vertical="center"/>
    </xf>
    <xf numFmtId="0" fontId="35" fillId="0" borderId="12" xfId="6" applyFont="1" applyBorder="1" applyAlignment="1">
      <alignment horizontal="center" vertical="center"/>
    </xf>
    <xf numFmtId="0" fontId="35" fillId="0" borderId="8" xfId="6" applyFont="1" applyBorder="1" applyAlignment="1">
      <alignment horizontal="center" vertical="center"/>
    </xf>
    <xf numFmtId="0" fontId="8" fillId="0" borderId="17" xfId="6" applyFont="1" applyBorder="1" applyAlignment="1">
      <alignment horizontal="center" vertical="center" shrinkToFit="1"/>
    </xf>
    <xf numFmtId="0" fontId="5" fillId="0" borderId="4" xfId="6" applyFont="1" applyBorder="1" applyAlignment="1">
      <alignment horizontal="distributed" vertical="center" wrapText="1" indent="1"/>
    </xf>
    <xf numFmtId="176" fontId="11" fillId="0" borderId="30" xfId="6" applyNumberFormat="1" applyFont="1" applyBorder="1" applyAlignment="1">
      <alignment vertical="center"/>
    </xf>
    <xf numFmtId="176" fontId="11" fillId="0" borderId="0" xfId="6" applyNumberFormat="1" applyFont="1" applyBorder="1" applyAlignment="1">
      <alignment vertical="center"/>
    </xf>
    <xf numFmtId="176" fontId="5" fillId="0" borderId="11" xfId="6" applyNumberFormat="1" applyFont="1" applyBorder="1" applyAlignment="1">
      <alignment vertical="center"/>
    </xf>
    <xf numFmtId="176" fontId="5" fillId="0" borderId="0" xfId="6" applyNumberFormat="1" applyFont="1" applyBorder="1" applyAlignment="1">
      <alignment vertical="center"/>
    </xf>
    <xf numFmtId="176" fontId="5" fillId="0" borderId="13" xfId="6" applyNumberFormat="1" applyFont="1" applyBorder="1" applyAlignment="1">
      <alignment vertical="center"/>
    </xf>
    <xf numFmtId="176" fontId="5" fillId="0" borderId="1" xfId="6" applyNumberFormat="1" applyFont="1" applyBorder="1" applyAlignment="1">
      <alignment vertical="center"/>
    </xf>
    <xf numFmtId="0" fontId="8" fillId="0" borderId="5" xfId="6" applyFont="1" applyBorder="1" applyAlignment="1">
      <alignment horizontal="center" vertical="center"/>
    </xf>
    <xf numFmtId="0" fontId="10" fillId="0" borderId="4" xfId="6" applyFont="1" applyBorder="1" applyAlignment="1">
      <alignment horizontal="center" vertical="center" shrinkToFit="1"/>
    </xf>
    <xf numFmtId="0" fontId="5" fillId="0" borderId="9" xfId="6" applyFont="1" applyBorder="1" applyAlignment="1">
      <alignment horizontal="center" vertical="center" shrinkToFit="1"/>
    </xf>
    <xf numFmtId="0" fontId="5" fillId="0" borderId="4" xfId="6" applyFont="1" applyBorder="1" applyAlignment="1">
      <alignment horizontal="center" vertical="center" shrinkToFit="1"/>
    </xf>
    <xf numFmtId="0" fontId="5" fillId="0" borderId="6" xfId="6" applyFont="1" applyBorder="1" applyAlignment="1">
      <alignment horizontal="center" vertical="center" shrinkToFit="1"/>
    </xf>
    <xf numFmtId="0" fontId="5" fillId="0" borderId="3" xfId="6" applyFont="1" applyBorder="1" applyAlignment="1">
      <alignment horizontal="center" vertical="center" shrinkToFit="1"/>
    </xf>
    <xf numFmtId="0" fontId="5" fillId="0" borderId="20" xfId="6" applyFont="1" applyBorder="1" applyAlignment="1">
      <alignment horizontal="center" vertical="center" shrinkToFit="1"/>
    </xf>
    <xf numFmtId="0" fontId="5" fillId="0" borderId="0" xfId="6" applyFont="1" applyBorder="1" applyAlignment="1">
      <alignment horizontal="left" wrapText="1"/>
    </xf>
  </cellXfs>
  <cellStyles count="19">
    <cellStyle name="Excel Built-in Comma [0]" xfId="17"/>
    <cellStyle name="パーセント 2" xfId="1"/>
    <cellStyle name="桁区切り 2" xfId="2"/>
    <cellStyle name="桁区切り 2 2" xfId="3"/>
    <cellStyle name="桁区切り 3" xfId="4"/>
    <cellStyle name="桁区切り 3 2" xfId="5"/>
    <cellStyle name="桁区切り 3 2 2" xfId="18"/>
    <cellStyle name="標準" xfId="0" builtinId="0"/>
    <cellStyle name="標準 2" xfId="6"/>
    <cellStyle name="標準 2 2" xfId="7"/>
    <cellStyle name="標準 3" xfId="8"/>
    <cellStyle name="標準 3 2" xfId="9"/>
    <cellStyle name="標準 3 3" xfId="10"/>
    <cellStyle name="標準 4" xfId="11"/>
    <cellStyle name="標準_15-41　ヒブ 予防接種実施成績、区別" xfId="12"/>
    <cellStyle name="標準_A 2" xfId="13"/>
    <cellStyle name="標準_Sheet1 2" xfId="14"/>
    <cellStyle name="標準_年報" xfId="16"/>
    <cellStyle name="標準_平成16年度用資料" xfId="1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66600</xdr:colOff>
      <xdr:row>10</xdr:row>
      <xdr:rowOff>66600</xdr:rowOff>
    </xdr:from>
    <xdr:to>
      <xdr:col>1</xdr:col>
      <xdr:colOff>142560</xdr:colOff>
      <xdr:row>14</xdr:row>
      <xdr:rowOff>151920</xdr:rowOff>
    </xdr:to>
    <xdr:sp macro="" textlink="">
      <xdr:nvSpPr>
        <xdr:cNvPr id="2" name="AutoShape 2"/>
        <xdr:cNvSpPr/>
      </xdr:nvSpPr>
      <xdr:spPr>
        <a:xfrm>
          <a:off x="415800" y="1755000"/>
          <a:ext cx="75960" cy="725400"/>
        </a:xfrm>
        <a:prstGeom prst="leftBrace">
          <a:avLst>
            <a:gd name="adj1" fmla="val 76042"/>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16</xdr:row>
      <xdr:rowOff>66600</xdr:rowOff>
    </xdr:from>
    <xdr:to>
      <xdr:col>1</xdr:col>
      <xdr:colOff>142560</xdr:colOff>
      <xdr:row>20</xdr:row>
      <xdr:rowOff>151920</xdr:rowOff>
    </xdr:to>
    <xdr:sp macro="" textlink="">
      <xdr:nvSpPr>
        <xdr:cNvPr id="3" name="AutoShape 3"/>
        <xdr:cNvSpPr/>
      </xdr:nvSpPr>
      <xdr:spPr>
        <a:xfrm>
          <a:off x="415800" y="2650320"/>
          <a:ext cx="75960" cy="694800"/>
        </a:xfrm>
        <a:prstGeom prst="leftBrace">
          <a:avLst>
            <a:gd name="adj1" fmla="val 76042"/>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28</xdr:row>
      <xdr:rowOff>66600</xdr:rowOff>
    </xdr:from>
    <xdr:to>
      <xdr:col>1</xdr:col>
      <xdr:colOff>142560</xdr:colOff>
      <xdr:row>32</xdr:row>
      <xdr:rowOff>151920</xdr:rowOff>
    </xdr:to>
    <xdr:sp macro="" textlink="">
      <xdr:nvSpPr>
        <xdr:cNvPr id="4" name="AutoShape 5"/>
        <xdr:cNvSpPr/>
      </xdr:nvSpPr>
      <xdr:spPr>
        <a:xfrm>
          <a:off x="415800" y="4402800"/>
          <a:ext cx="75960" cy="725400"/>
        </a:xfrm>
        <a:prstGeom prst="leftBrace">
          <a:avLst>
            <a:gd name="adj1" fmla="val 76042"/>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34</xdr:row>
      <xdr:rowOff>66600</xdr:rowOff>
    </xdr:from>
    <xdr:to>
      <xdr:col>1</xdr:col>
      <xdr:colOff>142560</xdr:colOff>
      <xdr:row>38</xdr:row>
      <xdr:rowOff>151920</xdr:rowOff>
    </xdr:to>
    <xdr:sp macro="" textlink="">
      <xdr:nvSpPr>
        <xdr:cNvPr id="5" name="AutoShape 6"/>
        <xdr:cNvSpPr/>
      </xdr:nvSpPr>
      <xdr:spPr>
        <a:xfrm>
          <a:off x="415800" y="5298120"/>
          <a:ext cx="75960" cy="725400"/>
        </a:xfrm>
        <a:prstGeom prst="leftBrace">
          <a:avLst>
            <a:gd name="adj1" fmla="val 76042"/>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4</xdr:row>
      <xdr:rowOff>66600</xdr:rowOff>
    </xdr:from>
    <xdr:to>
      <xdr:col>1</xdr:col>
      <xdr:colOff>142560</xdr:colOff>
      <xdr:row>8</xdr:row>
      <xdr:rowOff>151920</xdr:rowOff>
    </xdr:to>
    <xdr:sp macro="" textlink="">
      <xdr:nvSpPr>
        <xdr:cNvPr id="6" name="AutoShape 1"/>
        <xdr:cNvSpPr/>
      </xdr:nvSpPr>
      <xdr:spPr>
        <a:xfrm>
          <a:off x="415800" y="859680"/>
          <a:ext cx="75960" cy="725400"/>
        </a:xfrm>
        <a:prstGeom prst="leftBrace">
          <a:avLst>
            <a:gd name="adj1" fmla="val 76042"/>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22</xdr:row>
      <xdr:rowOff>66600</xdr:rowOff>
    </xdr:from>
    <xdr:to>
      <xdr:col>1</xdr:col>
      <xdr:colOff>142560</xdr:colOff>
      <xdr:row>26</xdr:row>
      <xdr:rowOff>151920</xdr:rowOff>
    </xdr:to>
    <xdr:sp macro="" textlink="">
      <xdr:nvSpPr>
        <xdr:cNvPr id="7" name="AutoShape 6"/>
        <xdr:cNvSpPr/>
      </xdr:nvSpPr>
      <xdr:spPr>
        <a:xfrm>
          <a:off x="415800" y="3507480"/>
          <a:ext cx="75960" cy="725400"/>
        </a:xfrm>
        <a:prstGeom prst="leftBrace">
          <a:avLst>
            <a:gd name="adj1" fmla="val 76042"/>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57240</xdr:colOff>
      <xdr:row>6</xdr:row>
      <xdr:rowOff>57240</xdr:rowOff>
    </xdr:from>
    <xdr:to>
      <xdr:col>1</xdr:col>
      <xdr:colOff>133200</xdr:colOff>
      <xdr:row>7</xdr:row>
      <xdr:rowOff>228240</xdr:rowOff>
    </xdr:to>
    <xdr:sp macro="" textlink="">
      <xdr:nvSpPr>
        <xdr:cNvPr id="6" name="AutoShape 2"/>
        <xdr:cNvSpPr/>
      </xdr:nvSpPr>
      <xdr:spPr>
        <a:xfrm>
          <a:off x="615960" y="1933560"/>
          <a:ext cx="75960" cy="428040"/>
        </a:xfrm>
        <a:prstGeom prst="leftBrace">
          <a:avLst>
            <a:gd name="adj1" fmla="val 46875"/>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10</xdr:row>
      <xdr:rowOff>57240</xdr:rowOff>
    </xdr:from>
    <xdr:to>
      <xdr:col>1</xdr:col>
      <xdr:colOff>133200</xdr:colOff>
      <xdr:row>11</xdr:row>
      <xdr:rowOff>228240</xdr:rowOff>
    </xdr:to>
    <xdr:sp macro="" textlink="">
      <xdr:nvSpPr>
        <xdr:cNvPr id="7" name="AutoShape 4"/>
        <xdr:cNvSpPr/>
      </xdr:nvSpPr>
      <xdr:spPr>
        <a:xfrm>
          <a:off x="615960" y="2962080"/>
          <a:ext cx="75960" cy="428400"/>
        </a:xfrm>
        <a:prstGeom prst="leftBrace">
          <a:avLst>
            <a:gd name="adj1" fmla="val 46875"/>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12</xdr:row>
      <xdr:rowOff>57240</xdr:rowOff>
    </xdr:from>
    <xdr:to>
      <xdr:col>1</xdr:col>
      <xdr:colOff>133200</xdr:colOff>
      <xdr:row>13</xdr:row>
      <xdr:rowOff>228240</xdr:rowOff>
    </xdr:to>
    <xdr:sp macro="" textlink="">
      <xdr:nvSpPr>
        <xdr:cNvPr id="8" name="AutoShape 5"/>
        <xdr:cNvSpPr/>
      </xdr:nvSpPr>
      <xdr:spPr>
        <a:xfrm>
          <a:off x="615960" y="3476520"/>
          <a:ext cx="75960" cy="428040"/>
        </a:xfrm>
        <a:prstGeom prst="leftBrace">
          <a:avLst>
            <a:gd name="adj1" fmla="val 46875"/>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20</xdr:row>
      <xdr:rowOff>57240</xdr:rowOff>
    </xdr:from>
    <xdr:to>
      <xdr:col>1</xdr:col>
      <xdr:colOff>133200</xdr:colOff>
      <xdr:row>21</xdr:row>
      <xdr:rowOff>228240</xdr:rowOff>
    </xdr:to>
    <xdr:sp macro="" textlink="">
      <xdr:nvSpPr>
        <xdr:cNvPr id="9" name="AutoShape 9"/>
        <xdr:cNvSpPr/>
      </xdr:nvSpPr>
      <xdr:spPr>
        <a:xfrm>
          <a:off x="615960" y="5533920"/>
          <a:ext cx="75960" cy="428040"/>
        </a:xfrm>
        <a:prstGeom prst="leftBrace">
          <a:avLst>
            <a:gd name="adj1" fmla="val 46875"/>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4</xdr:row>
      <xdr:rowOff>57240</xdr:rowOff>
    </xdr:from>
    <xdr:to>
      <xdr:col>1</xdr:col>
      <xdr:colOff>133200</xdr:colOff>
      <xdr:row>5</xdr:row>
      <xdr:rowOff>228240</xdr:rowOff>
    </xdr:to>
    <xdr:sp macro="" textlink="">
      <xdr:nvSpPr>
        <xdr:cNvPr id="10" name="AutoShape 1"/>
        <xdr:cNvSpPr/>
      </xdr:nvSpPr>
      <xdr:spPr>
        <a:xfrm>
          <a:off x="615960" y="1419120"/>
          <a:ext cx="75960" cy="428040"/>
        </a:xfrm>
        <a:prstGeom prst="leftBrace">
          <a:avLst>
            <a:gd name="adj1" fmla="val 46875"/>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14</xdr:row>
      <xdr:rowOff>57240</xdr:rowOff>
    </xdr:from>
    <xdr:to>
      <xdr:col>1</xdr:col>
      <xdr:colOff>133200</xdr:colOff>
      <xdr:row>15</xdr:row>
      <xdr:rowOff>228240</xdr:rowOff>
    </xdr:to>
    <xdr:sp macro="" textlink="">
      <xdr:nvSpPr>
        <xdr:cNvPr id="11" name="AutoShape 6"/>
        <xdr:cNvSpPr/>
      </xdr:nvSpPr>
      <xdr:spPr>
        <a:xfrm>
          <a:off x="615960" y="3990960"/>
          <a:ext cx="75960" cy="428040"/>
        </a:xfrm>
        <a:prstGeom prst="leftBrace">
          <a:avLst>
            <a:gd name="adj1" fmla="val 46875"/>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18</xdr:row>
      <xdr:rowOff>57240</xdr:rowOff>
    </xdr:from>
    <xdr:to>
      <xdr:col>1</xdr:col>
      <xdr:colOff>133200</xdr:colOff>
      <xdr:row>19</xdr:row>
      <xdr:rowOff>228240</xdr:rowOff>
    </xdr:to>
    <xdr:sp macro="" textlink="">
      <xdr:nvSpPr>
        <xdr:cNvPr id="12" name="AutoShape 8"/>
        <xdr:cNvSpPr/>
      </xdr:nvSpPr>
      <xdr:spPr>
        <a:xfrm>
          <a:off x="615960" y="5019480"/>
          <a:ext cx="75960" cy="428400"/>
        </a:xfrm>
        <a:prstGeom prst="leftBrace">
          <a:avLst>
            <a:gd name="adj1" fmla="val 46875"/>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22</xdr:row>
      <xdr:rowOff>57240</xdr:rowOff>
    </xdr:from>
    <xdr:to>
      <xdr:col>1</xdr:col>
      <xdr:colOff>133200</xdr:colOff>
      <xdr:row>23</xdr:row>
      <xdr:rowOff>228240</xdr:rowOff>
    </xdr:to>
    <xdr:sp macro="" textlink="">
      <xdr:nvSpPr>
        <xdr:cNvPr id="13" name="AutoShape 10"/>
        <xdr:cNvSpPr/>
      </xdr:nvSpPr>
      <xdr:spPr>
        <a:xfrm>
          <a:off x="615960" y="6048360"/>
          <a:ext cx="75960" cy="428040"/>
        </a:xfrm>
        <a:prstGeom prst="leftBrace">
          <a:avLst>
            <a:gd name="adj1" fmla="val 46875"/>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24</xdr:row>
      <xdr:rowOff>57240</xdr:rowOff>
    </xdr:from>
    <xdr:to>
      <xdr:col>1</xdr:col>
      <xdr:colOff>133200</xdr:colOff>
      <xdr:row>25</xdr:row>
      <xdr:rowOff>228240</xdr:rowOff>
    </xdr:to>
    <xdr:sp macro="" textlink="">
      <xdr:nvSpPr>
        <xdr:cNvPr id="14" name="AutoShape 11"/>
        <xdr:cNvSpPr/>
      </xdr:nvSpPr>
      <xdr:spPr>
        <a:xfrm>
          <a:off x="615960" y="6562800"/>
          <a:ext cx="75960" cy="428040"/>
        </a:xfrm>
        <a:prstGeom prst="leftBrace">
          <a:avLst>
            <a:gd name="adj1" fmla="val 46875"/>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26</xdr:row>
      <xdr:rowOff>57240</xdr:rowOff>
    </xdr:from>
    <xdr:to>
      <xdr:col>1</xdr:col>
      <xdr:colOff>133200</xdr:colOff>
      <xdr:row>27</xdr:row>
      <xdr:rowOff>228240</xdr:rowOff>
    </xdr:to>
    <xdr:sp macro="" textlink="">
      <xdr:nvSpPr>
        <xdr:cNvPr id="15" name="AutoShape 12"/>
        <xdr:cNvSpPr/>
      </xdr:nvSpPr>
      <xdr:spPr>
        <a:xfrm>
          <a:off x="615960" y="7076880"/>
          <a:ext cx="75960" cy="428400"/>
        </a:xfrm>
        <a:prstGeom prst="leftBrace">
          <a:avLst>
            <a:gd name="adj1" fmla="val 46875"/>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8</xdr:row>
      <xdr:rowOff>57240</xdr:rowOff>
    </xdr:from>
    <xdr:to>
      <xdr:col>1</xdr:col>
      <xdr:colOff>133200</xdr:colOff>
      <xdr:row>9</xdr:row>
      <xdr:rowOff>228240</xdr:rowOff>
    </xdr:to>
    <xdr:sp macro="" textlink="">
      <xdr:nvSpPr>
        <xdr:cNvPr id="16" name="AutoShape 3"/>
        <xdr:cNvSpPr/>
      </xdr:nvSpPr>
      <xdr:spPr>
        <a:xfrm>
          <a:off x="615960" y="2448000"/>
          <a:ext cx="75960" cy="428040"/>
        </a:xfrm>
        <a:prstGeom prst="leftBrace">
          <a:avLst>
            <a:gd name="adj1" fmla="val 46875"/>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16</xdr:row>
      <xdr:rowOff>57240</xdr:rowOff>
    </xdr:from>
    <xdr:to>
      <xdr:col>1</xdr:col>
      <xdr:colOff>133200</xdr:colOff>
      <xdr:row>17</xdr:row>
      <xdr:rowOff>228240</xdr:rowOff>
    </xdr:to>
    <xdr:sp macro="" textlink="">
      <xdr:nvSpPr>
        <xdr:cNvPr id="17" name="AutoShape 7"/>
        <xdr:cNvSpPr/>
      </xdr:nvSpPr>
      <xdr:spPr>
        <a:xfrm>
          <a:off x="615960" y="4505400"/>
          <a:ext cx="75960" cy="428040"/>
        </a:xfrm>
        <a:prstGeom prst="leftBrace">
          <a:avLst>
            <a:gd name="adj1" fmla="val 46875"/>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28</xdr:row>
      <xdr:rowOff>57240</xdr:rowOff>
    </xdr:from>
    <xdr:to>
      <xdr:col>1</xdr:col>
      <xdr:colOff>133200</xdr:colOff>
      <xdr:row>29</xdr:row>
      <xdr:rowOff>228240</xdr:rowOff>
    </xdr:to>
    <xdr:sp macro="" textlink="">
      <xdr:nvSpPr>
        <xdr:cNvPr id="18" name="AutoShape 13"/>
        <xdr:cNvSpPr/>
      </xdr:nvSpPr>
      <xdr:spPr>
        <a:xfrm>
          <a:off x="615960" y="7591320"/>
          <a:ext cx="75960" cy="428040"/>
        </a:xfrm>
        <a:prstGeom prst="leftBrace">
          <a:avLst>
            <a:gd name="adj1" fmla="val 46875"/>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57240</xdr:colOff>
      <xdr:row>4</xdr:row>
      <xdr:rowOff>57240</xdr:rowOff>
    </xdr:from>
    <xdr:to>
      <xdr:col>1</xdr:col>
      <xdr:colOff>133200</xdr:colOff>
      <xdr:row>5</xdr:row>
      <xdr:rowOff>228240</xdr:rowOff>
    </xdr:to>
    <xdr:sp macro="" textlink="">
      <xdr:nvSpPr>
        <xdr:cNvPr id="19" name="AutoShape 1"/>
        <xdr:cNvSpPr/>
      </xdr:nvSpPr>
      <xdr:spPr>
        <a:xfrm>
          <a:off x="615960" y="1457280"/>
          <a:ext cx="75960" cy="428040"/>
        </a:xfrm>
        <a:prstGeom prst="leftBrace">
          <a:avLst>
            <a:gd name="adj1" fmla="val 52734"/>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6</xdr:row>
      <xdr:rowOff>57240</xdr:rowOff>
    </xdr:from>
    <xdr:to>
      <xdr:col>1</xdr:col>
      <xdr:colOff>133200</xdr:colOff>
      <xdr:row>7</xdr:row>
      <xdr:rowOff>228240</xdr:rowOff>
    </xdr:to>
    <xdr:sp macro="" textlink="">
      <xdr:nvSpPr>
        <xdr:cNvPr id="20" name="AutoShape 2"/>
        <xdr:cNvSpPr/>
      </xdr:nvSpPr>
      <xdr:spPr>
        <a:xfrm>
          <a:off x="615960" y="1971720"/>
          <a:ext cx="75960" cy="428040"/>
        </a:xfrm>
        <a:prstGeom prst="leftBrace">
          <a:avLst>
            <a:gd name="adj1" fmla="val 52734"/>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8</xdr:row>
      <xdr:rowOff>57240</xdr:rowOff>
    </xdr:from>
    <xdr:to>
      <xdr:col>1</xdr:col>
      <xdr:colOff>133200</xdr:colOff>
      <xdr:row>9</xdr:row>
      <xdr:rowOff>228240</xdr:rowOff>
    </xdr:to>
    <xdr:sp macro="" textlink="">
      <xdr:nvSpPr>
        <xdr:cNvPr id="21" name="AutoShape 3"/>
        <xdr:cNvSpPr/>
      </xdr:nvSpPr>
      <xdr:spPr>
        <a:xfrm>
          <a:off x="615960" y="2485800"/>
          <a:ext cx="75960" cy="428400"/>
        </a:xfrm>
        <a:prstGeom prst="leftBrace">
          <a:avLst>
            <a:gd name="adj1" fmla="val 52734"/>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10</xdr:row>
      <xdr:rowOff>57240</xdr:rowOff>
    </xdr:from>
    <xdr:to>
      <xdr:col>1</xdr:col>
      <xdr:colOff>133200</xdr:colOff>
      <xdr:row>11</xdr:row>
      <xdr:rowOff>228240</xdr:rowOff>
    </xdr:to>
    <xdr:sp macro="" textlink="">
      <xdr:nvSpPr>
        <xdr:cNvPr id="22" name="AutoShape 4"/>
        <xdr:cNvSpPr/>
      </xdr:nvSpPr>
      <xdr:spPr>
        <a:xfrm>
          <a:off x="615960" y="3000240"/>
          <a:ext cx="75960" cy="428400"/>
        </a:xfrm>
        <a:prstGeom prst="leftBrace">
          <a:avLst>
            <a:gd name="adj1" fmla="val 52734"/>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12</xdr:row>
      <xdr:rowOff>57240</xdr:rowOff>
    </xdr:from>
    <xdr:to>
      <xdr:col>1</xdr:col>
      <xdr:colOff>133200</xdr:colOff>
      <xdr:row>13</xdr:row>
      <xdr:rowOff>228240</xdr:rowOff>
    </xdr:to>
    <xdr:sp macro="" textlink="">
      <xdr:nvSpPr>
        <xdr:cNvPr id="23" name="AutoShape 5"/>
        <xdr:cNvSpPr/>
      </xdr:nvSpPr>
      <xdr:spPr>
        <a:xfrm>
          <a:off x="615960" y="3514680"/>
          <a:ext cx="75960" cy="428040"/>
        </a:xfrm>
        <a:prstGeom prst="leftBrace">
          <a:avLst>
            <a:gd name="adj1" fmla="val 52734"/>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14</xdr:row>
      <xdr:rowOff>57240</xdr:rowOff>
    </xdr:from>
    <xdr:to>
      <xdr:col>1</xdr:col>
      <xdr:colOff>133200</xdr:colOff>
      <xdr:row>15</xdr:row>
      <xdr:rowOff>228240</xdr:rowOff>
    </xdr:to>
    <xdr:sp macro="" textlink="">
      <xdr:nvSpPr>
        <xdr:cNvPr id="24" name="AutoShape 6"/>
        <xdr:cNvSpPr/>
      </xdr:nvSpPr>
      <xdr:spPr>
        <a:xfrm>
          <a:off x="615960" y="4029120"/>
          <a:ext cx="75960" cy="428040"/>
        </a:xfrm>
        <a:prstGeom prst="leftBrace">
          <a:avLst>
            <a:gd name="adj1" fmla="val 52734"/>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16</xdr:row>
      <xdr:rowOff>57240</xdr:rowOff>
    </xdr:from>
    <xdr:to>
      <xdr:col>1</xdr:col>
      <xdr:colOff>133200</xdr:colOff>
      <xdr:row>17</xdr:row>
      <xdr:rowOff>228240</xdr:rowOff>
    </xdr:to>
    <xdr:sp macro="" textlink="">
      <xdr:nvSpPr>
        <xdr:cNvPr id="25" name="AutoShape 7"/>
        <xdr:cNvSpPr/>
      </xdr:nvSpPr>
      <xdr:spPr>
        <a:xfrm>
          <a:off x="615960" y="4543200"/>
          <a:ext cx="75960" cy="428400"/>
        </a:xfrm>
        <a:prstGeom prst="leftBrace">
          <a:avLst>
            <a:gd name="adj1" fmla="val 52734"/>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18</xdr:row>
      <xdr:rowOff>57240</xdr:rowOff>
    </xdr:from>
    <xdr:to>
      <xdr:col>1</xdr:col>
      <xdr:colOff>133200</xdr:colOff>
      <xdr:row>19</xdr:row>
      <xdr:rowOff>228240</xdr:rowOff>
    </xdr:to>
    <xdr:sp macro="" textlink="">
      <xdr:nvSpPr>
        <xdr:cNvPr id="26" name="AutoShape 8"/>
        <xdr:cNvSpPr/>
      </xdr:nvSpPr>
      <xdr:spPr>
        <a:xfrm>
          <a:off x="615960" y="5057640"/>
          <a:ext cx="75960" cy="428400"/>
        </a:xfrm>
        <a:prstGeom prst="leftBrace">
          <a:avLst>
            <a:gd name="adj1" fmla="val 52734"/>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20</xdr:row>
      <xdr:rowOff>57240</xdr:rowOff>
    </xdr:from>
    <xdr:to>
      <xdr:col>1</xdr:col>
      <xdr:colOff>133200</xdr:colOff>
      <xdr:row>21</xdr:row>
      <xdr:rowOff>228240</xdr:rowOff>
    </xdr:to>
    <xdr:sp macro="" textlink="">
      <xdr:nvSpPr>
        <xdr:cNvPr id="27" name="AutoShape 9"/>
        <xdr:cNvSpPr/>
      </xdr:nvSpPr>
      <xdr:spPr>
        <a:xfrm>
          <a:off x="615960" y="5572080"/>
          <a:ext cx="75960" cy="428040"/>
        </a:xfrm>
        <a:prstGeom prst="leftBrace">
          <a:avLst>
            <a:gd name="adj1" fmla="val 52734"/>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22</xdr:row>
      <xdr:rowOff>57240</xdr:rowOff>
    </xdr:from>
    <xdr:to>
      <xdr:col>1</xdr:col>
      <xdr:colOff>133200</xdr:colOff>
      <xdr:row>23</xdr:row>
      <xdr:rowOff>228240</xdr:rowOff>
    </xdr:to>
    <xdr:sp macro="" textlink="">
      <xdr:nvSpPr>
        <xdr:cNvPr id="28" name="AutoShape 10"/>
        <xdr:cNvSpPr/>
      </xdr:nvSpPr>
      <xdr:spPr>
        <a:xfrm>
          <a:off x="615960" y="6086520"/>
          <a:ext cx="75960" cy="428040"/>
        </a:xfrm>
        <a:prstGeom prst="leftBrace">
          <a:avLst>
            <a:gd name="adj1" fmla="val 52734"/>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24</xdr:row>
      <xdr:rowOff>57240</xdr:rowOff>
    </xdr:from>
    <xdr:to>
      <xdr:col>1</xdr:col>
      <xdr:colOff>133200</xdr:colOff>
      <xdr:row>25</xdr:row>
      <xdr:rowOff>228240</xdr:rowOff>
    </xdr:to>
    <xdr:sp macro="" textlink="">
      <xdr:nvSpPr>
        <xdr:cNvPr id="29" name="AutoShape 11"/>
        <xdr:cNvSpPr/>
      </xdr:nvSpPr>
      <xdr:spPr>
        <a:xfrm>
          <a:off x="615960" y="6600600"/>
          <a:ext cx="75960" cy="428400"/>
        </a:xfrm>
        <a:prstGeom prst="leftBrace">
          <a:avLst>
            <a:gd name="adj1" fmla="val 52734"/>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26</xdr:row>
      <xdr:rowOff>57240</xdr:rowOff>
    </xdr:from>
    <xdr:to>
      <xdr:col>1</xdr:col>
      <xdr:colOff>133200</xdr:colOff>
      <xdr:row>27</xdr:row>
      <xdr:rowOff>228240</xdr:rowOff>
    </xdr:to>
    <xdr:sp macro="" textlink="">
      <xdr:nvSpPr>
        <xdr:cNvPr id="30" name="AutoShape 12"/>
        <xdr:cNvSpPr/>
      </xdr:nvSpPr>
      <xdr:spPr>
        <a:xfrm>
          <a:off x="615960" y="7115040"/>
          <a:ext cx="75960" cy="428400"/>
        </a:xfrm>
        <a:prstGeom prst="leftBrace">
          <a:avLst>
            <a:gd name="adj1" fmla="val 52734"/>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28</xdr:row>
      <xdr:rowOff>0</xdr:rowOff>
    </xdr:from>
    <xdr:to>
      <xdr:col>1</xdr:col>
      <xdr:colOff>133200</xdr:colOff>
      <xdr:row>28</xdr:row>
      <xdr:rowOff>360</xdr:rowOff>
    </xdr:to>
    <xdr:sp macro="" textlink="">
      <xdr:nvSpPr>
        <xdr:cNvPr id="31" name="AutoShape 13"/>
        <xdr:cNvSpPr/>
      </xdr:nvSpPr>
      <xdr:spPr>
        <a:xfrm>
          <a:off x="615960" y="757224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4</xdr:row>
      <xdr:rowOff>57240</xdr:rowOff>
    </xdr:from>
    <xdr:to>
      <xdr:col>1</xdr:col>
      <xdr:colOff>133200</xdr:colOff>
      <xdr:row>5</xdr:row>
      <xdr:rowOff>228240</xdr:rowOff>
    </xdr:to>
    <xdr:sp macro="" textlink="">
      <xdr:nvSpPr>
        <xdr:cNvPr id="32" name="AutoShape 1"/>
        <xdr:cNvSpPr/>
      </xdr:nvSpPr>
      <xdr:spPr>
        <a:xfrm>
          <a:off x="615960" y="1457280"/>
          <a:ext cx="75960" cy="428040"/>
        </a:xfrm>
        <a:prstGeom prst="leftBrace">
          <a:avLst>
            <a:gd name="adj1" fmla="val 52734"/>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6</xdr:row>
      <xdr:rowOff>57240</xdr:rowOff>
    </xdr:from>
    <xdr:to>
      <xdr:col>1</xdr:col>
      <xdr:colOff>133200</xdr:colOff>
      <xdr:row>7</xdr:row>
      <xdr:rowOff>228240</xdr:rowOff>
    </xdr:to>
    <xdr:sp macro="" textlink="">
      <xdr:nvSpPr>
        <xdr:cNvPr id="33" name="AutoShape 2"/>
        <xdr:cNvSpPr/>
      </xdr:nvSpPr>
      <xdr:spPr>
        <a:xfrm>
          <a:off x="615960" y="1971720"/>
          <a:ext cx="75960" cy="428040"/>
        </a:xfrm>
        <a:prstGeom prst="leftBrace">
          <a:avLst>
            <a:gd name="adj1" fmla="val 52734"/>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8</xdr:row>
      <xdr:rowOff>57240</xdr:rowOff>
    </xdr:from>
    <xdr:to>
      <xdr:col>1</xdr:col>
      <xdr:colOff>133200</xdr:colOff>
      <xdr:row>9</xdr:row>
      <xdr:rowOff>228240</xdr:rowOff>
    </xdr:to>
    <xdr:sp macro="" textlink="">
      <xdr:nvSpPr>
        <xdr:cNvPr id="34" name="AutoShape 3"/>
        <xdr:cNvSpPr/>
      </xdr:nvSpPr>
      <xdr:spPr>
        <a:xfrm>
          <a:off x="615960" y="2485800"/>
          <a:ext cx="75960" cy="428400"/>
        </a:xfrm>
        <a:prstGeom prst="leftBrace">
          <a:avLst>
            <a:gd name="adj1" fmla="val 52734"/>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10</xdr:row>
      <xdr:rowOff>57240</xdr:rowOff>
    </xdr:from>
    <xdr:to>
      <xdr:col>1</xdr:col>
      <xdr:colOff>133200</xdr:colOff>
      <xdr:row>11</xdr:row>
      <xdr:rowOff>228240</xdr:rowOff>
    </xdr:to>
    <xdr:sp macro="" textlink="">
      <xdr:nvSpPr>
        <xdr:cNvPr id="35" name="AutoShape 4"/>
        <xdr:cNvSpPr/>
      </xdr:nvSpPr>
      <xdr:spPr>
        <a:xfrm>
          <a:off x="615960" y="3000240"/>
          <a:ext cx="75960" cy="428400"/>
        </a:xfrm>
        <a:prstGeom prst="leftBrace">
          <a:avLst>
            <a:gd name="adj1" fmla="val 52734"/>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12</xdr:row>
      <xdr:rowOff>57240</xdr:rowOff>
    </xdr:from>
    <xdr:to>
      <xdr:col>1</xdr:col>
      <xdr:colOff>133200</xdr:colOff>
      <xdr:row>13</xdr:row>
      <xdr:rowOff>228240</xdr:rowOff>
    </xdr:to>
    <xdr:sp macro="" textlink="">
      <xdr:nvSpPr>
        <xdr:cNvPr id="36" name="AutoShape 5"/>
        <xdr:cNvSpPr/>
      </xdr:nvSpPr>
      <xdr:spPr>
        <a:xfrm>
          <a:off x="615960" y="3514680"/>
          <a:ext cx="75960" cy="428040"/>
        </a:xfrm>
        <a:prstGeom prst="leftBrace">
          <a:avLst>
            <a:gd name="adj1" fmla="val 52734"/>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14</xdr:row>
      <xdr:rowOff>57240</xdr:rowOff>
    </xdr:from>
    <xdr:to>
      <xdr:col>1</xdr:col>
      <xdr:colOff>133200</xdr:colOff>
      <xdr:row>15</xdr:row>
      <xdr:rowOff>228240</xdr:rowOff>
    </xdr:to>
    <xdr:sp macro="" textlink="">
      <xdr:nvSpPr>
        <xdr:cNvPr id="37" name="AutoShape 6"/>
        <xdr:cNvSpPr/>
      </xdr:nvSpPr>
      <xdr:spPr>
        <a:xfrm>
          <a:off x="615960" y="4029120"/>
          <a:ext cx="75960" cy="428040"/>
        </a:xfrm>
        <a:prstGeom prst="leftBrace">
          <a:avLst>
            <a:gd name="adj1" fmla="val 52734"/>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16</xdr:row>
      <xdr:rowOff>57240</xdr:rowOff>
    </xdr:from>
    <xdr:to>
      <xdr:col>1</xdr:col>
      <xdr:colOff>133200</xdr:colOff>
      <xdr:row>17</xdr:row>
      <xdr:rowOff>228240</xdr:rowOff>
    </xdr:to>
    <xdr:sp macro="" textlink="">
      <xdr:nvSpPr>
        <xdr:cNvPr id="38" name="AutoShape 7"/>
        <xdr:cNvSpPr/>
      </xdr:nvSpPr>
      <xdr:spPr>
        <a:xfrm>
          <a:off x="615960" y="4543200"/>
          <a:ext cx="75960" cy="428400"/>
        </a:xfrm>
        <a:prstGeom prst="leftBrace">
          <a:avLst>
            <a:gd name="adj1" fmla="val 52734"/>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18</xdr:row>
      <xdr:rowOff>57240</xdr:rowOff>
    </xdr:from>
    <xdr:to>
      <xdr:col>1</xdr:col>
      <xdr:colOff>133200</xdr:colOff>
      <xdr:row>19</xdr:row>
      <xdr:rowOff>228240</xdr:rowOff>
    </xdr:to>
    <xdr:sp macro="" textlink="">
      <xdr:nvSpPr>
        <xdr:cNvPr id="39" name="AutoShape 8"/>
        <xdr:cNvSpPr/>
      </xdr:nvSpPr>
      <xdr:spPr>
        <a:xfrm>
          <a:off x="615960" y="5057640"/>
          <a:ext cx="75960" cy="428400"/>
        </a:xfrm>
        <a:prstGeom prst="leftBrace">
          <a:avLst>
            <a:gd name="adj1" fmla="val 52734"/>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20</xdr:row>
      <xdr:rowOff>57240</xdr:rowOff>
    </xdr:from>
    <xdr:to>
      <xdr:col>1</xdr:col>
      <xdr:colOff>133200</xdr:colOff>
      <xdr:row>21</xdr:row>
      <xdr:rowOff>228240</xdr:rowOff>
    </xdr:to>
    <xdr:sp macro="" textlink="">
      <xdr:nvSpPr>
        <xdr:cNvPr id="40" name="AutoShape 9"/>
        <xdr:cNvSpPr/>
      </xdr:nvSpPr>
      <xdr:spPr>
        <a:xfrm>
          <a:off x="615960" y="5572080"/>
          <a:ext cx="75960" cy="428040"/>
        </a:xfrm>
        <a:prstGeom prst="leftBrace">
          <a:avLst>
            <a:gd name="adj1" fmla="val 52734"/>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22</xdr:row>
      <xdr:rowOff>57240</xdr:rowOff>
    </xdr:from>
    <xdr:to>
      <xdr:col>1</xdr:col>
      <xdr:colOff>133200</xdr:colOff>
      <xdr:row>23</xdr:row>
      <xdr:rowOff>228240</xdr:rowOff>
    </xdr:to>
    <xdr:sp macro="" textlink="">
      <xdr:nvSpPr>
        <xdr:cNvPr id="41" name="AutoShape 10"/>
        <xdr:cNvSpPr/>
      </xdr:nvSpPr>
      <xdr:spPr>
        <a:xfrm>
          <a:off x="615960" y="6086520"/>
          <a:ext cx="75960" cy="428040"/>
        </a:xfrm>
        <a:prstGeom prst="leftBrace">
          <a:avLst>
            <a:gd name="adj1" fmla="val 52734"/>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24</xdr:row>
      <xdr:rowOff>57240</xdr:rowOff>
    </xdr:from>
    <xdr:to>
      <xdr:col>1</xdr:col>
      <xdr:colOff>133200</xdr:colOff>
      <xdr:row>25</xdr:row>
      <xdr:rowOff>228240</xdr:rowOff>
    </xdr:to>
    <xdr:sp macro="" textlink="">
      <xdr:nvSpPr>
        <xdr:cNvPr id="42" name="AutoShape 11"/>
        <xdr:cNvSpPr/>
      </xdr:nvSpPr>
      <xdr:spPr>
        <a:xfrm>
          <a:off x="615960" y="6600600"/>
          <a:ext cx="75960" cy="428400"/>
        </a:xfrm>
        <a:prstGeom prst="leftBrace">
          <a:avLst>
            <a:gd name="adj1" fmla="val 52734"/>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26</xdr:row>
      <xdr:rowOff>57240</xdr:rowOff>
    </xdr:from>
    <xdr:to>
      <xdr:col>1</xdr:col>
      <xdr:colOff>133200</xdr:colOff>
      <xdr:row>27</xdr:row>
      <xdr:rowOff>228240</xdr:rowOff>
    </xdr:to>
    <xdr:sp macro="" textlink="">
      <xdr:nvSpPr>
        <xdr:cNvPr id="43" name="AutoShape 12"/>
        <xdr:cNvSpPr/>
      </xdr:nvSpPr>
      <xdr:spPr>
        <a:xfrm>
          <a:off x="615960" y="7115040"/>
          <a:ext cx="75960" cy="428400"/>
        </a:xfrm>
        <a:prstGeom prst="leftBrace">
          <a:avLst>
            <a:gd name="adj1" fmla="val 52734"/>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28</xdr:row>
      <xdr:rowOff>0</xdr:rowOff>
    </xdr:from>
    <xdr:to>
      <xdr:col>1</xdr:col>
      <xdr:colOff>133200</xdr:colOff>
      <xdr:row>28</xdr:row>
      <xdr:rowOff>360</xdr:rowOff>
    </xdr:to>
    <xdr:sp macro="" textlink="">
      <xdr:nvSpPr>
        <xdr:cNvPr id="44" name="AutoShape 13"/>
        <xdr:cNvSpPr/>
      </xdr:nvSpPr>
      <xdr:spPr>
        <a:xfrm>
          <a:off x="615960" y="757224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4</xdr:row>
      <xdr:rowOff>57240</xdr:rowOff>
    </xdr:from>
    <xdr:to>
      <xdr:col>1</xdr:col>
      <xdr:colOff>133200</xdr:colOff>
      <xdr:row>5</xdr:row>
      <xdr:rowOff>228240</xdr:rowOff>
    </xdr:to>
    <xdr:sp macro="" textlink="">
      <xdr:nvSpPr>
        <xdr:cNvPr id="45" name="AutoShape 1"/>
        <xdr:cNvSpPr/>
      </xdr:nvSpPr>
      <xdr:spPr>
        <a:xfrm>
          <a:off x="615960" y="1457280"/>
          <a:ext cx="75960" cy="428040"/>
        </a:xfrm>
        <a:prstGeom prst="leftBrace">
          <a:avLst>
            <a:gd name="adj1" fmla="val 52734"/>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6</xdr:row>
      <xdr:rowOff>57240</xdr:rowOff>
    </xdr:from>
    <xdr:to>
      <xdr:col>1</xdr:col>
      <xdr:colOff>133200</xdr:colOff>
      <xdr:row>7</xdr:row>
      <xdr:rowOff>228240</xdr:rowOff>
    </xdr:to>
    <xdr:sp macro="" textlink="">
      <xdr:nvSpPr>
        <xdr:cNvPr id="46" name="AutoShape 2"/>
        <xdr:cNvSpPr/>
      </xdr:nvSpPr>
      <xdr:spPr>
        <a:xfrm>
          <a:off x="615960" y="1971720"/>
          <a:ext cx="75960" cy="428040"/>
        </a:xfrm>
        <a:prstGeom prst="leftBrace">
          <a:avLst>
            <a:gd name="adj1" fmla="val 52734"/>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8</xdr:row>
      <xdr:rowOff>57240</xdr:rowOff>
    </xdr:from>
    <xdr:to>
      <xdr:col>1</xdr:col>
      <xdr:colOff>133200</xdr:colOff>
      <xdr:row>9</xdr:row>
      <xdr:rowOff>228240</xdr:rowOff>
    </xdr:to>
    <xdr:sp macro="" textlink="">
      <xdr:nvSpPr>
        <xdr:cNvPr id="47" name="AutoShape 3"/>
        <xdr:cNvSpPr/>
      </xdr:nvSpPr>
      <xdr:spPr>
        <a:xfrm>
          <a:off x="615960" y="2485800"/>
          <a:ext cx="75960" cy="428400"/>
        </a:xfrm>
        <a:prstGeom prst="leftBrace">
          <a:avLst>
            <a:gd name="adj1" fmla="val 52734"/>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10</xdr:row>
      <xdr:rowOff>57240</xdr:rowOff>
    </xdr:from>
    <xdr:to>
      <xdr:col>1</xdr:col>
      <xdr:colOff>133200</xdr:colOff>
      <xdr:row>11</xdr:row>
      <xdr:rowOff>228240</xdr:rowOff>
    </xdr:to>
    <xdr:sp macro="" textlink="">
      <xdr:nvSpPr>
        <xdr:cNvPr id="48" name="AutoShape 4"/>
        <xdr:cNvSpPr/>
      </xdr:nvSpPr>
      <xdr:spPr>
        <a:xfrm>
          <a:off x="615960" y="3000240"/>
          <a:ext cx="75960" cy="428400"/>
        </a:xfrm>
        <a:prstGeom prst="leftBrace">
          <a:avLst>
            <a:gd name="adj1" fmla="val 52734"/>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12</xdr:row>
      <xdr:rowOff>57240</xdr:rowOff>
    </xdr:from>
    <xdr:to>
      <xdr:col>1</xdr:col>
      <xdr:colOff>133200</xdr:colOff>
      <xdr:row>13</xdr:row>
      <xdr:rowOff>228240</xdr:rowOff>
    </xdr:to>
    <xdr:sp macro="" textlink="">
      <xdr:nvSpPr>
        <xdr:cNvPr id="49" name="AutoShape 5"/>
        <xdr:cNvSpPr/>
      </xdr:nvSpPr>
      <xdr:spPr>
        <a:xfrm>
          <a:off x="615960" y="3514680"/>
          <a:ext cx="75960" cy="428040"/>
        </a:xfrm>
        <a:prstGeom prst="leftBrace">
          <a:avLst>
            <a:gd name="adj1" fmla="val 52734"/>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14</xdr:row>
      <xdr:rowOff>57240</xdr:rowOff>
    </xdr:from>
    <xdr:to>
      <xdr:col>1</xdr:col>
      <xdr:colOff>133200</xdr:colOff>
      <xdr:row>15</xdr:row>
      <xdr:rowOff>228240</xdr:rowOff>
    </xdr:to>
    <xdr:sp macro="" textlink="">
      <xdr:nvSpPr>
        <xdr:cNvPr id="50" name="AutoShape 6"/>
        <xdr:cNvSpPr/>
      </xdr:nvSpPr>
      <xdr:spPr>
        <a:xfrm>
          <a:off x="615960" y="4029120"/>
          <a:ext cx="75960" cy="428040"/>
        </a:xfrm>
        <a:prstGeom prst="leftBrace">
          <a:avLst>
            <a:gd name="adj1" fmla="val 52734"/>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16</xdr:row>
      <xdr:rowOff>57240</xdr:rowOff>
    </xdr:from>
    <xdr:to>
      <xdr:col>1</xdr:col>
      <xdr:colOff>133200</xdr:colOff>
      <xdr:row>17</xdr:row>
      <xdr:rowOff>228240</xdr:rowOff>
    </xdr:to>
    <xdr:sp macro="" textlink="">
      <xdr:nvSpPr>
        <xdr:cNvPr id="51" name="AutoShape 7"/>
        <xdr:cNvSpPr/>
      </xdr:nvSpPr>
      <xdr:spPr>
        <a:xfrm>
          <a:off x="615960" y="4543200"/>
          <a:ext cx="75960" cy="428400"/>
        </a:xfrm>
        <a:prstGeom prst="leftBrace">
          <a:avLst>
            <a:gd name="adj1" fmla="val 52734"/>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18</xdr:row>
      <xdr:rowOff>57240</xdr:rowOff>
    </xdr:from>
    <xdr:to>
      <xdr:col>1</xdr:col>
      <xdr:colOff>133200</xdr:colOff>
      <xdr:row>19</xdr:row>
      <xdr:rowOff>228240</xdr:rowOff>
    </xdr:to>
    <xdr:sp macro="" textlink="">
      <xdr:nvSpPr>
        <xdr:cNvPr id="52" name="AutoShape 8"/>
        <xdr:cNvSpPr/>
      </xdr:nvSpPr>
      <xdr:spPr>
        <a:xfrm>
          <a:off x="615960" y="5057640"/>
          <a:ext cx="75960" cy="428400"/>
        </a:xfrm>
        <a:prstGeom prst="leftBrace">
          <a:avLst>
            <a:gd name="adj1" fmla="val 52734"/>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20</xdr:row>
      <xdr:rowOff>57240</xdr:rowOff>
    </xdr:from>
    <xdr:to>
      <xdr:col>1</xdr:col>
      <xdr:colOff>133200</xdr:colOff>
      <xdr:row>21</xdr:row>
      <xdr:rowOff>228240</xdr:rowOff>
    </xdr:to>
    <xdr:sp macro="" textlink="">
      <xdr:nvSpPr>
        <xdr:cNvPr id="53" name="AutoShape 9"/>
        <xdr:cNvSpPr/>
      </xdr:nvSpPr>
      <xdr:spPr>
        <a:xfrm>
          <a:off x="615960" y="5572080"/>
          <a:ext cx="75960" cy="428040"/>
        </a:xfrm>
        <a:prstGeom prst="leftBrace">
          <a:avLst>
            <a:gd name="adj1" fmla="val 52734"/>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22</xdr:row>
      <xdr:rowOff>57240</xdr:rowOff>
    </xdr:from>
    <xdr:to>
      <xdr:col>1</xdr:col>
      <xdr:colOff>133200</xdr:colOff>
      <xdr:row>23</xdr:row>
      <xdr:rowOff>228240</xdr:rowOff>
    </xdr:to>
    <xdr:sp macro="" textlink="">
      <xdr:nvSpPr>
        <xdr:cNvPr id="54" name="AutoShape 10"/>
        <xdr:cNvSpPr/>
      </xdr:nvSpPr>
      <xdr:spPr>
        <a:xfrm>
          <a:off x="615960" y="6086520"/>
          <a:ext cx="75960" cy="428040"/>
        </a:xfrm>
        <a:prstGeom prst="leftBrace">
          <a:avLst>
            <a:gd name="adj1" fmla="val 52734"/>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24</xdr:row>
      <xdr:rowOff>57240</xdr:rowOff>
    </xdr:from>
    <xdr:to>
      <xdr:col>1</xdr:col>
      <xdr:colOff>133200</xdr:colOff>
      <xdr:row>25</xdr:row>
      <xdr:rowOff>228240</xdr:rowOff>
    </xdr:to>
    <xdr:sp macro="" textlink="">
      <xdr:nvSpPr>
        <xdr:cNvPr id="55" name="AutoShape 11"/>
        <xdr:cNvSpPr/>
      </xdr:nvSpPr>
      <xdr:spPr>
        <a:xfrm>
          <a:off x="615960" y="6600600"/>
          <a:ext cx="75960" cy="428400"/>
        </a:xfrm>
        <a:prstGeom prst="leftBrace">
          <a:avLst>
            <a:gd name="adj1" fmla="val 52734"/>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26</xdr:row>
      <xdr:rowOff>57240</xdr:rowOff>
    </xdr:from>
    <xdr:to>
      <xdr:col>1</xdr:col>
      <xdr:colOff>133200</xdr:colOff>
      <xdr:row>27</xdr:row>
      <xdr:rowOff>228240</xdr:rowOff>
    </xdr:to>
    <xdr:sp macro="" textlink="">
      <xdr:nvSpPr>
        <xdr:cNvPr id="56" name="AutoShape 12"/>
        <xdr:cNvSpPr/>
      </xdr:nvSpPr>
      <xdr:spPr>
        <a:xfrm>
          <a:off x="615960" y="7115040"/>
          <a:ext cx="75960" cy="428400"/>
        </a:xfrm>
        <a:prstGeom prst="leftBrace">
          <a:avLst>
            <a:gd name="adj1" fmla="val 52734"/>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57240</xdr:colOff>
      <xdr:row>28</xdr:row>
      <xdr:rowOff>0</xdr:rowOff>
    </xdr:from>
    <xdr:to>
      <xdr:col>1</xdr:col>
      <xdr:colOff>133200</xdr:colOff>
      <xdr:row>28</xdr:row>
      <xdr:rowOff>360</xdr:rowOff>
    </xdr:to>
    <xdr:sp macro="" textlink="">
      <xdr:nvSpPr>
        <xdr:cNvPr id="57" name="AutoShape 13"/>
        <xdr:cNvSpPr/>
      </xdr:nvSpPr>
      <xdr:spPr>
        <a:xfrm>
          <a:off x="615960" y="757224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66600</xdr:colOff>
      <xdr:row>2</xdr:row>
      <xdr:rowOff>0</xdr:rowOff>
    </xdr:from>
    <xdr:to>
      <xdr:col>4</xdr:col>
      <xdr:colOff>142560</xdr:colOff>
      <xdr:row>2</xdr:row>
      <xdr:rowOff>360</xdr:rowOff>
    </xdr:to>
    <xdr:sp macro="" textlink="">
      <xdr:nvSpPr>
        <xdr:cNvPr id="58" name="AutoShape 1"/>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59" name="AutoShape 2"/>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60" name="AutoShape 3"/>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61" name="AutoShape 4"/>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62" name="AutoShape 5"/>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63" name="AutoShape 6"/>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64" name="AutoShape 7"/>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65" name="AutoShape 8"/>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66" name="AutoShape 9"/>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67" name="AutoShape 10"/>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68" name="AutoShape 11"/>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69" name="AutoShape 12"/>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70" name="AutoShape 13"/>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71" name="AutoShape 14"/>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72" name="AutoShape 15"/>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73" name="AutoShape 16"/>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74" name="AutoShape 17"/>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75" name="AutoShape 18"/>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76" name="AutoShape 19"/>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77" name="AutoShape 20"/>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78" name="AutoShape 21"/>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79" name="AutoShape 22"/>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80" name="AutoShape 1"/>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81" name="AutoShape 2"/>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82" name="AutoShape 3"/>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83" name="AutoShape 4"/>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84" name="AutoShape 5"/>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85" name="AutoShape 6"/>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86" name="AutoShape 7"/>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87" name="AutoShape 8"/>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88" name="AutoShape 9"/>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89" name="AutoShape 10"/>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90" name="AutoShape 11"/>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91" name="AutoShape 12"/>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92" name="AutoShape 13"/>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93" name="AutoShape 14"/>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94" name="AutoShape 15"/>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95" name="AutoShape 16"/>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96" name="AutoShape 17"/>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97" name="AutoShape 18"/>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98" name="AutoShape 19"/>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99" name="AutoShape 20"/>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00" name="AutoShape 21"/>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01" name="AutoShape 22"/>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02" name="AutoShape 1"/>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03" name="AutoShape 2"/>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04" name="AutoShape 3"/>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05" name="AutoShape 4"/>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06" name="AutoShape 5"/>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07" name="AutoShape 6"/>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08" name="AutoShape 7"/>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09" name="AutoShape 8"/>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10" name="AutoShape 9"/>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11" name="AutoShape 10"/>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12" name="AutoShape 11"/>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13" name="AutoShape 12"/>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14" name="AutoShape 13"/>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15" name="AutoShape 14"/>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16" name="AutoShape 15"/>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17" name="AutoShape 16"/>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18" name="AutoShape 17"/>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19" name="AutoShape 18"/>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20" name="AutoShape 19"/>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21" name="AutoShape 20"/>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22" name="AutoShape 21"/>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23" name="AutoShape 22"/>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24" name="AutoShape 1"/>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25" name="AutoShape 2"/>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26" name="AutoShape 3"/>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27" name="AutoShape 4"/>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28" name="AutoShape 5"/>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29" name="AutoShape 6"/>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30" name="AutoShape 7"/>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31" name="AutoShape 8"/>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32" name="AutoShape 9"/>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33" name="AutoShape 10"/>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34" name="AutoShape 11"/>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35" name="AutoShape 12"/>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36" name="AutoShape 13"/>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37" name="AutoShape 14"/>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38" name="AutoShape 15"/>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39" name="AutoShape 16"/>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40" name="AutoShape 17"/>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41" name="AutoShape 18"/>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42" name="AutoShape 19"/>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43" name="AutoShape 20"/>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44" name="AutoShape 21"/>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45" name="AutoShape 22"/>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46" name="AutoShape 1"/>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47" name="AutoShape 2"/>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48" name="AutoShape 3"/>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49" name="AutoShape 4"/>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50" name="AutoShape 5"/>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51" name="AutoShape 6"/>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52" name="AutoShape 7"/>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53" name="AutoShape 8"/>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54" name="AutoShape 9"/>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55" name="AutoShape 10"/>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56" name="AutoShape 11"/>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57" name="AutoShape 12"/>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58" name="AutoShape 13"/>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59" name="AutoShape 14"/>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60" name="AutoShape 15"/>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61" name="AutoShape 16"/>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62" name="AutoShape 17"/>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63" name="AutoShape 18"/>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64" name="AutoShape 19"/>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65" name="AutoShape 20"/>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66" name="AutoShape 21"/>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67" name="AutoShape 22"/>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68" name="AutoShape 1"/>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69" name="AutoShape 2"/>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70" name="AutoShape 3"/>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71" name="AutoShape 4"/>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72" name="AutoShape 5"/>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73" name="AutoShape 6"/>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74" name="AutoShape 7"/>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75" name="AutoShape 8"/>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76" name="AutoShape 9"/>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77" name="AutoShape 10"/>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4</xdr:col>
      <xdr:colOff>66600</xdr:colOff>
      <xdr:row>2</xdr:row>
      <xdr:rowOff>0</xdr:rowOff>
    </xdr:from>
    <xdr:to>
      <xdr:col>4</xdr:col>
      <xdr:colOff>142560</xdr:colOff>
      <xdr:row>2</xdr:row>
      <xdr:rowOff>360</xdr:rowOff>
    </xdr:to>
    <xdr:sp macro="" textlink="">
      <xdr:nvSpPr>
        <xdr:cNvPr id="178" name="AutoShape 11"/>
        <xdr:cNvSpPr/>
      </xdr:nvSpPr>
      <xdr:spPr>
        <a:xfrm>
          <a:off x="713844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79" name="AutoShape 12"/>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80" name="AutoShape 13"/>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81" name="AutoShape 14"/>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82" name="AutoShape 15"/>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83" name="AutoShape 16"/>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84" name="AutoShape 17"/>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85" name="AutoShape 18"/>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86" name="AutoShape 19"/>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87" name="AutoShape 20"/>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88" name="AutoShape 21"/>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66600</xdr:colOff>
      <xdr:row>2</xdr:row>
      <xdr:rowOff>0</xdr:rowOff>
    </xdr:from>
    <xdr:to>
      <xdr:col>1</xdr:col>
      <xdr:colOff>142560</xdr:colOff>
      <xdr:row>2</xdr:row>
      <xdr:rowOff>360</xdr:rowOff>
    </xdr:to>
    <xdr:sp macro="" textlink="">
      <xdr:nvSpPr>
        <xdr:cNvPr id="189" name="AutoShape 22"/>
        <xdr:cNvSpPr/>
      </xdr:nvSpPr>
      <xdr:spPr>
        <a:xfrm>
          <a:off x="2921400" y="447480"/>
          <a:ext cx="759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38160</xdr:colOff>
      <xdr:row>5</xdr:row>
      <xdr:rowOff>114480</xdr:rowOff>
    </xdr:from>
    <xdr:to>
      <xdr:col>1</xdr:col>
      <xdr:colOff>114120</xdr:colOff>
      <xdr:row>6</xdr:row>
      <xdr:rowOff>352080</xdr:rowOff>
    </xdr:to>
    <xdr:sp macro="" textlink="">
      <xdr:nvSpPr>
        <xdr:cNvPr id="190" name="AutoShape 1"/>
        <xdr:cNvSpPr/>
      </xdr:nvSpPr>
      <xdr:spPr>
        <a:xfrm>
          <a:off x="876240" y="1619280"/>
          <a:ext cx="75960" cy="656640"/>
        </a:xfrm>
        <a:prstGeom prst="leftBrace">
          <a:avLst>
            <a:gd name="adj1" fmla="val 145866"/>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38160</xdr:colOff>
      <xdr:row>7</xdr:row>
      <xdr:rowOff>114480</xdr:rowOff>
    </xdr:from>
    <xdr:to>
      <xdr:col>1</xdr:col>
      <xdr:colOff>114120</xdr:colOff>
      <xdr:row>8</xdr:row>
      <xdr:rowOff>352080</xdr:rowOff>
    </xdr:to>
    <xdr:sp macro="" textlink="">
      <xdr:nvSpPr>
        <xdr:cNvPr id="191" name="AutoShape 2"/>
        <xdr:cNvSpPr/>
      </xdr:nvSpPr>
      <xdr:spPr>
        <a:xfrm>
          <a:off x="876240" y="2457360"/>
          <a:ext cx="75960" cy="656640"/>
        </a:xfrm>
        <a:prstGeom prst="leftBrace">
          <a:avLst>
            <a:gd name="adj1" fmla="val 145866"/>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38160</xdr:colOff>
      <xdr:row>11</xdr:row>
      <xdr:rowOff>114480</xdr:rowOff>
    </xdr:from>
    <xdr:to>
      <xdr:col>1</xdr:col>
      <xdr:colOff>114120</xdr:colOff>
      <xdr:row>12</xdr:row>
      <xdr:rowOff>352080</xdr:rowOff>
    </xdr:to>
    <xdr:sp macro="" textlink="">
      <xdr:nvSpPr>
        <xdr:cNvPr id="192" name="AutoShape 3"/>
        <xdr:cNvSpPr/>
      </xdr:nvSpPr>
      <xdr:spPr>
        <a:xfrm>
          <a:off x="876240" y="4133880"/>
          <a:ext cx="75960" cy="656640"/>
        </a:xfrm>
        <a:prstGeom prst="leftBrace">
          <a:avLst>
            <a:gd name="adj1" fmla="val 145866"/>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38160</xdr:colOff>
      <xdr:row>3</xdr:row>
      <xdr:rowOff>114480</xdr:rowOff>
    </xdr:from>
    <xdr:to>
      <xdr:col>1</xdr:col>
      <xdr:colOff>114120</xdr:colOff>
      <xdr:row>4</xdr:row>
      <xdr:rowOff>352080</xdr:rowOff>
    </xdr:to>
    <xdr:sp macro="" textlink="">
      <xdr:nvSpPr>
        <xdr:cNvPr id="193" name="AutoShape 4"/>
        <xdr:cNvSpPr/>
      </xdr:nvSpPr>
      <xdr:spPr>
        <a:xfrm>
          <a:off x="876240" y="781200"/>
          <a:ext cx="75960" cy="656640"/>
        </a:xfrm>
        <a:prstGeom prst="leftBrace">
          <a:avLst>
            <a:gd name="adj1" fmla="val 145866"/>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28440</xdr:colOff>
      <xdr:row>9</xdr:row>
      <xdr:rowOff>104760</xdr:rowOff>
    </xdr:from>
    <xdr:to>
      <xdr:col>1</xdr:col>
      <xdr:colOff>104400</xdr:colOff>
      <xdr:row>10</xdr:row>
      <xdr:rowOff>342360</xdr:rowOff>
    </xdr:to>
    <xdr:sp macro="" textlink="">
      <xdr:nvSpPr>
        <xdr:cNvPr id="194" name="AutoShape 2"/>
        <xdr:cNvSpPr/>
      </xdr:nvSpPr>
      <xdr:spPr>
        <a:xfrm>
          <a:off x="866520" y="3286080"/>
          <a:ext cx="75960" cy="656640"/>
        </a:xfrm>
        <a:prstGeom prst="leftBrace">
          <a:avLst>
            <a:gd name="adj1" fmla="val 141714"/>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xdr:row>
      <xdr:rowOff>9360</xdr:rowOff>
    </xdr:from>
    <xdr:to>
      <xdr:col>4</xdr:col>
      <xdr:colOff>515160</xdr:colOff>
      <xdr:row>8</xdr:row>
      <xdr:rowOff>85680</xdr:rowOff>
    </xdr:to>
    <xdr:sp macro="" textlink="">
      <xdr:nvSpPr>
        <xdr:cNvPr id="195" name="直線コネクタ 1"/>
        <xdr:cNvSpPr/>
      </xdr:nvSpPr>
      <xdr:spPr>
        <a:xfrm>
          <a:off x="951840" y="475920"/>
          <a:ext cx="1623600" cy="1863360"/>
        </a:xfrm>
        <a:prstGeom prst="line">
          <a:avLst/>
        </a:prstGeom>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xdr:from>
      <xdr:col>2</xdr:col>
      <xdr:colOff>0</xdr:colOff>
      <xdr:row>2</xdr:row>
      <xdr:rowOff>9360</xdr:rowOff>
    </xdr:from>
    <xdr:to>
      <xdr:col>4</xdr:col>
      <xdr:colOff>515160</xdr:colOff>
      <xdr:row>8</xdr:row>
      <xdr:rowOff>85680</xdr:rowOff>
    </xdr:to>
    <xdr:sp macro="" textlink="">
      <xdr:nvSpPr>
        <xdr:cNvPr id="3" name="直線コネクタ 1"/>
        <xdr:cNvSpPr/>
      </xdr:nvSpPr>
      <xdr:spPr>
        <a:xfrm>
          <a:off x="1038225" y="466560"/>
          <a:ext cx="1724835" cy="1847970"/>
        </a:xfrm>
        <a:prstGeom prst="line">
          <a:avLst/>
        </a:prstGeom>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27720</xdr:colOff>
      <xdr:row>8</xdr:row>
      <xdr:rowOff>57240</xdr:rowOff>
    </xdr:to>
    <xdr:sp macro="" textlink="">
      <xdr:nvSpPr>
        <xdr:cNvPr id="196" name="Line 2"/>
        <xdr:cNvSpPr/>
      </xdr:nvSpPr>
      <xdr:spPr>
        <a:xfrm>
          <a:off x="803160" y="419040"/>
          <a:ext cx="944640" cy="1706760"/>
        </a:xfrm>
        <a:prstGeom prst="line">
          <a:avLst/>
        </a:prstGeom>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xdr:col>
      <xdr:colOff>0</xdr:colOff>
      <xdr:row>2</xdr:row>
      <xdr:rowOff>0</xdr:rowOff>
    </xdr:from>
    <xdr:to>
      <xdr:col>4</xdr:col>
      <xdr:colOff>27720</xdr:colOff>
      <xdr:row>8</xdr:row>
      <xdr:rowOff>57240</xdr:rowOff>
    </xdr:to>
    <xdr:sp macro="" textlink="">
      <xdr:nvSpPr>
        <xdr:cNvPr id="3" name="Line 2"/>
        <xdr:cNvSpPr/>
      </xdr:nvSpPr>
      <xdr:spPr>
        <a:xfrm>
          <a:off x="876300" y="419100"/>
          <a:ext cx="1027845" cy="1676490"/>
        </a:xfrm>
        <a:prstGeom prst="line">
          <a:avLst/>
        </a:prstGeom>
        <a:ln w="9525">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38160</xdr:colOff>
      <xdr:row>8</xdr:row>
      <xdr:rowOff>57240</xdr:rowOff>
    </xdr:from>
    <xdr:to>
      <xdr:col>1</xdr:col>
      <xdr:colOff>114120</xdr:colOff>
      <xdr:row>10</xdr:row>
      <xdr:rowOff>95040</xdr:rowOff>
    </xdr:to>
    <xdr:sp macro="" textlink="">
      <xdr:nvSpPr>
        <xdr:cNvPr id="197" name="AutoShape 2"/>
        <xdr:cNvSpPr/>
      </xdr:nvSpPr>
      <xdr:spPr>
        <a:xfrm>
          <a:off x="596880" y="1609560"/>
          <a:ext cx="75960" cy="419040"/>
        </a:xfrm>
        <a:prstGeom prst="leftBrace">
          <a:avLst>
            <a:gd name="adj1" fmla="val 40333"/>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38160</xdr:colOff>
      <xdr:row>11</xdr:row>
      <xdr:rowOff>57240</xdr:rowOff>
    </xdr:from>
    <xdr:to>
      <xdr:col>1</xdr:col>
      <xdr:colOff>114120</xdr:colOff>
      <xdr:row>13</xdr:row>
      <xdr:rowOff>95040</xdr:rowOff>
    </xdr:to>
    <xdr:sp macro="" textlink="">
      <xdr:nvSpPr>
        <xdr:cNvPr id="198" name="AutoShape 3"/>
        <xdr:cNvSpPr/>
      </xdr:nvSpPr>
      <xdr:spPr>
        <a:xfrm>
          <a:off x="596880" y="2181240"/>
          <a:ext cx="75960" cy="418680"/>
        </a:xfrm>
        <a:prstGeom prst="leftBrace">
          <a:avLst>
            <a:gd name="adj1" fmla="val 40333"/>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38160</xdr:colOff>
      <xdr:row>17</xdr:row>
      <xdr:rowOff>57240</xdr:rowOff>
    </xdr:from>
    <xdr:to>
      <xdr:col>1</xdr:col>
      <xdr:colOff>114120</xdr:colOff>
      <xdr:row>19</xdr:row>
      <xdr:rowOff>95040</xdr:rowOff>
    </xdr:to>
    <xdr:sp macro="" textlink="">
      <xdr:nvSpPr>
        <xdr:cNvPr id="199" name="AutoShape 5"/>
        <xdr:cNvSpPr/>
      </xdr:nvSpPr>
      <xdr:spPr>
        <a:xfrm>
          <a:off x="596880" y="3324240"/>
          <a:ext cx="75960" cy="418680"/>
        </a:xfrm>
        <a:prstGeom prst="leftBrace">
          <a:avLst>
            <a:gd name="adj1" fmla="val 40333"/>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38160</xdr:colOff>
      <xdr:row>32</xdr:row>
      <xdr:rowOff>57240</xdr:rowOff>
    </xdr:from>
    <xdr:to>
      <xdr:col>1</xdr:col>
      <xdr:colOff>114120</xdr:colOff>
      <xdr:row>34</xdr:row>
      <xdr:rowOff>95040</xdr:rowOff>
    </xdr:to>
    <xdr:sp macro="" textlink="">
      <xdr:nvSpPr>
        <xdr:cNvPr id="200" name="AutoShape 10"/>
        <xdr:cNvSpPr/>
      </xdr:nvSpPr>
      <xdr:spPr>
        <a:xfrm>
          <a:off x="596880" y="6181560"/>
          <a:ext cx="75960" cy="419040"/>
        </a:xfrm>
        <a:prstGeom prst="leftBrace">
          <a:avLst>
            <a:gd name="adj1" fmla="val 40333"/>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38160</xdr:colOff>
      <xdr:row>53</xdr:row>
      <xdr:rowOff>57240</xdr:rowOff>
    </xdr:from>
    <xdr:to>
      <xdr:col>1</xdr:col>
      <xdr:colOff>114120</xdr:colOff>
      <xdr:row>55</xdr:row>
      <xdr:rowOff>95040</xdr:rowOff>
    </xdr:to>
    <xdr:sp macro="" textlink="">
      <xdr:nvSpPr>
        <xdr:cNvPr id="201" name="AutoShape 17"/>
        <xdr:cNvSpPr/>
      </xdr:nvSpPr>
      <xdr:spPr>
        <a:xfrm>
          <a:off x="596880" y="10182240"/>
          <a:ext cx="75960" cy="418680"/>
        </a:xfrm>
        <a:prstGeom prst="leftBrace">
          <a:avLst>
            <a:gd name="adj1" fmla="val 40333"/>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38160</xdr:colOff>
      <xdr:row>14</xdr:row>
      <xdr:rowOff>57240</xdr:rowOff>
    </xdr:from>
    <xdr:to>
      <xdr:col>1</xdr:col>
      <xdr:colOff>114120</xdr:colOff>
      <xdr:row>16</xdr:row>
      <xdr:rowOff>95040</xdr:rowOff>
    </xdr:to>
    <xdr:sp macro="" textlink="">
      <xdr:nvSpPr>
        <xdr:cNvPr id="202" name="AutoShape 4"/>
        <xdr:cNvSpPr/>
      </xdr:nvSpPr>
      <xdr:spPr>
        <a:xfrm>
          <a:off x="596880" y="2752560"/>
          <a:ext cx="75960" cy="419040"/>
        </a:xfrm>
        <a:prstGeom prst="leftBrace">
          <a:avLst>
            <a:gd name="adj1" fmla="val 40333"/>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38160</xdr:colOff>
      <xdr:row>23</xdr:row>
      <xdr:rowOff>57240</xdr:rowOff>
    </xdr:from>
    <xdr:to>
      <xdr:col>1</xdr:col>
      <xdr:colOff>114120</xdr:colOff>
      <xdr:row>25</xdr:row>
      <xdr:rowOff>95040</xdr:rowOff>
    </xdr:to>
    <xdr:sp macro="" textlink="">
      <xdr:nvSpPr>
        <xdr:cNvPr id="203" name="AutoShape 7"/>
        <xdr:cNvSpPr/>
      </xdr:nvSpPr>
      <xdr:spPr>
        <a:xfrm>
          <a:off x="596880" y="4467240"/>
          <a:ext cx="75960" cy="418680"/>
        </a:xfrm>
        <a:prstGeom prst="leftBrace">
          <a:avLst>
            <a:gd name="adj1" fmla="val 40333"/>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38160</xdr:colOff>
      <xdr:row>26</xdr:row>
      <xdr:rowOff>57240</xdr:rowOff>
    </xdr:from>
    <xdr:to>
      <xdr:col>1</xdr:col>
      <xdr:colOff>114120</xdr:colOff>
      <xdr:row>28</xdr:row>
      <xdr:rowOff>95040</xdr:rowOff>
    </xdr:to>
    <xdr:sp macro="" textlink="">
      <xdr:nvSpPr>
        <xdr:cNvPr id="204" name="AutoShape 8"/>
        <xdr:cNvSpPr/>
      </xdr:nvSpPr>
      <xdr:spPr>
        <a:xfrm>
          <a:off x="596880" y="5038560"/>
          <a:ext cx="75960" cy="419040"/>
        </a:xfrm>
        <a:prstGeom prst="leftBrace">
          <a:avLst>
            <a:gd name="adj1" fmla="val 40333"/>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38160</xdr:colOff>
      <xdr:row>29</xdr:row>
      <xdr:rowOff>57240</xdr:rowOff>
    </xdr:from>
    <xdr:to>
      <xdr:col>1</xdr:col>
      <xdr:colOff>114120</xdr:colOff>
      <xdr:row>31</xdr:row>
      <xdr:rowOff>95040</xdr:rowOff>
    </xdr:to>
    <xdr:sp macro="" textlink="">
      <xdr:nvSpPr>
        <xdr:cNvPr id="205" name="AutoShape 9"/>
        <xdr:cNvSpPr/>
      </xdr:nvSpPr>
      <xdr:spPr>
        <a:xfrm>
          <a:off x="596880" y="5610240"/>
          <a:ext cx="75960" cy="418680"/>
        </a:xfrm>
        <a:prstGeom prst="leftBrace">
          <a:avLst>
            <a:gd name="adj1" fmla="val 40333"/>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38160</xdr:colOff>
      <xdr:row>41</xdr:row>
      <xdr:rowOff>57240</xdr:rowOff>
    </xdr:from>
    <xdr:to>
      <xdr:col>1</xdr:col>
      <xdr:colOff>114120</xdr:colOff>
      <xdr:row>43</xdr:row>
      <xdr:rowOff>95040</xdr:rowOff>
    </xdr:to>
    <xdr:sp macro="" textlink="">
      <xdr:nvSpPr>
        <xdr:cNvPr id="206" name="AutoShape 13"/>
        <xdr:cNvSpPr/>
      </xdr:nvSpPr>
      <xdr:spPr>
        <a:xfrm>
          <a:off x="596880" y="7896240"/>
          <a:ext cx="75960" cy="418680"/>
        </a:xfrm>
        <a:prstGeom prst="leftBrace">
          <a:avLst>
            <a:gd name="adj1" fmla="val 40333"/>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38160</xdr:colOff>
      <xdr:row>50</xdr:row>
      <xdr:rowOff>57240</xdr:rowOff>
    </xdr:from>
    <xdr:to>
      <xdr:col>1</xdr:col>
      <xdr:colOff>114120</xdr:colOff>
      <xdr:row>52</xdr:row>
      <xdr:rowOff>95040</xdr:rowOff>
    </xdr:to>
    <xdr:sp macro="" textlink="">
      <xdr:nvSpPr>
        <xdr:cNvPr id="207" name="AutoShape 16"/>
        <xdr:cNvSpPr/>
      </xdr:nvSpPr>
      <xdr:spPr>
        <a:xfrm>
          <a:off x="596880" y="9610560"/>
          <a:ext cx="75960" cy="419040"/>
        </a:xfrm>
        <a:prstGeom prst="leftBrace">
          <a:avLst>
            <a:gd name="adj1" fmla="val 40333"/>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38160</xdr:colOff>
      <xdr:row>38</xdr:row>
      <xdr:rowOff>57240</xdr:rowOff>
    </xdr:from>
    <xdr:to>
      <xdr:col>1</xdr:col>
      <xdr:colOff>114120</xdr:colOff>
      <xdr:row>40</xdr:row>
      <xdr:rowOff>95040</xdr:rowOff>
    </xdr:to>
    <xdr:sp macro="" textlink="">
      <xdr:nvSpPr>
        <xdr:cNvPr id="208" name="AutoShape 12"/>
        <xdr:cNvSpPr/>
      </xdr:nvSpPr>
      <xdr:spPr>
        <a:xfrm>
          <a:off x="596880" y="7324560"/>
          <a:ext cx="75960" cy="419040"/>
        </a:xfrm>
        <a:prstGeom prst="leftBrace">
          <a:avLst>
            <a:gd name="adj1" fmla="val 40333"/>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38160</xdr:colOff>
      <xdr:row>44</xdr:row>
      <xdr:rowOff>57240</xdr:rowOff>
    </xdr:from>
    <xdr:to>
      <xdr:col>1</xdr:col>
      <xdr:colOff>114120</xdr:colOff>
      <xdr:row>46</xdr:row>
      <xdr:rowOff>95040</xdr:rowOff>
    </xdr:to>
    <xdr:sp macro="" textlink="">
      <xdr:nvSpPr>
        <xdr:cNvPr id="209" name="AutoShape 14"/>
        <xdr:cNvSpPr/>
      </xdr:nvSpPr>
      <xdr:spPr>
        <a:xfrm>
          <a:off x="596880" y="8467560"/>
          <a:ext cx="75960" cy="419040"/>
        </a:xfrm>
        <a:prstGeom prst="leftBrace">
          <a:avLst>
            <a:gd name="adj1" fmla="val 40333"/>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38160</xdr:colOff>
      <xdr:row>47</xdr:row>
      <xdr:rowOff>57240</xdr:rowOff>
    </xdr:from>
    <xdr:to>
      <xdr:col>1</xdr:col>
      <xdr:colOff>114120</xdr:colOff>
      <xdr:row>49</xdr:row>
      <xdr:rowOff>95040</xdr:rowOff>
    </xdr:to>
    <xdr:sp macro="" textlink="">
      <xdr:nvSpPr>
        <xdr:cNvPr id="210" name="AutoShape 15"/>
        <xdr:cNvSpPr/>
      </xdr:nvSpPr>
      <xdr:spPr>
        <a:xfrm>
          <a:off x="596880" y="9039240"/>
          <a:ext cx="75960" cy="418680"/>
        </a:xfrm>
        <a:prstGeom prst="leftBrace">
          <a:avLst>
            <a:gd name="adj1" fmla="val 40333"/>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38160</xdr:colOff>
      <xdr:row>5</xdr:row>
      <xdr:rowOff>57240</xdr:rowOff>
    </xdr:from>
    <xdr:to>
      <xdr:col>1</xdr:col>
      <xdr:colOff>114120</xdr:colOff>
      <xdr:row>7</xdr:row>
      <xdr:rowOff>95040</xdr:rowOff>
    </xdr:to>
    <xdr:sp macro="" textlink="">
      <xdr:nvSpPr>
        <xdr:cNvPr id="211" name="AutoShape 1"/>
        <xdr:cNvSpPr/>
      </xdr:nvSpPr>
      <xdr:spPr>
        <a:xfrm>
          <a:off x="596880" y="1038240"/>
          <a:ext cx="75960" cy="418680"/>
        </a:xfrm>
        <a:prstGeom prst="leftBrace">
          <a:avLst>
            <a:gd name="adj1" fmla="val 40333"/>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38160</xdr:colOff>
      <xdr:row>20</xdr:row>
      <xdr:rowOff>57240</xdr:rowOff>
    </xdr:from>
    <xdr:to>
      <xdr:col>1</xdr:col>
      <xdr:colOff>114120</xdr:colOff>
      <xdr:row>22</xdr:row>
      <xdr:rowOff>95040</xdr:rowOff>
    </xdr:to>
    <xdr:sp macro="" textlink="">
      <xdr:nvSpPr>
        <xdr:cNvPr id="212" name="AutoShape 6"/>
        <xdr:cNvSpPr/>
      </xdr:nvSpPr>
      <xdr:spPr>
        <a:xfrm>
          <a:off x="596880" y="3895560"/>
          <a:ext cx="75960" cy="419040"/>
        </a:xfrm>
        <a:prstGeom prst="leftBrace">
          <a:avLst>
            <a:gd name="adj1" fmla="val 40333"/>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38160</xdr:colOff>
      <xdr:row>35</xdr:row>
      <xdr:rowOff>57240</xdr:rowOff>
    </xdr:from>
    <xdr:to>
      <xdr:col>1</xdr:col>
      <xdr:colOff>114120</xdr:colOff>
      <xdr:row>37</xdr:row>
      <xdr:rowOff>95040</xdr:rowOff>
    </xdr:to>
    <xdr:sp macro="" textlink="">
      <xdr:nvSpPr>
        <xdr:cNvPr id="213" name="AutoShape 11"/>
        <xdr:cNvSpPr/>
      </xdr:nvSpPr>
      <xdr:spPr>
        <a:xfrm>
          <a:off x="596880" y="6753240"/>
          <a:ext cx="75960" cy="418680"/>
        </a:xfrm>
        <a:prstGeom prst="leftBrace">
          <a:avLst>
            <a:gd name="adj1" fmla="val 40333"/>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38160</xdr:colOff>
      <xdr:row>8</xdr:row>
      <xdr:rowOff>57240</xdr:rowOff>
    </xdr:from>
    <xdr:to>
      <xdr:col>1</xdr:col>
      <xdr:colOff>114120</xdr:colOff>
      <xdr:row>10</xdr:row>
      <xdr:rowOff>95040</xdr:rowOff>
    </xdr:to>
    <xdr:sp macro="" textlink="">
      <xdr:nvSpPr>
        <xdr:cNvPr id="36" name="AutoShape 2"/>
        <xdr:cNvSpPr/>
      </xdr:nvSpPr>
      <xdr:spPr>
        <a:xfrm>
          <a:off x="647760" y="1609815"/>
          <a:ext cx="75960" cy="418800"/>
        </a:xfrm>
        <a:prstGeom prst="leftBrace">
          <a:avLst>
            <a:gd name="adj1" fmla="val 40333"/>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38160</xdr:colOff>
      <xdr:row>11</xdr:row>
      <xdr:rowOff>57240</xdr:rowOff>
    </xdr:from>
    <xdr:to>
      <xdr:col>1</xdr:col>
      <xdr:colOff>114120</xdr:colOff>
      <xdr:row>13</xdr:row>
      <xdr:rowOff>95040</xdr:rowOff>
    </xdr:to>
    <xdr:sp macro="" textlink="">
      <xdr:nvSpPr>
        <xdr:cNvPr id="37" name="AutoShape 3"/>
        <xdr:cNvSpPr/>
      </xdr:nvSpPr>
      <xdr:spPr>
        <a:xfrm>
          <a:off x="647760" y="2181315"/>
          <a:ext cx="75960" cy="418800"/>
        </a:xfrm>
        <a:prstGeom prst="leftBrace">
          <a:avLst>
            <a:gd name="adj1" fmla="val 40333"/>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38160</xdr:colOff>
      <xdr:row>17</xdr:row>
      <xdr:rowOff>57240</xdr:rowOff>
    </xdr:from>
    <xdr:to>
      <xdr:col>1</xdr:col>
      <xdr:colOff>114120</xdr:colOff>
      <xdr:row>19</xdr:row>
      <xdr:rowOff>95040</xdr:rowOff>
    </xdr:to>
    <xdr:sp macro="" textlink="">
      <xdr:nvSpPr>
        <xdr:cNvPr id="38" name="AutoShape 5"/>
        <xdr:cNvSpPr/>
      </xdr:nvSpPr>
      <xdr:spPr>
        <a:xfrm>
          <a:off x="647760" y="3324315"/>
          <a:ext cx="75960" cy="418800"/>
        </a:xfrm>
        <a:prstGeom prst="leftBrace">
          <a:avLst>
            <a:gd name="adj1" fmla="val 40333"/>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38160</xdr:colOff>
      <xdr:row>32</xdr:row>
      <xdr:rowOff>57240</xdr:rowOff>
    </xdr:from>
    <xdr:to>
      <xdr:col>1</xdr:col>
      <xdr:colOff>114120</xdr:colOff>
      <xdr:row>34</xdr:row>
      <xdr:rowOff>95040</xdr:rowOff>
    </xdr:to>
    <xdr:sp macro="" textlink="">
      <xdr:nvSpPr>
        <xdr:cNvPr id="39" name="AutoShape 10"/>
        <xdr:cNvSpPr/>
      </xdr:nvSpPr>
      <xdr:spPr>
        <a:xfrm>
          <a:off x="647760" y="6181815"/>
          <a:ext cx="75960" cy="418800"/>
        </a:xfrm>
        <a:prstGeom prst="leftBrace">
          <a:avLst>
            <a:gd name="adj1" fmla="val 40333"/>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38160</xdr:colOff>
      <xdr:row>53</xdr:row>
      <xdr:rowOff>57240</xdr:rowOff>
    </xdr:from>
    <xdr:to>
      <xdr:col>1</xdr:col>
      <xdr:colOff>114120</xdr:colOff>
      <xdr:row>55</xdr:row>
      <xdr:rowOff>95040</xdr:rowOff>
    </xdr:to>
    <xdr:sp macro="" textlink="">
      <xdr:nvSpPr>
        <xdr:cNvPr id="40" name="AutoShape 17"/>
        <xdr:cNvSpPr/>
      </xdr:nvSpPr>
      <xdr:spPr>
        <a:xfrm>
          <a:off x="647760" y="10182315"/>
          <a:ext cx="75960" cy="418800"/>
        </a:xfrm>
        <a:prstGeom prst="leftBrace">
          <a:avLst>
            <a:gd name="adj1" fmla="val 40333"/>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38160</xdr:colOff>
      <xdr:row>14</xdr:row>
      <xdr:rowOff>57240</xdr:rowOff>
    </xdr:from>
    <xdr:to>
      <xdr:col>1</xdr:col>
      <xdr:colOff>114120</xdr:colOff>
      <xdr:row>16</xdr:row>
      <xdr:rowOff>95040</xdr:rowOff>
    </xdr:to>
    <xdr:sp macro="" textlink="">
      <xdr:nvSpPr>
        <xdr:cNvPr id="41" name="AutoShape 4"/>
        <xdr:cNvSpPr/>
      </xdr:nvSpPr>
      <xdr:spPr>
        <a:xfrm>
          <a:off x="647760" y="2752815"/>
          <a:ext cx="75960" cy="418800"/>
        </a:xfrm>
        <a:prstGeom prst="leftBrace">
          <a:avLst>
            <a:gd name="adj1" fmla="val 40333"/>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38160</xdr:colOff>
      <xdr:row>23</xdr:row>
      <xdr:rowOff>57240</xdr:rowOff>
    </xdr:from>
    <xdr:to>
      <xdr:col>1</xdr:col>
      <xdr:colOff>114120</xdr:colOff>
      <xdr:row>25</xdr:row>
      <xdr:rowOff>95040</xdr:rowOff>
    </xdr:to>
    <xdr:sp macro="" textlink="">
      <xdr:nvSpPr>
        <xdr:cNvPr id="42" name="AutoShape 7"/>
        <xdr:cNvSpPr/>
      </xdr:nvSpPr>
      <xdr:spPr>
        <a:xfrm>
          <a:off x="647760" y="4467315"/>
          <a:ext cx="75960" cy="418800"/>
        </a:xfrm>
        <a:prstGeom prst="leftBrace">
          <a:avLst>
            <a:gd name="adj1" fmla="val 40333"/>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38160</xdr:colOff>
      <xdr:row>26</xdr:row>
      <xdr:rowOff>57240</xdr:rowOff>
    </xdr:from>
    <xdr:to>
      <xdr:col>1</xdr:col>
      <xdr:colOff>114120</xdr:colOff>
      <xdr:row>28</xdr:row>
      <xdr:rowOff>95040</xdr:rowOff>
    </xdr:to>
    <xdr:sp macro="" textlink="">
      <xdr:nvSpPr>
        <xdr:cNvPr id="43" name="AutoShape 8"/>
        <xdr:cNvSpPr/>
      </xdr:nvSpPr>
      <xdr:spPr>
        <a:xfrm>
          <a:off x="647760" y="5038815"/>
          <a:ext cx="75960" cy="418800"/>
        </a:xfrm>
        <a:prstGeom prst="leftBrace">
          <a:avLst>
            <a:gd name="adj1" fmla="val 40333"/>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38160</xdr:colOff>
      <xdr:row>29</xdr:row>
      <xdr:rowOff>57240</xdr:rowOff>
    </xdr:from>
    <xdr:to>
      <xdr:col>1</xdr:col>
      <xdr:colOff>114120</xdr:colOff>
      <xdr:row>31</xdr:row>
      <xdr:rowOff>95040</xdr:rowOff>
    </xdr:to>
    <xdr:sp macro="" textlink="">
      <xdr:nvSpPr>
        <xdr:cNvPr id="44" name="AutoShape 9"/>
        <xdr:cNvSpPr/>
      </xdr:nvSpPr>
      <xdr:spPr>
        <a:xfrm>
          <a:off x="647760" y="5610315"/>
          <a:ext cx="75960" cy="418800"/>
        </a:xfrm>
        <a:prstGeom prst="leftBrace">
          <a:avLst>
            <a:gd name="adj1" fmla="val 40333"/>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38160</xdr:colOff>
      <xdr:row>41</xdr:row>
      <xdr:rowOff>57240</xdr:rowOff>
    </xdr:from>
    <xdr:to>
      <xdr:col>1</xdr:col>
      <xdr:colOff>114120</xdr:colOff>
      <xdr:row>43</xdr:row>
      <xdr:rowOff>95040</xdr:rowOff>
    </xdr:to>
    <xdr:sp macro="" textlink="">
      <xdr:nvSpPr>
        <xdr:cNvPr id="45" name="AutoShape 13"/>
        <xdr:cNvSpPr/>
      </xdr:nvSpPr>
      <xdr:spPr>
        <a:xfrm>
          <a:off x="647760" y="7896315"/>
          <a:ext cx="75960" cy="418800"/>
        </a:xfrm>
        <a:prstGeom prst="leftBrace">
          <a:avLst>
            <a:gd name="adj1" fmla="val 40333"/>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38160</xdr:colOff>
      <xdr:row>50</xdr:row>
      <xdr:rowOff>57240</xdr:rowOff>
    </xdr:from>
    <xdr:to>
      <xdr:col>1</xdr:col>
      <xdr:colOff>114120</xdr:colOff>
      <xdr:row>52</xdr:row>
      <xdr:rowOff>95040</xdr:rowOff>
    </xdr:to>
    <xdr:sp macro="" textlink="">
      <xdr:nvSpPr>
        <xdr:cNvPr id="46" name="AutoShape 16"/>
        <xdr:cNvSpPr/>
      </xdr:nvSpPr>
      <xdr:spPr>
        <a:xfrm>
          <a:off x="647760" y="9610815"/>
          <a:ext cx="75960" cy="418800"/>
        </a:xfrm>
        <a:prstGeom prst="leftBrace">
          <a:avLst>
            <a:gd name="adj1" fmla="val 40333"/>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38160</xdr:colOff>
      <xdr:row>38</xdr:row>
      <xdr:rowOff>57240</xdr:rowOff>
    </xdr:from>
    <xdr:to>
      <xdr:col>1</xdr:col>
      <xdr:colOff>114120</xdr:colOff>
      <xdr:row>40</xdr:row>
      <xdr:rowOff>95040</xdr:rowOff>
    </xdr:to>
    <xdr:sp macro="" textlink="">
      <xdr:nvSpPr>
        <xdr:cNvPr id="47" name="AutoShape 12"/>
        <xdr:cNvSpPr/>
      </xdr:nvSpPr>
      <xdr:spPr>
        <a:xfrm>
          <a:off x="647760" y="7324815"/>
          <a:ext cx="75960" cy="418800"/>
        </a:xfrm>
        <a:prstGeom prst="leftBrace">
          <a:avLst>
            <a:gd name="adj1" fmla="val 40333"/>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38160</xdr:colOff>
      <xdr:row>44</xdr:row>
      <xdr:rowOff>57240</xdr:rowOff>
    </xdr:from>
    <xdr:to>
      <xdr:col>1</xdr:col>
      <xdr:colOff>114120</xdr:colOff>
      <xdr:row>46</xdr:row>
      <xdr:rowOff>95040</xdr:rowOff>
    </xdr:to>
    <xdr:sp macro="" textlink="">
      <xdr:nvSpPr>
        <xdr:cNvPr id="48" name="AutoShape 14"/>
        <xdr:cNvSpPr/>
      </xdr:nvSpPr>
      <xdr:spPr>
        <a:xfrm>
          <a:off x="647760" y="8467815"/>
          <a:ext cx="75960" cy="418800"/>
        </a:xfrm>
        <a:prstGeom prst="leftBrace">
          <a:avLst>
            <a:gd name="adj1" fmla="val 40333"/>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38160</xdr:colOff>
      <xdr:row>47</xdr:row>
      <xdr:rowOff>57240</xdr:rowOff>
    </xdr:from>
    <xdr:to>
      <xdr:col>1</xdr:col>
      <xdr:colOff>114120</xdr:colOff>
      <xdr:row>49</xdr:row>
      <xdr:rowOff>95040</xdr:rowOff>
    </xdr:to>
    <xdr:sp macro="" textlink="">
      <xdr:nvSpPr>
        <xdr:cNvPr id="49" name="AutoShape 15"/>
        <xdr:cNvSpPr/>
      </xdr:nvSpPr>
      <xdr:spPr>
        <a:xfrm>
          <a:off x="647760" y="9039315"/>
          <a:ext cx="75960" cy="418800"/>
        </a:xfrm>
        <a:prstGeom prst="leftBrace">
          <a:avLst>
            <a:gd name="adj1" fmla="val 40333"/>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38160</xdr:colOff>
      <xdr:row>5</xdr:row>
      <xdr:rowOff>57240</xdr:rowOff>
    </xdr:from>
    <xdr:to>
      <xdr:col>1</xdr:col>
      <xdr:colOff>114120</xdr:colOff>
      <xdr:row>7</xdr:row>
      <xdr:rowOff>95040</xdr:rowOff>
    </xdr:to>
    <xdr:sp macro="" textlink="">
      <xdr:nvSpPr>
        <xdr:cNvPr id="50" name="AutoShape 1"/>
        <xdr:cNvSpPr/>
      </xdr:nvSpPr>
      <xdr:spPr>
        <a:xfrm>
          <a:off x="647760" y="1038315"/>
          <a:ext cx="75960" cy="418800"/>
        </a:xfrm>
        <a:prstGeom prst="leftBrace">
          <a:avLst>
            <a:gd name="adj1" fmla="val 40333"/>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38160</xdr:colOff>
      <xdr:row>20</xdr:row>
      <xdr:rowOff>57240</xdr:rowOff>
    </xdr:from>
    <xdr:to>
      <xdr:col>1</xdr:col>
      <xdr:colOff>114120</xdr:colOff>
      <xdr:row>22</xdr:row>
      <xdr:rowOff>95040</xdr:rowOff>
    </xdr:to>
    <xdr:sp macro="" textlink="">
      <xdr:nvSpPr>
        <xdr:cNvPr id="51" name="AutoShape 6"/>
        <xdr:cNvSpPr/>
      </xdr:nvSpPr>
      <xdr:spPr>
        <a:xfrm>
          <a:off x="647760" y="3895815"/>
          <a:ext cx="75960" cy="418800"/>
        </a:xfrm>
        <a:prstGeom prst="leftBrace">
          <a:avLst>
            <a:gd name="adj1" fmla="val 40333"/>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38160</xdr:colOff>
      <xdr:row>35</xdr:row>
      <xdr:rowOff>57240</xdr:rowOff>
    </xdr:from>
    <xdr:to>
      <xdr:col>1</xdr:col>
      <xdr:colOff>114120</xdr:colOff>
      <xdr:row>37</xdr:row>
      <xdr:rowOff>95040</xdr:rowOff>
    </xdr:to>
    <xdr:sp macro="" textlink="">
      <xdr:nvSpPr>
        <xdr:cNvPr id="52" name="AutoShape 11"/>
        <xdr:cNvSpPr/>
      </xdr:nvSpPr>
      <xdr:spPr>
        <a:xfrm>
          <a:off x="647760" y="6753315"/>
          <a:ext cx="75960" cy="418800"/>
        </a:xfrm>
        <a:prstGeom prst="leftBrace">
          <a:avLst>
            <a:gd name="adj1" fmla="val 40333"/>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KOUGYOU"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UM005044\Doc\GRAHIC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32113;&#35336;/06&#34907;&#29983;&#34892;&#25919;&#22577;&#21578;&#20363;/26&#24180;&#24230;&#65288;27&#24180;&#24230;&#12395;&#22577;&#21578;&#65289;/&#27597;&#20307;&#20445;&#35703;&#65288;&#30476;&#12408;&#25552;&#20986;&#65289;/06&#25552;&#20986;&#24460;&#20462;&#27491;/04&#21508;&#20445;&#20581;&#25152;&#22238;&#31572;/13&#23432;&#23665;/&#23432;&#2366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ise015031\&#20849;&#26377;\Documents%20and%20Settings\Administrator\&#12487;&#12473;&#12463;&#12488;&#12483;&#12503;\&#12510;&#12452;%20&#12489;&#12461;&#12517;&#12513;&#12531;&#12488;\07&#12288;&#23455;&#32318;&#12539;&#36039;&#26009;\01%20&#20104;&#38450;&#25509;&#31278;&#12398;&#23455;&#32318;\6%20&#23550;&#35937;&#32773;&#25968;\&#20104;&#38450;&#25509;&#31278;&#23550;&#35937;&#32773;&#25968;(11&#6537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19.51.11\&#24863;&#26579;&#23550;&#31574;&#23460;&#29992;nas\110%20&#29031;&#20250;&#22238;&#31572;\R4\040%20&#30435;&#26619;&#35506;\&#20581;&#24247;&#31119;&#31049;&#24180;&#22577;&#65308;&#20107;&#26989;&#32232;&#65310;\&#20581;&#24247;&#31119;&#31049;&#24180;&#22577;&#65288;&#20107;&#26989;&#32232;&#65289;&#34920;15_&#28961;&#23475;&#21270;&#28168;&#65288;&#22679;&#3000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UGYOU"/>
      <sheetName val="仙台第10表"/>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taraku2"/>
      <sheetName val="SANGYOU"/>
      <sheetName val="KOUGYOU"/>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設定"/>
      <sheetName val="4月"/>
      <sheetName val="5月"/>
      <sheetName val="6月"/>
      <sheetName val="7月"/>
      <sheetName val="8月"/>
      <sheetName val="9月"/>
      <sheetName val="10月"/>
      <sheetName val="11月"/>
      <sheetName val="12月"/>
      <sheetName val="1月"/>
      <sheetName val="2月"/>
      <sheetName val="3月"/>
      <sheetName val="合計"/>
      <sheetName val="データ"/>
    </sheetNames>
    <sheetDataSet>
      <sheetData sheetId="0">
        <row r="2">
          <cell r="A2">
            <v>21</v>
          </cell>
          <cell r="B2" t="str">
            <v>千種</v>
          </cell>
        </row>
        <row r="3">
          <cell r="A3">
            <v>22</v>
          </cell>
          <cell r="B3" t="str">
            <v>東</v>
          </cell>
        </row>
        <row r="4">
          <cell r="A4">
            <v>23</v>
          </cell>
          <cell r="B4" t="str">
            <v>北</v>
          </cell>
        </row>
        <row r="5">
          <cell r="A5">
            <v>24</v>
          </cell>
          <cell r="B5" t="str">
            <v>西</v>
          </cell>
        </row>
        <row r="6">
          <cell r="A6">
            <v>25</v>
          </cell>
          <cell r="B6" t="str">
            <v>中村</v>
          </cell>
        </row>
        <row r="7">
          <cell r="A7">
            <v>26</v>
          </cell>
          <cell r="B7" t="str">
            <v>中</v>
          </cell>
        </row>
        <row r="8">
          <cell r="A8">
            <v>27</v>
          </cell>
          <cell r="B8" t="str">
            <v>昭和</v>
          </cell>
        </row>
        <row r="9">
          <cell r="A9">
            <v>28</v>
          </cell>
          <cell r="B9" t="str">
            <v>瑞穂</v>
          </cell>
        </row>
        <row r="10">
          <cell r="A10">
            <v>29</v>
          </cell>
          <cell r="B10" t="str">
            <v>熱田</v>
          </cell>
        </row>
        <row r="11">
          <cell r="A11">
            <v>30</v>
          </cell>
          <cell r="B11" t="str">
            <v>中川</v>
          </cell>
        </row>
        <row r="12">
          <cell r="A12">
            <v>31</v>
          </cell>
          <cell r="B12" t="str">
            <v>港</v>
          </cell>
        </row>
        <row r="13">
          <cell r="A13">
            <v>32</v>
          </cell>
          <cell r="B13" t="str">
            <v>南</v>
          </cell>
        </row>
        <row r="14">
          <cell r="B14" t="str">
            <v>守山</v>
          </cell>
        </row>
        <row r="15">
          <cell r="B15" t="str">
            <v>緑</v>
          </cell>
        </row>
        <row r="16">
          <cell r="B16" t="str">
            <v>名東</v>
          </cell>
        </row>
        <row r="17">
          <cell r="B17" t="str">
            <v>天白</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s>
    <sheetDataSet>
      <sheetData sheetId="0"/>
      <sheetData sheetId="1"/>
      <sheetData sheetId="2"/>
      <sheetData sheetId="3"/>
      <sheetData sheetId="4">
        <row r="1">
          <cell r="A1" t="str">
            <v xml:space="preserve">  平成１5年度　予防接種対象者数</v>
          </cell>
        </row>
        <row r="2">
          <cell r="B2" t="str">
            <v xml:space="preserve">   三    混</v>
          </cell>
          <cell r="C2" t="str">
            <v>二 混</v>
          </cell>
          <cell r="D2" t="str">
            <v>二 混</v>
          </cell>
          <cell r="E2" t="str">
            <v>ポリオ</v>
          </cell>
          <cell r="F2" t="str">
            <v>麻しん</v>
          </cell>
          <cell r="G2" t="str">
            <v>風しん</v>
          </cell>
          <cell r="H2" t="str">
            <v xml:space="preserve">      日   本   脳   炎</v>
          </cell>
        </row>
        <row r="3">
          <cell r="B3" t="str">
            <v>初回</v>
          </cell>
          <cell r="C3" t="str">
            <v>追加</v>
          </cell>
          <cell r="D3" t="str">
            <v>第２期</v>
          </cell>
          <cell r="E3" t="str">
            <v>幼児</v>
          </cell>
          <cell r="F3" t="str">
            <v>初回</v>
          </cell>
          <cell r="G3" t="str">
            <v>幼児</v>
          </cell>
          <cell r="H3" t="str">
            <v>初回</v>
          </cell>
          <cell r="I3" t="str">
            <v>追加</v>
          </cell>
          <cell r="J3" t="str">
            <v>第２期</v>
          </cell>
          <cell r="K3" t="str">
            <v>第３期</v>
          </cell>
        </row>
        <row r="4">
          <cell r="A4" t="str">
            <v>総 計</v>
          </cell>
          <cell r="B4">
            <v>19489</v>
          </cell>
          <cell r="C4">
            <v>20205</v>
          </cell>
          <cell r="D4">
            <v>19237</v>
          </cell>
          <cell r="E4">
            <v>19489</v>
          </cell>
          <cell r="F4">
            <v>20205</v>
          </cell>
          <cell r="G4">
            <v>20205</v>
          </cell>
          <cell r="H4">
            <v>20007</v>
          </cell>
          <cell r="I4">
            <v>20397</v>
          </cell>
          <cell r="J4">
            <v>19505</v>
          </cell>
          <cell r="K4">
            <v>20168</v>
          </cell>
        </row>
        <row r="5">
          <cell r="A5" t="str">
            <v>千 種</v>
          </cell>
          <cell r="B5">
            <v>1046</v>
          </cell>
          <cell r="C5">
            <v>1094</v>
          </cell>
          <cell r="D5">
            <v>1171</v>
          </cell>
          <cell r="E5">
            <v>1046</v>
          </cell>
          <cell r="F5">
            <v>1094</v>
          </cell>
          <cell r="G5">
            <v>1094</v>
          </cell>
          <cell r="H5">
            <v>1158</v>
          </cell>
          <cell r="I5">
            <v>1177</v>
          </cell>
          <cell r="J5">
            <v>1192</v>
          </cell>
          <cell r="K5">
            <v>1267</v>
          </cell>
        </row>
        <row r="6">
          <cell r="A6" t="str">
            <v>東</v>
          </cell>
          <cell r="B6">
            <v>472</v>
          </cell>
          <cell r="C6">
            <v>499</v>
          </cell>
          <cell r="D6">
            <v>524</v>
          </cell>
          <cell r="E6">
            <v>472</v>
          </cell>
          <cell r="F6">
            <v>499</v>
          </cell>
          <cell r="G6">
            <v>499</v>
          </cell>
          <cell r="H6">
            <v>481</v>
          </cell>
          <cell r="I6">
            <v>502</v>
          </cell>
          <cell r="J6">
            <v>520</v>
          </cell>
          <cell r="K6">
            <v>555</v>
          </cell>
        </row>
        <row r="7">
          <cell r="A7" t="str">
            <v>北</v>
          </cell>
          <cell r="B7">
            <v>1380</v>
          </cell>
          <cell r="C7">
            <v>1485</v>
          </cell>
          <cell r="D7">
            <v>1440</v>
          </cell>
          <cell r="E7">
            <v>1380</v>
          </cell>
          <cell r="F7">
            <v>1485</v>
          </cell>
          <cell r="G7">
            <v>1485</v>
          </cell>
          <cell r="H7">
            <v>1443</v>
          </cell>
          <cell r="I7">
            <v>1549</v>
          </cell>
          <cell r="J7">
            <v>1478</v>
          </cell>
          <cell r="K7">
            <v>1510</v>
          </cell>
        </row>
        <row r="8">
          <cell r="A8" t="str">
            <v>西</v>
          </cell>
          <cell r="B8">
            <v>1218</v>
          </cell>
          <cell r="C8">
            <v>1255</v>
          </cell>
          <cell r="D8">
            <v>1133</v>
          </cell>
          <cell r="E8">
            <v>1218</v>
          </cell>
          <cell r="F8">
            <v>1255</v>
          </cell>
          <cell r="G8">
            <v>1255</v>
          </cell>
          <cell r="H8">
            <v>1210</v>
          </cell>
          <cell r="I8">
            <v>1274</v>
          </cell>
          <cell r="J8">
            <v>1178</v>
          </cell>
          <cell r="K8">
            <v>1163</v>
          </cell>
        </row>
        <row r="9">
          <cell r="A9" t="str">
            <v>中 村</v>
          </cell>
          <cell r="B9">
            <v>882</v>
          </cell>
          <cell r="C9">
            <v>864</v>
          </cell>
          <cell r="D9">
            <v>960</v>
          </cell>
          <cell r="E9">
            <v>882</v>
          </cell>
          <cell r="F9">
            <v>864</v>
          </cell>
          <cell r="G9">
            <v>864</v>
          </cell>
          <cell r="H9">
            <v>784</v>
          </cell>
          <cell r="I9">
            <v>887</v>
          </cell>
          <cell r="J9">
            <v>933</v>
          </cell>
          <cell r="K9">
            <v>1079</v>
          </cell>
        </row>
        <row r="10">
          <cell r="A10" t="str">
            <v>中</v>
          </cell>
          <cell r="B10">
            <v>425</v>
          </cell>
          <cell r="C10">
            <v>452</v>
          </cell>
          <cell r="D10">
            <v>336</v>
          </cell>
          <cell r="E10">
            <v>425</v>
          </cell>
          <cell r="F10">
            <v>452</v>
          </cell>
          <cell r="G10">
            <v>452</v>
          </cell>
          <cell r="H10">
            <v>356</v>
          </cell>
          <cell r="I10">
            <v>357</v>
          </cell>
          <cell r="J10">
            <v>342</v>
          </cell>
          <cell r="K10">
            <v>410</v>
          </cell>
        </row>
        <row r="11">
          <cell r="A11" t="str">
            <v>昭 和</v>
          </cell>
          <cell r="B11">
            <v>732</v>
          </cell>
          <cell r="C11">
            <v>795</v>
          </cell>
          <cell r="D11">
            <v>761</v>
          </cell>
          <cell r="E11">
            <v>732</v>
          </cell>
          <cell r="F11">
            <v>795</v>
          </cell>
          <cell r="G11">
            <v>795</v>
          </cell>
          <cell r="H11">
            <v>747</v>
          </cell>
          <cell r="I11">
            <v>777</v>
          </cell>
          <cell r="J11">
            <v>720</v>
          </cell>
          <cell r="K11">
            <v>908</v>
          </cell>
        </row>
        <row r="12">
          <cell r="A12" t="str">
            <v>瑞 穂</v>
          </cell>
          <cell r="B12">
            <v>794</v>
          </cell>
          <cell r="C12">
            <v>777</v>
          </cell>
          <cell r="D12">
            <v>851</v>
          </cell>
          <cell r="E12">
            <v>794</v>
          </cell>
          <cell r="F12">
            <v>777</v>
          </cell>
          <cell r="G12">
            <v>777</v>
          </cell>
          <cell r="H12">
            <v>802</v>
          </cell>
          <cell r="I12">
            <v>799</v>
          </cell>
          <cell r="J12">
            <v>832</v>
          </cell>
          <cell r="K12">
            <v>881</v>
          </cell>
        </row>
        <row r="13">
          <cell r="A13" t="str">
            <v>熱 田</v>
          </cell>
          <cell r="B13">
            <v>446</v>
          </cell>
          <cell r="C13">
            <v>479</v>
          </cell>
          <cell r="D13">
            <v>473</v>
          </cell>
          <cell r="E13">
            <v>446</v>
          </cell>
          <cell r="F13">
            <v>479</v>
          </cell>
          <cell r="G13">
            <v>479</v>
          </cell>
          <cell r="H13">
            <v>504</v>
          </cell>
          <cell r="I13">
            <v>502</v>
          </cell>
          <cell r="J13">
            <v>497</v>
          </cell>
          <cell r="K13">
            <v>536</v>
          </cell>
        </row>
        <row r="14">
          <cell r="A14" t="str">
            <v>中 川</v>
          </cell>
          <cell r="B14">
            <v>2132</v>
          </cell>
          <cell r="C14">
            <v>2276</v>
          </cell>
          <cell r="D14">
            <v>2042</v>
          </cell>
          <cell r="E14">
            <v>2132</v>
          </cell>
          <cell r="F14">
            <v>2276</v>
          </cell>
          <cell r="G14">
            <v>2276</v>
          </cell>
          <cell r="H14">
            <v>2185</v>
          </cell>
          <cell r="I14">
            <v>2181</v>
          </cell>
          <cell r="J14">
            <v>2120</v>
          </cell>
          <cell r="K14">
            <v>2116</v>
          </cell>
        </row>
        <row r="15">
          <cell r="A15" t="str">
            <v>港</v>
          </cell>
          <cell r="B15">
            <v>1502</v>
          </cell>
          <cell r="C15">
            <v>1550</v>
          </cell>
          <cell r="D15">
            <v>1546</v>
          </cell>
          <cell r="E15">
            <v>1502</v>
          </cell>
          <cell r="F15">
            <v>1550</v>
          </cell>
          <cell r="G15">
            <v>1550</v>
          </cell>
          <cell r="H15">
            <v>1590</v>
          </cell>
          <cell r="I15">
            <v>1599</v>
          </cell>
          <cell r="J15">
            <v>1478</v>
          </cell>
          <cell r="K15">
            <v>1565</v>
          </cell>
        </row>
        <row r="16">
          <cell r="A16" t="str">
            <v>南</v>
          </cell>
          <cell r="B16">
            <v>1159</v>
          </cell>
          <cell r="C16">
            <v>1189</v>
          </cell>
          <cell r="D16">
            <v>1210</v>
          </cell>
          <cell r="E16">
            <v>1159</v>
          </cell>
          <cell r="F16">
            <v>1189</v>
          </cell>
          <cell r="G16">
            <v>1189</v>
          </cell>
          <cell r="H16">
            <v>1189</v>
          </cell>
          <cell r="I16">
            <v>1190</v>
          </cell>
          <cell r="J16">
            <v>1222</v>
          </cell>
          <cell r="K16">
            <v>1302</v>
          </cell>
        </row>
        <row r="17">
          <cell r="A17" t="str">
            <v>守 山</v>
          </cell>
          <cell r="B17">
            <v>1753</v>
          </cell>
          <cell r="C17">
            <v>1792</v>
          </cell>
          <cell r="D17">
            <v>1399</v>
          </cell>
          <cell r="E17">
            <v>1753</v>
          </cell>
          <cell r="F17">
            <v>1792</v>
          </cell>
          <cell r="G17">
            <v>1792</v>
          </cell>
          <cell r="H17">
            <v>1750</v>
          </cell>
          <cell r="I17">
            <v>1785</v>
          </cell>
          <cell r="J17">
            <v>1465</v>
          </cell>
          <cell r="K17">
            <v>1449</v>
          </cell>
        </row>
        <row r="18">
          <cell r="A18" t="str">
            <v>緑</v>
          </cell>
          <cell r="B18">
            <v>2394</v>
          </cell>
          <cell r="C18">
            <v>2554</v>
          </cell>
          <cell r="D18">
            <v>2313</v>
          </cell>
          <cell r="E18">
            <v>2394</v>
          </cell>
          <cell r="F18">
            <v>2554</v>
          </cell>
          <cell r="G18">
            <v>2554</v>
          </cell>
          <cell r="H18">
            <v>2571</v>
          </cell>
          <cell r="I18">
            <v>2428</v>
          </cell>
          <cell r="J18">
            <v>2332</v>
          </cell>
          <cell r="K18">
            <v>2291</v>
          </cell>
        </row>
        <row r="19">
          <cell r="A19" t="str">
            <v>名 東</v>
          </cell>
          <cell r="B19">
            <v>1576</v>
          </cell>
          <cell r="C19">
            <v>1594</v>
          </cell>
          <cell r="D19">
            <v>1566</v>
          </cell>
          <cell r="E19">
            <v>1576</v>
          </cell>
          <cell r="F19">
            <v>1594</v>
          </cell>
          <cell r="G19">
            <v>1594</v>
          </cell>
          <cell r="H19">
            <v>1578</v>
          </cell>
          <cell r="I19">
            <v>1696</v>
          </cell>
          <cell r="J19">
            <v>1635</v>
          </cell>
          <cell r="K19">
            <v>1628</v>
          </cell>
        </row>
        <row r="20">
          <cell r="A20" t="str">
            <v>天 白</v>
          </cell>
          <cell r="B20">
            <v>1578</v>
          </cell>
          <cell r="C20">
            <v>1550</v>
          </cell>
          <cell r="D20">
            <v>1512</v>
          </cell>
          <cell r="E20">
            <v>1578</v>
          </cell>
          <cell r="F20">
            <v>1550</v>
          </cell>
          <cell r="G20">
            <v>1550</v>
          </cell>
          <cell r="H20">
            <v>1659</v>
          </cell>
          <cell r="I20">
            <v>1694</v>
          </cell>
          <cell r="J20">
            <v>1561</v>
          </cell>
          <cell r="K20">
            <v>1508</v>
          </cell>
        </row>
        <row r="21">
          <cell r="B21" t="str">
            <v>０歳児</v>
          </cell>
          <cell r="C21" t="str">
            <v>１歳児</v>
          </cell>
          <cell r="D21" t="str">
            <v>小６（12歳）</v>
          </cell>
          <cell r="E21" t="str">
            <v>０歳児</v>
          </cell>
          <cell r="F21" t="str">
            <v>１歳児</v>
          </cell>
          <cell r="G21" t="str">
            <v>１歳児</v>
          </cell>
          <cell r="H21" t="str">
            <v>３歳児</v>
          </cell>
          <cell r="I21" t="str">
            <v>４歳児</v>
          </cell>
          <cell r="J21" t="str">
            <v>小４（10歳）</v>
          </cell>
          <cell r="K21" t="str">
            <v>中３（15歳）</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
      <sheetName val="15-2 "/>
      <sheetName val="15-3"/>
      <sheetName val="15-4"/>
      <sheetName val="15-5"/>
      <sheetName val="15-6"/>
      <sheetName val="15-7"/>
      <sheetName val="15-8"/>
      <sheetName val="15-9"/>
      <sheetName val="15-10"/>
      <sheetName val="15-11"/>
      <sheetName val="15-12"/>
      <sheetName val="15-13"/>
      <sheetName val="15-14"/>
      <sheetName val="15-15,16"/>
      <sheetName val="15-17"/>
      <sheetName val="15-18"/>
      <sheetName val="15-19"/>
      <sheetName val="15-20"/>
      <sheetName val="15-21"/>
      <sheetName val="15-22"/>
      <sheetName val="15-23"/>
      <sheetName val="15-24"/>
      <sheetName val="15-25"/>
      <sheetName val="15-26"/>
      <sheetName val="15-27"/>
      <sheetName val="15-28"/>
      <sheetName val="15-29"/>
      <sheetName val="15-30"/>
      <sheetName val="15-31"/>
      <sheetName val="15-32"/>
      <sheetName val="15-33"/>
      <sheetName val="15-34"/>
      <sheetName val="15-35"/>
      <sheetName val="15-36"/>
      <sheetName val="15-37"/>
      <sheetName val="15-38"/>
      <sheetName val="15-39"/>
      <sheetName val="15-40"/>
      <sheetName val="15-41"/>
      <sheetName val="15-42"/>
      <sheetName val="15-43 "/>
      <sheetName val="15-44"/>
      <sheetName val="15-45"/>
      <sheetName val="15-46"/>
      <sheetName val="15-47"/>
      <sheetName val="15-48"/>
      <sheetName val="15-49"/>
    </sheetNames>
    <sheetDataSet>
      <sheetData sheetId="0"/>
      <sheetData sheetId="1"/>
      <sheetData sheetId="2"/>
      <sheetData sheetId="3"/>
      <sheetData sheetId="4"/>
      <sheetData sheetId="5"/>
      <sheetData sheetId="6">
        <row r="7">
          <cell r="B7">
            <v>44</v>
          </cell>
        </row>
        <row r="8">
          <cell r="B8">
            <v>34</v>
          </cell>
        </row>
        <row r="9">
          <cell r="B9">
            <v>35</v>
          </cell>
        </row>
        <row r="10">
          <cell r="B10">
            <v>49</v>
          </cell>
        </row>
        <row r="11">
          <cell r="B11">
            <v>55</v>
          </cell>
        </row>
        <row r="12">
          <cell r="B12">
            <v>37</v>
          </cell>
        </row>
        <row r="13">
          <cell r="B13">
            <v>43</v>
          </cell>
        </row>
        <row r="14">
          <cell r="B14">
            <v>30</v>
          </cell>
        </row>
        <row r="15">
          <cell r="B15">
            <v>23</v>
          </cell>
        </row>
        <row r="16">
          <cell r="B16">
            <v>68</v>
          </cell>
        </row>
        <row r="17">
          <cell r="B17">
            <v>45</v>
          </cell>
        </row>
        <row r="18">
          <cell r="B18">
            <v>70</v>
          </cell>
        </row>
        <row r="19">
          <cell r="B19">
            <v>44</v>
          </cell>
        </row>
        <row r="20">
          <cell r="B20">
            <v>38</v>
          </cell>
        </row>
        <row r="21">
          <cell r="B21">
            <v>40</v>
          </cell>
        </row>
        <row r="22">
          <cell r="B22">
            <v>53</v>
          </cell>
        </row>
      </sheetData>
      <sheetData sheetId="7"/>
      <sheetData sheetId="8">
        <row r="7">
          <cell r="B7">
            <v>7</v>
          </cell>
          <cell r="C7">
            <v>6</v>
          </cell>
          <cell r="D7">
            <v>12</v>
          </cell>
        </row>
        <row r="8">
          <cell r="B8">
            <v>6</v>
          </cell>
          <cell r="C8">
            <v>6</v>
          </cell>
          <cell r="D8">
            <v>9</v>
          </cell>
        </row>
        <row r="9">
          <cell r="B9">
            <v>12</v>
          </cell>
          <cell r="C9">
            <v>13</v>
          </cell>
          <cell r="D9">
            <v>34</v>
          </cell>
        </row>
        <row r="10">
          <cell r="B10">
            <v>10</v>
          </cell>
          <cell r="C10">
            <v>10</v>
          </cell>
          <cell r="D10">
            <v>24</v>
          </cell>
        </row>
        <row r="11">
          <cell r="B11">
            <v>13</v>
          </cell>
          <cell r="C11">
            <v>12</v>
          </cell>
          <cell r="D11">
            <v>31</v>
          </cell>
        </row>
        <row r="12">
          <cell r="B12">
            <v>6</v>
          </cell>
          <cell r="C12">
            <v>6</v>
          </cell>
          <cell r="D12">
            <v>11</v>
          </cell>
        </row>
        <row r="13">
          <cell r="B13">
            <v>9</v>
          </cell>
          <cell r="C13">
            <v>9</v>
          </cell>
          <cell r="D13">
            <v>21</v>
          </cell>
        </row>
        <row r="14">
          <cell r="B14">
            <v>8</v>
          </cell>
          <cell r="C14">
            <v>8</v>
          </cell>
          <cell r="D14">
            <v>22</v>
          </cell>
        </row>
        <row r="15">
          <cell r="B15">
            <v>2</v>
          </cell>
          <cell r="C15">
            <v>3</v>
          </cell>
          <cell r="D15">
            <v>7</v>
          </cell>
        </row>
        <row r="16">
          <cell r="B16">
            <v>11</v>
          </cell>
          <cell r="C16">
            <v>10</v>
          </cell>
          <cell r="D16">
            <v>18</v>
          </cell>
        </row>
        <row r="17">
          <cell r="B17">
            <v>6</v>
          </cell>
          <cell r="C17">
            <v>6</v>
          </cell>
          <cell r="D17">
            <v>15</v>
          </cell>
        </row>
        <row r="18">
          <cell r="B18">
            <v>14</v>
          </cell>
          <cell r="C18">
            <v>14</v>
          </cell>
          <cell r="D18">
            <v>33</v>
          </cell>
        </row>
        <row r="19">
          <cell r="B19">
            <v>10</v>
          </cell>
          <cell r="C19">
            <v>9</v>
          </cell>
          <cell r="D19">
            <v>19</v>
          </cell>
        </row>
        <row r="20">
          <cell r="B20">
            <v>7</v>
          </cell>
          <cell r="C20">
            <v>7</v>
          </cell>
          <cell r="D20">
            <v>19</v>
          </cell>
        </row>
        <row r="21">
          <cell r="B21">
            <v>7</v>
          </cell>
          <cell r="C21">
            <v>6</v>
          </cell>
          <cell r="D21">
            <v>15</v>
          </cell>
        </row>
        <row r="22">
          <cell r="B22">
            <v>9</v>
          </cell>
          <cell r="C22">
            <v>9</v>
          </cell>
          <cell r="D22">
            <v>22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MJ6"/>
  <sheetViews>
    <sheetView showGridLines="0" view="pageBreakPreview" zoomScaleNormal="100" workbookViewId="0">
      <selection activeCell="W2" sqref="W2"/>
    </sheetView>
  </sheetViews>
  <sheetFormatPr defaultColWidth="12.5" defaultRowHeight="17.25"/>
  <cols>
    <col min="1" max="1" width="25" style="13" customWidth="1"/>
    <col min="2" max="3" width="11.25" style="13" customWidth="1"/>
    <col min="4" max="19" width="8.75" style="13" customWidth="1"/>
    <col min="20" max="256" width="12.5" style="13"/>
    <col min="257" max="257" width="25" style="13" customWidth="1"/>
    <col min="258" max="259" width="11.25" style="13" customWidth="1"/>
    <col min="260" max="275" width="8.75" style="13" customWidth="1"/>
    <col min="276" max="512" width="12.5" style="13"/>
    <col min="513" max="513" width="25" style="13" customWidth="1"/>
    <col min="514" max="515" width="11.25" style="13" customWidth="1"/>
    <col min="516" max="531" width="8.75" style="13" customWidth="1"/>
    <col min="532" max="768" width="12.5" style="13"/>
    <col min="769" max="769" width="25" style="13" customWidth="1"/>
    <col min="770" max="771" width="11.25" style="13" customWidth="1"/>
    <col min="772" max="787" width="8.75" style="13" customWidth="1"/>
    <col min="788" max="1024" width="12.5" style="13"/>
  </cols>
  <sheetData>
    <row r="1" spans="1:57" ht="21" customHeight="1">
      <c r="A1" s="14" t="s">
        <v>0</v>
      </c>
    </row>
    <row r="2" spans="1:57">
      <c r="A2" s="15"/>
      <c r="B2" s="15"/>
      <c r="C2" s="15"/>
      <c r="D2" s="15"/>
      <c r="E2" s="15"/>
      <c r="F2" s="15"/>
      <c r="G2" s="15"/>
      <c r="H2" s="15"/>
      <c r="I2" s="15"/>
      <c r="J2" s="15"/>
      <c r="K2" s="15"/>
      <c r="L2" s="15"/>
      <c r="M2" s="15"/>
      <c r="N2" s="15"/>
      <c r="O2" s="15"/>
      <c r="P2" s="782" t="s">
        <v>1</v>
      </c>
      <c r="Q2" s="782"/>
      <c r="R2" s="782"/>
      <c r="S2" s="782"/>
    </row>
    <row r="3" spans="1:57" ht="26.1" customHeight="1">
      <c r="A3" s="2"/>
      <c r="B3" s="3" t="s">
        <v>628</v>
      </c>
      <c r="C3" s="3" t="s">
        <v>629</v>
      </c>
      <c r="D3" s="4" t="s">
        <v>2</v>
      </c>
      <c r="E3" s="4" t="s">
        <v>3</v>
      </c>
      <c r="F3" s="4" t="s">
        <v>4</v>
      </c>
      <c r="G3" s="4" t="s">
        <v>5</v>
      </c>
      <c r="H3" s="5" t="s">
        <v>6</v>
      </c>
      <c r="I3" s="5" t="s">
        <v>7</v>
      </c>
      <c r="J3" s="6" t="s">
        <v>8</v>
      </c>
      <c r="K3" s="4" t="s">
        <v>9</v>
      </c>
      <c r="L3" s="4" t="s">
        <v>10</v>
      </c>
      <c r="M3" s="4" t="s">
        <v>11</v>
      </c>
      <c r="N3" s="4" t="s">
        <v>12</v>
      </c>
      <c r="O3" s="4" t="s">
        <v>13</v>
      </c>
      <c r="P3" s="4" t="s">
        <v>14</v>
      </c>
      <c r="Q3" s="4" t="s">
        <v>15</v>
      </c>
      <c r="R3" s="7" t="s">
        <v>16</v>
      </c>
      <c r="S3" s="5" t="s">
        <v>17</v>
      </c>
    </row>
    <row r="4" spans="1:57" ht="26.1" customHeight="1">
      <c r="A4" s="8" t="s">
        <v>18</v>
      </c>
      <c r="B4" s="9">
        <v>873</v>
      </c>
      <c r="C4" s="9">
        <f>SUM(D4:S4)</f>
        <v>806</v>
      </c>
      <c r="D4" s="661">
        <v>48</v>
      </c>
      <c r="E4" s="661">
        <v>26</v>
      </c>
      <c r="F4" s="661">
        <v>58</v>
      </c>
      <c r="G4" s="661">
        <v>52</v>
      </c>
      <c r="H4" s="661">
        <v>68</v>
      </c>
      <c r="I4" s="661">
        <v>43</v>
      </c>
      <c r="J4" s="661">
        <v>37</v>
      </c>
      <c r="K4" s="661">
        <v>37</v>
      </c>
      <c r="L4" s="661">
        <v>24</v>
      </c>
      <c r="M4" s="661">
        <v>82</v>
      </c>
      <c r="N4" s="661">
        <v>54</v>
      </c>
      <c r="O4" s="661">
        <v>71</v>
      </c>
      <c r="P4" s="661">
        <v>49</v>
      </c>
      <c r="Q4" s="661">
        <v>58</v>
      </c>
      <c r="R4" s="661">
        <v>43</v>
      </c>
      <c r="S4" s="661">
        <v>56</v>
      </c>
      <c r="T4" s="487"/>
      <c r="U4" s="487"/>
      <c r="V4" s="487"/>
      <c r="W4" s="487"/>
      <c r="X4" s="487"/>
      <c r="Y4" s="487"/>
      <c r="Z4" s="487"/>
      <c r="AA4" s="487"/>
      <c r="AB4" s="487"/>
      <c r="AC4" s="487"/>
      <c r="AD4" s="487"/>
      <c r="AE4" s="487"/>
      <c r="AF4" s="487"/>
      <c r="AG4" s="487"/>
      <c r="AH4" s="487"/>
      <c r="AI4" s="487"/>
      <c r="AJ4" s="487"/>
      <c r="AK4" s="487"/>
      <c r="AL4" s="487"/>
      <c r="AM4" s="487"/>
      <c r="AN4" s="487"/>
      <c r="AO4" s="487"/>
      <c r="AP4" s="487"/>
      <c r="AQ4" s="487"/>
      <c r="AR4" s="487"/>
      <c r="AS4" s="487"/>
      <c r="AT4" s="487"/>
      <c r="AU4" s="487"/>
      <c r="AV4" s="487"/>
      <c r="AW4" s="487"/>
      <c r="AX4" s="487"/>
      <c r="AY4" s="487"/>
      <c r="AZ4" s="487"/>
      <c r="BA4" s="487"/>
      <c r="BB4" s="487"/>
      <c r="BC4" s="487"/>
      <c r="BD4" s="487"/>
      <c r="BE4" s="487"/>
    </row>
    <row r="5" spans="1:57" ht="23.25" customHeight="1">
      <c r="A5" s="659" t="s">
        <v>19</v>
      </c>
      <c r="B5" s="10">
        <v>378</v>
      </c>
      <c r="C5" s="10">
        <f>SUM(D5:S5)</f>
        <v>336</v>
      </c>
      <c r="D5" s="11">
        <v>15</v>
      </c>
      <c r="E5" s="11">
        <v>12</v>
      </c>
      <c r="F5" s="11">
        <v>23</v>
      </c>
      <c r="G5" s="11">
        <v>26</v>
      </c>
      <c r="H5" s="11">
        <v>24</v>
      </c>
      <c r="I5" s="11">
        <v>18</v>
      </c>
      <c r="J5" s="11">
        <v>18</v>
      </c>
      <c r="K5" s="11">
        <v>15</v>
      </c>
      <c r="L5" s="11">
        <v>11</v>
      </c>
      <c r="M5" s="11">
        <v>37</v>
      </c>
      <c r="N5" s="11">
        <v>21</v>
      </c>
      <c r="O5" s="11">
        <v>31</v>
      </c>
      <c r="P5" s="11">
        <v>20</v>
      </c>
      <c r="Q5" s="11">
        <v>22</v>
      </c>
      <c r="R5" s="11">
        <v>18</v>
      </c>
      <c r="S5" s="11">
        <v>25</v>
      </c>
    </row>
    <row r="6" spans="1:57" ht="16.5" customHeight="1">
      <c r="A6" s="259" t="s">
        <v>20</v>
      </c>
      <c r="B6" s="101"/>
      <c r="C6" s="101"/>
      <c r="D6" s="101"/>
      <c r="E6" s="101"/>
      <c r="F6" s="101"/>
      <c r="G6" s="101"/>
      <c r="H6" s="101"/>
      <c r="I6" s="101"/>
      <c r="J6" s="101"/>
      <c r="K6" s="101"/>
      <c r="L6" s="101"/>
      <c r="M6" s="101"/>
      <c r="N6" s="101"/>
      <c r="O6" s="101"/>
      <c r="P6" s="101"/>
      <c r="Q6" s="101"/>
      <c r="R6" s="101"/>
      <c r="S6" s="48"/>
    </row>
  </sheetData>
  <mergeCells count="1">
    <mergeCell ref="P2:S2"/>
  </mergeCells>
  <phoneticPr fontId="60"/>
  <pageMargins left="0.55000000000000004" right="0.2" top="0.39374999999999999" bottom="0.43333333333333302" header="0.511811023622047" footer="0.511811023622047"/>
  <pageSetup paperSize="9" scale="74" orientation="landscape" horizontalDpi="300" verticalDpi="300" r:id="rId1"/>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MJ17"/>
  <sheetViews>
    <sheetView showGridLines="0" view="pageBreakPreview" zoomScaleNormal="100" workbookViewId="0">
      <selection activeCell="O5" sqref="O5"/>
    </sheetView>
  </sheetViews>
  <sheetFormatPr defaultColWidth="12.5" defaultRowHeight="17.25"/>
  <cols>
    <col min="1" max="1" width="12" style="13" customWidth="1"/>
    <col min="2" max="2" width="12.375" style="13" customWidth="1"/>
    <col min="3" max="3" width="11.25" style="13" customWidth="1"/>
    <col min="4" max="19" width="8.75" style="13" customWidth="1"/>
    <col min="20" max="256" width="12.5" style="13"/>
    <col min="257" max="258" width="12" style="13" customWidth="1"/>
    <col min="259" max="259" width="11.25" style="13" customWidth="1"/>
    <col min="260" max="275" width="8.75" style="13" customWidth="1"/>
    <col min="276" max="512" width="12.5" style="13"/>
    <col min="513" max="514" width="12" style="13" customWidth="1"/>
    <col min="515" max="515" width="11.25" style="13" customWidth="1"/>
    <col min="516" max="531" width="8.75" style="13" customWidth="1"/>
    <col min="532" max="768" width="12.5" style="13"/>
    <col min="769" max="770" width="12" style="13" customWidth="1"/>
    <col min="771" max="771" width="11.25" style="13" customWidth="1"/>
    <col min="772" max="787" width="8.75" style="13" customWidth="1"/>
    <col min="788" max="1024" width="12.5" style="13"/>
  </cols>
  <sheetData>
    <row r="1" spans="1:19" ht="20.25" customHeight="1">
      <c r="A1" s="14" t="s">
        <v>21</v>
      </c>
    </row>
    <row r="2" spans="1:19">
      <c r="A2" s="15"/>
      <c r="B2" s="15"/>
      <c r="C2" s="15"/>
      <c r="D2" s="15"/>
      <c r="E2" s="15"/>
      <c r="F2" s="15"/>
      <c r="G2" s="15"/>
      <c r="H2" s="15"/>
      <c r="I2" s="15"/>
      <c r="J2" s="15"/>
      <c r="K2" s="15"/>
      <c r="L2" s="15"/>
      <c r="M2" s="15"/>
      <c r="N2" s="15"/>
      <c r="O2" s="15"/>
      <c r="P2" s="15"/>
      <c r="Q2" s="15"/>
      <c r="R2" s="16"/>
      <c r="S2" s="634" t="s">
        <v>630</v>
      </c>
    </row>
    <row r="3" spans="1:19" ht="24" customHeight="1">
      <c r="A3" s="17"/>
      <c r="B3" s="17"/>
      <c r="C3" s="18" t="s">
        <v>22</v>
      </c>
      <c r="D3" s="643" t="s">
        <v>2</v>
      </c>
      <c r="E3" s="643" t="s">
        <v>3</v>
      </c>
      <c r="F3" s="643" t="s">
        <v>4</v>
      </c>
      <c r="G3" s="643" t="s">
        <v>5</v>
      </c>
      <c r="H3" s="643" t="s">
        <v>6</v>
      </c>
      <c r="I3" s="636" t="s">
        <v>7</v>
      </c>
      <c r="J3" s="637" t="s">
        <v>8</v>
      </c>
      <c r="K3" s="642" t="s">
        <v>23</v>
      </c>
      <c r="L3" s="643" t="s">
        <v>10</v>
      </c>
      <c r="M3" s="643" t="s">
        <v>11</v>
      </c>
      <c r="N3" s="643" t="s">
        <v>12</v>
      </c>
      <c r="O3" s="643" t="s">
        <v>13</v>
      </c>
      <c r="P3" s="643" t="s">
        <v>14</v>
      </c>
      <c r="Q3" s="643" t="s">
        <v>15</v>
      </c>
      <c r="R3" s="663" t="s">
        <v>16</v>
      </c>
      <c r="S3" s="21" t="s">
        <v>17</v>
      </c>
    </row>
    <row r="4" spans="1:19" ht="24" customHeight="1">
      <c r="A4" s="783" t="s">
        <v>24</v>
      </c>
      <c r="B4" s="783"/>
      <c r="C4" s="22">
        <v>305253</v>
      </c>
      <c r="D4" s="315">
        <v>36295</v>
      </c>
      <c r="E4" s="315">
        <v>11909</v>
      </c>
      <c r="F4" s="315">
        <v>18171</v>
      </c>
      <c r="G4" s="315">
        <v>17314</v>
      </c>
      <c r="H4" s="315">
        <v>24287</v>
      </c>
      <c r="I4" s="315">
        <v>11185</v>
      </c>
      <c r="J4" s="315">
        <v>24471</v>
      </c>
      <c r="K4" s="315">
        <v>22079</v>
      </c>
      <c r="L4" s="315">
        <v>11953</v>
      </c>
      <c r="M4" s="315">
        <v>22236</v>
      </c>
      <c r="N4" s="315">
        <v>14964</v>
      </c>
      <c r="O4" s="315">
        <v>18723</v>
      </c>
      <c r="P4" s="315">
        <v>17808</v>
      </c>
      <c r="Q4" s="315">
        <v>21557</v>
      </c>
      <c r="R4" s="315">
        <v>16501</v>
      </c>
      <c r="S4" s="315">
        <v>15800</v>
      </c>
    </row>
    <row r="5" spans="1:19" ht="24" customHeight="1">
      <c r="B5" s="649" t="s">
        <v>25</v>
      </c>
      <c r="C5" s="22">
        <v>12</v>
      </c>
      <c r="D5" s="315">
        <v>2</v>
      </c>
      <c r="E5" s="25">
        <v>0</v>
      </c>
      <c r="F5" s="26">
        <v>0</v>
      </c>
      <c r="G5" s="26">
        <v>1</v>
      </c>
      <c r="H5" s="26">
        <v>2</v>
      </c>
      <c r="I5" s="26">
        <v>0</v>
      </c>
      <c r="J5" s="26">
        <v>0</v>
      </c>
      <c r="K5" s="26">
        <v>0</v>
      </c>
      <c r="L5" s="26">
        <v>2</v>
      </c>
      <c r="M5" s="26">
        <v>1</v>
      </c>
      <c r="N5" s="26">
        <v>0</v>
      </c>
      <c r="O5" s="26">
        <v>0</v>
      </c>
      <c r="P5" s="26">
        <v>2</v>
      </c>
      <c r="Q5" s="26">
        <v>1</v>
      </c>
      <c r="R5" s="26">
        <v>1</v>
      </c>
      <c r="S5" s="26">
        <v>0</v>
      </c>
    </row>
    <row r="6" spans="1:19" ht="20.25" customHeight="1">
      <c r="A6" s="299"/>
      <c r="B6" s="299"/>
      <c r="C6" s="299"/>
      <c r="D6" s="299"/>
      <c r="J6" s="299"/>
      <c r="K6" s="299"/>
      <c r="L6" s="299"/>
      <c r="M6" s="299"/>
      <c r="N6" s="299"/>
      <c r="O6" s="299"/>
      <c r="P6" s="299"/>
      <c r="Q6" s="299"/>
      <c r="R6" s="299"/>
      <c r="S6" s="299"/>
    </row>
    <row r="8" spans="1:19">
      <c r="H8" s="28"/>
      <c r="L8" s="29"/>
    </row>
    <row r="9" spans="1:19">
      <c r="H9" s="28"/>
      <c r="L9" s="29"/>
    </row>
    <row r="10" spans="1:19">
      <c r="H10" s="28"/>
      <c r="L10" s="29"/>
    </row>
    <row r="11" spans="1:19">
      <c r="H11" s="28"/>
      <c r="L11" s="29"/>
    </row>
    <row r="12" spans="1:19">
      <c r="H12" s="28"/>
      <c r="L12" s="29"/>
    </row>
    <row r="13" spans="1:19">
      <c r="H13" s="28"/>
      <c r="L13" s="29"/>
    </row>
    <row r="14" spans="1:19">
      <c r="L14" s="29"/>
    </row>
    <row r="15" spans="1:19">
      <c r="L15" s="29"/>
    </row>
    <row r="16" spans="1:19">
      <c r="L16" s="29"/>
    </row>
    <row r="17" spans="12:12">
      <c r="L17" s="29"/>
    </row>
  </sheetData>
  <mergeCells count="1">
    <mergeCell ref="A4:B4"/>
  </mergeCells>
  <phoneticPr fontId="60"/>
  <pageMargins left="0.55000000000000004" right="0.2" top="0.39374999999999999" bottom="0.43333333333333302" header="0.511811023622047" footer="0.511811023622047"/>
  <pageSetup paperSize="9" scale="7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MJ25"/>
  <sheetViews>
    <sheetView showGridLines="0" view="pageBreakPreview" zoomScaleNormal="100" workbookViewId="0">
      <selection activeCell="C8" sqref="C8"/>
    </sheetView>
  </sheetViews>
  <sheetFormatPr defaultColWidth="12.5" defaultRowHeight="17.25"/>
  <cols>
    <col min="1" max="1" width="11.25" style="13" customWidth="1"/>
    <col min="2" max="6" width="12.375" style="13" customWidth="1"/>
    <col min="7" max="256" width="12.5" style="13"/>
    <col min="257" max="257" width="11.25" style="13" customWidth="1"/>
    <col min="258" max="262" width="12.375" style="13" customWidth="1"/>
    <col min="263" max="512" width="12.5" style="13"/>
    <col min="513" max="513" width="11.25" style="13" customWidth="1"/>
    <col min="514" max="518" width="12.375" style="13" customWidth="1"/>
    <col min="519" max="768" width="12.5" style="13"/>
    <col min="769" max="769" width="11.25" style="13" customWidth="1"/>
    <col min="770" max="774" width="12.375" style="13" customWidth="1"/>
    <col min="775" max="1024" width="12.5" style="13"/>
  </cols>
  <sheetData>
    <row r="1" spans="1:246" s="30" customFormat="1" ht="15">
      <c r="A1" s="14" t="s">
        <v>26</v>
      </c>
    </row>
    <row r="2" spans="1:246" ht="12.95" customHeight="1">
      <c r="A2" s="15" t="s">
        <v>27</v>
      </c>
      <c r="B2" s="15"/>
      <c r="C2" s="15"/>
      <c r="D2" s="15"/>
      <c r="E2" s="15"/>
      <c r="F2" s="31" t="s">
        <v>631</v>
      </c>
    </row>
    <row r="3" spans="1:246" ht="15.75" customHeight="1">
      <c r="A3" s="648"/>
      <c r="B3" s="784" t="s">
        <v>28</v>
      </c>
      <c r="C3" s="784" t="s">
        <v>29</v>
      </c>
      <c r="D3" s="784" t="s">
        <v>30</v>
      </c>
      <c r="E3" s="785" t="s">
        <v>25</v>
      </c>
      <c r="F3" s="786" t="s">
        <v>31</v>
      </c>
    </row>
    <row r="4" spans="1:246" ht="14.25" customHeight="1">
      <c r="A4" s="34"/>
      <c r="B4" s="784"/>
      <c r="C4" s="784"/>
      <c r="D4" s="784"/>
      <c r="E4" s="785"/>
      <c r="F4" s="786"/>
    </row>
    <row r="5" spans="1:246" ht="15" customHeight="1">
      <c r="A5" s="662" t="s">
        <v>32</v>
      </c>
      <c r="B5" s="35">
        <v>661399</v>
      </c>
      <c r="C5" s="35">
        <v>138019</v>
      </c>
      <c r="D5" s="36">
        <v>20.867736419317236</v>
      </c>
      <c r="E5" s="35">
        <v>11</v>
      </c>
      <c r="F5" s="37">
        <v>8.0000000000000002E-3</v>
      </c>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311"/>
      <c r="AQ5" s="311"/>
      <c r="AR5" s="311"/>
      <c r="AS5" s="311"/>
      <c r="AT5" s="311"/>
      <c r="AU5" s="311"/>
      <c r="AV5" s="311"/>
      <c r="AW5" s="311"/>
      <c r="AX5" s="311"/>
      <c r="AY5" s="311"/>
      <c r="AZ5" s="311"/>
      <c r="BA5" s="311"/>
      <c r="BB5" s="311"/>
      <c r="BC5" s="311"/>
      <c r="BD5" s="311"/>
      <c r="BE5" s="311"/>
      <c r="BF5" s="311"/>
      <c r="BG5" s="311"/>
      <c r="BH5" s="311"/>
      <c r="BI5" s="311"/>
      <c r="BJ5" s="311"/>
      <c r="BK5" s="311"/>
      <c r="BL5" s="311"/>
      <c r="BM5" s="311"/>
      <c r="BN5" s="311"/>
      <c r="BO5" s="311"/>
      <c r="BP5" s="311"/>
      <c r="BQ5" s="311"/>
      <c r="BR5" s="311"/>
      <c r="BS5" s="311"/>
      <c r="BT5" s="311"/>
      <c r="BU5" s="311"/>
      <c r="BV5" s="311"/>
      <c r="BW5" s="311"/>
      <c r="BX5" s="311"/>
      <c r="BY5" s="311"/>
      <c r="BZ5" s="311"/>
      <c r="CA5" s="311"/>
      <c r="CB5" s="311"/>
      <c r="CC5" s="311"/>
      <c r="CD5" s="311"/>
      <c r="CE5" s="311"/>
      <c r="CF5" s="311"/>
      <c r="CG5" s="311"/>
      <c r="CH5" s="311"/>
      <c r="CI5" s="311"/>
      <c r="CJ5" s="311"/>
      <c r="CK5" s="311"/>
      <c r="CL5" s="311"/>
      <c r="CM5" s="311"/>
      <c r="CN5" s="311"/>
      <c r="CO5" s="311"/>
      <c r="CP5" s="311"/>
      <c r="CQ5" s="311"/>
      <c r="CR5" s="311"/>
      <c r="CS5" s="311"/>
      <c r="CT5" s="311"/>
      <c r="CU5" s="311"/>
      <c r="CV5" s="311"/>
      <c r="CW5" s="311"/>
      <c r="CX5" s="311"/>
      <c r="CY5" s="311"/>
      <c r="CZ5" s="311"/>
      <c r="DA5" s="311"/>
      <c r="DB5" s="311"/>
      <c r="DC5" s="311"/>
      <c r="DD5" s="311"/>
      <c r="DE5" s="311"/>
      <c r="DF5" s="311"/>
      <c r="DG5" s="311"/>
      <c r="DH5" s="311"/>
      <c r="DI5" s="311"/>
      <c r="DJ5" s="311"/>
      <c r="DK5" s="311"/>
      <c r="DL5" s="311"/>
      <c r="DM5" s="311"/>
      <c r="DN5" s="311"/>
      <c r="DO5" s="311"/>
      <c r="DP5" s="311"/>
      <c r="DQ5" s="311"/>
      <c r="DR5" s="311"/>
      <c r="DS5" s="311"/>
      <c r="DT5" s="311"/>
      <c r="DU5" s="311"/>
      <c r="DV5" s="311"/>
      <c r="DW5" s="311"/>
      <c r="DX5" s="311"/>
      <c r="DY5" s="311"/>
      <c r="DZ5" s="311"/>
      <c r="EA5" s="311"/>
      <c r="EB5" s="311"/>
      <c r="EC5" s="311"/>
      <c r="ED5" s="311"/>
      <c r="EE5" s="311"/>
      <c r="EF5" s="311"/>
      <c r="EG5" s="311"/>
      <c r="EH5" s="311"/>
      <c r="EI5" s="311"/>
      <c r="EJ5" s="311"/>
      <c r="EK5" s="311"/>
      <c r="EL5" s="311"/>
      <c r="EM5" s="311"/>
      <c r="EN5" s="311"/>
      <c r="EO5" s="311"/>
      <c r="EP5" s="311"/>
      <c r="EQ5" s="311"/>
      <c r="ER5" s="311"/>
      <c r="ES5" s="311"/>
      <c r="ET5" s="311"/>
      <c r="EU5" s="311"/>
      <c r="EV5" s="311"/>
      <c r="EW5" s="311"/>
      <c r="EX5" s="311"/>
      <c r="EY5" s="311"/>
      <c r="EZ5" s="311"/>
      <c r="FA5" s="311"/>
      <c r="FB5" s="311"/>
      <c r="FC5" s="311"/>
      <c r="FD5" s="311"/>
      <c r="FE5" s="311"/>
      <c r="FF5" s="311"/>
      <c r="FG5" s="311"/>
      <c r="FH5" s="311"/>
      <c r="FI5" s="311"/>
      <c r="FJ5" s="311"/>
      <c r="FK5" s="311"/>
      <c r="FL5" s="311"/>
      <c r="FM5" s="311"/>
      <c r="FN5" s="311"/>
      <c r="FO5" s="311"/>
      <c r="FP5" s="311"/>
      <c r="FQ5" s="311"/>
      <c r="FR5" s="311"/>
      <c r="FS5" s="311"/>
      <c r="FT5" s="311"/>
      <c r="FU5" s="311"/>
      <c r="FV5" s="311"/>
      <c r="FW5" s="311"/>
      <c r="FX5" s="311"/>
      <c r="FY5" s="311"/>
      <c r="FZ5" s="311"/>
      <c r="GA5" s="311"/>
      <c r="GB5" s="311"/>
      <c r="GC5" s="311"/>
      <c r="GD5" s="311"/>
      <c r="GE5" s="311"/>
      <c r="GF5" s="311"/>
      <c r="GG5" s="311"/>
      <c r="GH5" s="311"/>
      <c r="GI5" s="311"/>
      <c r="GJ5" s="311"/>
      <c r="GK5" s="311"/>
      <c r="GL5" s="311"/>
      <c r="GM5" s="311"/>
      <c r="GN5" s="311"/>
      <c r="GO5" s="311"/>
      <c r="GP5" s="311"/>
      <c r="GQ5" s="311"/>
      <c r="GR5" s="311"/>
      <c r="GS5" s="311"/>
      <c r="GT5" s="311"/>
      <c r="GU5" s="311"/>
      <c r="GV5" s="311"/>
      <c r="GW5" s="311"/>
      <c r="GX5" s="311"/>
      <c r="GY5" s="311"/>
      <c r="GZ5" s="311"/>
      <c r="HA5" s="311"/>
      <c r="HB5" s="311"/>
      <c r="HC5" s="311"/>
      <c r="HD5" s="311"/>
      <c r="HE5" s="311"/>
      <c r="HF5" s="311"/>
      <c r="HG5" s="311"/>
      <c r="HH5" s="311"/>
      <c r="HI5" s="311"/>
      <c r="HJ5" s="311"/>
      <c r="HK5" s="311"/>
      <c r="HL5" s="311"/>
      <c r="HM5" s="311"/>
      <c r="HN5" s="311"/>
      <c r="HO5" s="311"/>
      <c r="HP5" s="311"/>
      <c r="HQ5" s="311"/>
      <c r="HR5" s="311"/>
      <c r="HS5" s="311"/>
      <c r="HT5" s="311"/>
      <c r="HU5" s="311"/>
      <c r="HV5" s="311"/>
      <c r="HW5" s="311"/>
      <c r="HX5" s="311"/>
      <c r="HY5" s="311"/>
      <c r="HZ5" s="311"/>
      <c r="IA5" s="311"/>
      <c r="IB5" s="311"/>
      <c r="IC5" s="311"/>
      <c r="ID5" s="311"/>
      <c r="IE5" s="311"/>
      <c r="IF5" s="311"/>
      <c r="IG5" s="311"/>
      <c r="IH5" s="311"/>
      <c r="II5" s="311"/>
      <c r="IJ5" s="311"/>
      <c r="IK5" s="311"/>
      <c r="IL5" s="311"/>
    </row>
    <row r="6" spans="1:246" ht="15" customHeight="1">
      <c r="A6" s="660" t="s">
        <v>33</v>
      </c>
      <c r="B6" s="26">
        <v>46787</v>
      </c>
      <c r="C6" s="26">
        <v>9338</v>
      </c>
      <c r="D6" s="40">
        <v>19.958535490627739</v>
      </c>
      <c r="E6" s="26">
        <v>2</v>
      </c>
      <c r="F6" s="41">
        <v>2.1000000000000001E-2</v>
      </c>
    </row>
    <row r="7" spans="1:246" ht="15" customHeight="1">
      <c r="A7" s="660" t="s">
        <v>3</v>
      </c>
      <c r="B7" s="26">
        <v>22895</v>
      </c>
      <c r="C7" s="26">
        <v>4465</v>
      </c>
      <c r="D7" s="40">
        <v>19.502074688796682</v>
      </c>
      <c r="E7" s="26">
        <v>0</v>
      </c>
      <c r="F7" s="42" t="s">
        <v>34</v>
      </c>
    </row>
    <row r="8" spans="1:246" ht="15" customHeight="1">
      <c r="A8" s="660" t="s">
        <v>4</v>
      </c>
      <c r="B8" s="26">
        <v>49443</v>
      </c>
      <c r="C8" s="26">
        <v>11069</v>
      </c>
      <c r="D8" s="40">
        <v>22.387395586837368</v>
      </c>
      <c r="E8" s="26">
        <v>0</v>
      </c>
      <c r="F8" s="42" t="s">
        <v>34</v>
      </c>
    </row>
    <row r="9" spans="1:246" ht="15" customHeight="1">
      <c r="A9" s="660" t="s">
        <v>5</v>
      </c>
      <c r="B9" s="26">
        <v>42254</v>
      </c>
      <c r="C9" s="26">
        <v>9430</v>
      </c>
      <c r="D9" s="40">
        <v>22.317413735977659</v>
      </c>
      <c r="E9" s="26">
        <v>1</v>
      </c>
      <c r="F9" s="42">
        <v>1.0999999999999999E-2</v>
      </c>
    </row>
    <row r="10" spans="1:246" ht="15" customHeight="1">
      <c r="A10" s="660" t="s">
        <v>35</v>
      </c>
      <c r="B10" s="26">
        <v>38349</v>
      </c>
      <c r="C10" s="26">
        <v>8565</v>
      </c>
      <c r="D10" s="40">
        <v>22.334350309004147</v>
      </c>
      <c r="E10" s="26">
        <v>1</v>
      </c>
      <c r="F10" s="41">
        <v>1.2E-2</v>
      </c>
    </row>
    <row r="11" spans="1:246" ht="15" customHeight="1">
      <c r="A11" s="660" t="s">
        <v>7</v>
      </c>
      <c r="B11" s="26">
        <v>22499</v>
      </c>
      <c r="C11" s="26">
        <v>4047</v>
      </c>
      <c r="D11" s="40">
        <v>17.98746610960487</v>
      </c>
      <c r="E11" s="26">
        <v>0</v>
      </c>
      <c r="F11" s="42" t="s">
        <v>34</v>
      </c>
    </row>
    <row r="12" spans="1:246" ht="15" customHeight="1">
      <c r="A12" s="660" t="s">
        <v>36</v>
      </c>
      <c r="B12" s="26">
        <v>29521</v>
      </c>
      <c r="C12" s="26">
        <v>6459</v>
      </c>
      <c r="D12" s="40">
        <v>21.879340130754379</v>
      </c>
      <c r="E12" s="26">
        <v>0</v>
      </c>
      <c r="F12" s="42" t="s">
        <v>34</v>
      </c>
    </row>
    <row r="13" spans="1:246" ht="15" customHeight="1">
      <c r="A13" s="660" t="s">
        <v>37</v>
      </c>
      <c r="B13" s="26">
        <v>31799</v>
      </c>
      <c r="C13" s="26">
        <v>6600</v>
      </c>
      <c r="D13" s="40">
        <v>20.755369665712756</v>
      </c>
      <c r="E13" s="26">
        <v>0</v>
      </c>
      <c r="F13" s="42" t="s">
        <v>34</v>
      </c>
    </row>
    <row r="14" spans="1:246" ht="15" customHeight="1">
      <c r="A14" s="660" t="s">
        <v>38</v>
      </c>
      <c r="B14" s="26">
        <v>19295</v>
      </c>
      <c r="C14" s="26">
        <v>3939</v>
      </c>
      <c r="D14" s="40">
        <v>20.414615185281161</v>
      </c>
      <c r="E14" s="26">
        <v>2</v>
      </c>
      <c r="F14" s="42">
        <v>5.0999999999999997E-2</v>
      </c>
    </row>
    <row r="15" spans="1:246" ht="15" customHeight="1">
      <c r="A15" s="660" t="s">
        <v>39</v>
      </c>
      <c r="B15" s="26">
        <v>62488</v>
      </c>
      <c r="C15" s="26">
        <v>12335</v>
      </c>
      <c r="D15" s="40">
        <v>19.73979003968762</v>
      </c>
      <c r="E15" s="26">
        <v>1</v>
      </c>
      <c r="F15" s="41">
        <v>8.0000000000000002E-3</v>
      </c>
    </row>
    <row r="16" spans="1:246" ht="15" customHeight="1">
      <c r="A16" s="660" t="s">
        <v>12</v>
      </c>
      <c r="B16" s="26">
        <v>43248</v>
      </c>
      <c r="C16" s="26">
        <v>8446</v>
      </c>
      <c r="D16" s="40">
        <v>19.529226785053645</v>
      </c>
      <c r="E16" s="26">
        <v>0</v>
      </c>
      <c r="F16" s="42" t="s">
        <v>34</v>
      </c>
    </row>
    <row r="17" spans="1:6" ht="15" customHeight="1">
      <c r="A17" s="660" t="s">
        <v>13</v>
      </c>
      <c r="B17" s="26">
        <v>41147</v>
      </c>
      <c r="C17" s="26">
        <v>9327</v>
      </c>
      <c r="D17" s="40">
        <v>22.667509174423408</v>
      </c>
      <c r="E17" s="26">
        <v>0</v>
      </c>
      <c r="F17" s="42" t="s">
        <v>34</v>
      </c>
    </row>
    <row r="18" spans="1:6" ht="15" customHeight="1">
      <c r="A18" s="660" t="s">
        <v>40</v>
      </c>
      <c r="B18" s="26">
        <v>50496</v>
      </c>
      <c r="C18" s="26">
        <v>9424</v>
      </c>
      <c r="D18" s="40">
        <v>18.662864385297848</v>
      </c>
      <c r="E18" s="26">
        <v>2</v>
      </c>
      <c r="F18" s="42">
        <v>2.1000000000000001E-2</v>
      </c>
    </row>
    <row r="19" spans="1:6" ht="15" customHeight="1">
      <c r="A19" s="660" t="s">
        <v>15</v>
      </c>
      <c r="B19" s="26">
        <v>70080</v>
      </c>
      <c r="C19" s="26">
        <v>15129</v>
      </c>
      <c r="D19" s="40">
        <v>21.588184931506852</v>
      </c>
      <c r="E19" s="26">
        <v>1</v>
      </c>
      <c r="F19" s="42">
        <v>7.0000000000000001E-3</v>
      </c>
    </row>
    <row r="20" spans="1:6" ht="15" customHeight="1">
      <c r="A20" s="660" t="s">
        <v>41</v>
      </c>
      <c r="B20" s="26">
        <v>45733</v>
      </c>
      <c r="C20" s="26">
        <v>9416</v>
      </c>
      <c r="D20" s="40">
        <v>20.589071348916537</v>
      </c>
      <c r="E20" s="26">
        <v>1</v>
      </c>
      <c r="F20" s="42">
        <v>1.0999999999999999E-2</v>
      </c>
    </row>
    <row r="21" spans="1:6" ht="15" customHeight="1">
      <c r="A21" s="659" t="s">
        <v>42</v>
      </c>
      <c r="B21" s="43">
        <v>45365</v>
      </c>
      <c r="C21" s="44">
        <v>10030</v>
      </c>
      <c r="D21" s="45">
        <v>22.109555824975203</v>
      </c>
      <c r="E21" s="44">
        <v>0</v>
      </c>
      <c r="F21" s="46" t="s">
        <v>34</v>
      </c>
    </row>
    <row r="22" spans="1:6" ht="12.95" customHeight="1">
      <c r="A22" s="299" t="s">
        <v>43</v>
      </c>
      <c r="B22" s="47"/>
      <c r="D22" s="299"/>
      <c r="E22" s="299"/>
      <c r="F22" s="299"/>
    </row>
    <row r="23" spans="1:6" ht="12.95" customHeight="1">
      <c r="A23" s="299" t="s">
        <v>44</v>
      </c>
      <c r="B23" s="299"/>
      <c r="C23" s="299"/>
      <c r="D23" s="299"/>
      <c r="E23" s="299"/>
      <c r="F23" s="299"/>
    </row>
    <row r="24" spans="1:6" ht="12.95" customHeight="1">
      <c r="A24" s="299" t="s">
        <v>45</v>
      </c>
      <c r="B24" s="48"/>
      <c r="C24" s="48"/>
      <c r="D24" s="48"/>
      <c r="E24" s="48"/>
      <c r="F24" s="48"/>
    </row>
    <row r="25" spans="1:6" ht="12.95" customHeight="1">
      <c r="A25" s="299" t="s">
        <v>46</v>
      </c>
    </row>
  </sheetData>
  <mergeCells count="5">
    <mergeCell ref="B3:B4"/>
    <mergeCell ref="C3:C4"/>
    <mergeCell ref="D3:D4"/>
    <mergeCell ref="E3:E4"/>
    <mergeCell ref="F3:F4"/>
  </mergeCells>
  <phoneticPr fontId="60"/>
  <pageMargins left="0.55000000000000004" right="0.2" top="0.39374999999999999" bottom="0.43333333333333302" header="0.511811023622047" footer="0.511811023622047"/>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MJ22"/>
  <sheetViews>
    <sheetView showGridLines="0" view="pageBreakPreview" zoomScaleNormal="100" workbookViewId="0">
      <selection activeCell="C17" sqref="C17"/>
    </sheetView>
  </sheetViews>
  <sheetFormatPr defaultColWidth="9" defaultRowHeight="13.5"/>
  <cols>
    <col min="1" max="1" width="24.25" style="454" customWidth="1"/>
    <col min="2" max="2" width="8.125" style="454" customWidth="1"/>
    <col min="3" max="5" width="6.875" style="454" customWidth="1"/>
    <col min="6" max="6" width="7.375" style="454" customWidth="1"/>
    <col min="7" max="15" width="6.875" style="454" customWidth="1"/>
    <col min="16" max="16" width="7.125" style="49" customWidth="1"/>
    <col min="17" max="17" width="7.125" style="454" customWidth="1"/>
    <col min="18" max="256" width="9" style="454"/>
    <col min="257" max="257" width="16.875" style="454" customWidth="1"/>
    <col min="258" max="258" width="8.125" style="454" customWidth="1"/>
    <col min="259" max="261" width="6.875" style="454" customWidth="1"/>
    <col min="262" max="262" width="7.375" style="454" customWidth="1"/>
    <col min="263" max="271" width="6.875" style="454" customWidth="1"/>
    <col min="272" max="273" width="7.125" style="454" customWidth="1"/>
    <col min="274" max="512" width="9" style="454"/>
    <col min="513" max="513" width="16.875" style="454" customWidth="1"/>
    <col min="514" max="514" width="8.125" style="454" customWidth="1"/>
    <col min="515" max="517" width="6.875" style="454" customWidth="1"/>
    <col min="518" max="518" width="7.375" style="454" customWidth="1"/>
    <col min="519" max="527" width="6.875" style="454" customWidth="1"/>
    <col min="528" max="529" width="7.125" style="454" customWidth="1"/>
    <col min="530" max="768" width="9" style="454"/>
    <col min="769" max="769" width="16.875" style="454" customWidth="1"/>
    <col min="770" max="770" width="8.125" style="454" customWidth="1"/>
    <col min="771" max="773" width="6.875" style="454" customWidth="1"/>
    <col min="774" max="774" width="7.375" style="454" customWidth="1"/>
    <col min="775" max="783" width="6.875" style="454" customWidth="1"/>
    <col min="784" max="785" width="7.125" style="454" customWidth="1"/>
    <col min="786" max="1024" width="9" style="454"/>
  </cols>
  <sheetData>
    <row r="1" spans="1:16" s="53" customFormat="1" ht="22.5" customHeight="1">
      <c r="A1" s="50" t="s">
        <v>47</v>
      </c>
      <c r="B1" s="51"/>
      <c r="C1" s="51"/>
      <c r="D1" s="51"/>
      <c r="E1" s="52"/>
      <c r="O1" s="54" t="s">
        <v>630</v>
      </c>
      <c r="P1" s="55"/>
    </row>
    <row r="2" spans="1:16" ht="18.75" customHeight="1">
      <c r="A2" s="788"/>
      <c r="B2" s="789" t="s">
        <v>48</v>
      </c>
      <c r="C2" s="789"/>
      <c r="D2" s="789"/>
      <c r="E2" s="789"/>
      <c r="F2" s="789"/>
      <c r="G2" s="789"/>
      <c r="H2" s="789"/>
      <c r="I2" s="790" t="s">
        <v>49</v>
      </c>
      <c r="J2" s="790"/>
      <c r="K2" s="790"/>
      <c r="L2" s="790"/>
      <c r="M2" s="790"/>
      <c r="N2" s="790"/>
      <c r="O2" s="790"/>
    </row>
    <row r="3" spans="1:16" ht="18.75" customHeight="1">
      <c r="A3" s="788"/>
      <c r="B3" s="791" t="s">
        <v>29</v>
      </c>
      <c r="C3" s="792" t="s">
        <v>50</v>
      </c>
      <c r="D3" s="792"/>
      <c r="E3" s="792"/>
      <c r="F3" s="792" t="s">
        <v>51</v>
      </c>
      <c r="G3" s="792"/>
      <c r="H3" s="792"/>
      <c r="I3" s="791" t="s">
        <v>29</v>
      </c>
      <c r="J3" s="792" t="s">
        <v>50</v>
      </c>
      <c r="K3" s="792"/>
      <c r="L3" s="793" t="s">
        <v>52</v>
      </c>
      <c r="M3" s="793"/>
      <c r="N3" s="793"/>
      <c r="O3" s="793"/>
    </row>
    <row r="4" spans="1:16" ht="17.25" customHeight="1">
      <c r="A4" s="788"/>
      <c r="B4" s="791"/>
      <c r="C4" s="794" t="s">
        <v>53</v>
      </c>
      <c r="D4" s="794"/>
      <c r="E4" s="795" t="s">
        <v>54</v>
      </c>
      <c r="F4" s="796" t="s">
        <v>55</v>
      </c>
      <c r="G4" s="795" t="s">
        <v>56</v>
      </c>
      <c r="H4" s="795" t="s">
        <v>57</v>
      </c>
      <c r="I4" s="791"/>
      <c r="J4" s="796" t="s">
        <v>58</v>
      </c>
      <c r="K4" s="796" t="s">
        <v>59</v>
      </c>
      <c r="L4" s="797" t="s">
        <v>55</v>
      </c>
      <c r="M4" s="797" t="s">
        <v>56</v>
      </c>
      <c r="N4" s="797" t="s">
        <v>60</v>
      </c>
      <c r="O4" s="787" t="s">
        <v>61</v>
      </c>
    </row>
    <row r="5" spans="1:16" ht="18.75" customHeight="1">
      <c r="A5" s="788"/>
      <c r="B5" s="791"/>
      <c r="C5" s="639" t="s">
        <v>62</v>
      </c>
      <c r="D5" s="638" t="s">
        <v>63</v>
      </c>
      <c r="E5" s="795"/>
      <c r="F5" s="796"/>
      <c r="G5" s="795"/>
      <c r="H5" s="795"/>
      <c r="I5" s="791"/>
      <c r="J5" s="796"/>
      <c r="K5" s="796"/>
      <c r="L5" s="797"/>
      <c r="M5" s="797"/>
      <c r="N5" s="797"/>
      <c r="O5" s="787"/>
    </row>
    <row r="6" spans="1:16" ht="20.25" customHeight="1">
      <c r="A6" s="56" t="s">
        <v>64</v>
      </c>
      <c r="B6" s="57">
        <f t="shared" ref="B6:O6" si="0">SUM(B7:B12)</f>
        <v>53</v>
      </c>
      <c r="C6" s="57">
        <f t="shared" si="0"/>
        <v>0</v>
      </c>
      <c r="D6" s="57">
        <f t="shared" si="0"/>
        <v>53</v>
      </c>
      <c r="E6" s="57">
        <f t="shared" si="0"/>
        <v>0</v>
      </c>
      <c r="F6" s="57">
        <f t="shared" si="0"/>
        <v>49</v>
      </c>
      <c r="G6" s="57">
        <f t="shared" si="0"/>
        <v>2</v>
      </c>
      <c r="H6" s="57">
        <f t="shared" si="0"/>
        <v>2</v>
      </c>
      <c r="I6" s="57">
        <f t="shared" si="0"/>
        <v>34</v>
      </c>
      <c r="J6" s="57">
        <f t="shared" si="0"/>
        <v>34</v>
      </c>
      <c r="K6" s="57">
        <f t="shared" si="0"/>
        <v>34</v>
      </c>
      <c r="L6" s="57">
        <f t="shared" si="0"/>
        <v>6</v>
      </c>
      <c r="M6" s="57">
        <f t="shared" si="0"/>
        <v>13</v>
      </c>
      <c r="N6" s="57">
        <f t="shared" si="0"/>
        <v>13</v>
      </c>
      <c r="O6" s="57">
        <f t="shared" si="0"/>
        <v>2</v>
      </c>
    </row>
    <row r="7" spans="1:16" ht="20.25" customHeight="1">
      <c r="A7" s="58" t="s">
        <v>65</v>
      </c>
      <c r="B7" s="59">
        <v>0</v>
      </c>
      <c r="C7" s="60">
        <v>0</v>
      </c>
      <c r="D7" s="60">
        <v>0</v>
      </c>
      <c r="E7" s="60">
        <v>0</v>
      </c>
      <c r="F7" s="60">
        <v>0</v>
      </c>
      <c r="G7" s="60">
        <v>0</v>
      </c>
      <c r="H7" s="60">
        <v>0</v>
      </c>
      <c r="I7" s="60">
        <v>0</v>
      </c>
      <c r="J7" s="60">
        <v>0</v>
      </c>
      <c r="K7" s="60">
        <v>0</v>
      </c>
      <c r="L7" s="60">
        <v>0</v>
      </c>
      <c r="M7" s="60">
        <v>0</v>
      </c>
      <c r="N7" s="60">
        <v>0</v>
      </c>
      <c r="O7" s="60">
        <v>0</v>
      </c>
    </row>
    <row r="8" spans="1:16" ht="20.25" customHeight="1">
      <c r="A8" s="58" t="s">
        <v>66</v>
      </c>
      <c r="B8" s="59">
        <v>11</v>
      </c>
      <c r="C8" s="60">
        <v>0</v>
      </c>
      <c r="D8" s="60">
        <v>11</v>
      </c>
      <c r="E8" s="60">
        <v>0</v>
      </c>
      <c r="F8" s="60">
        <v>11</v>
      </c>
      <c r="G8" s="60">
        <v>0</v>
      </c>
      <c r="H8" s="60">
        <v>0</v>
      </c>
      <c r="I8" s="60">
        <v>0</v>
      </c>
      <c r="J8" s="60">
        <v>0</v>
      </c>
      <c r="K8" s="60">
        <v>0</v>
      </c>
      <c r="L8" s="60">
        <v>0</v>
      </c>
      <c r="M8" s="60">
        <v>0</v>
      </c>
      <c r="N8" s="60">
        <v>0</v>
      </c>
      <c r="O8" s="60">
        <v>0</v>
      </c>
    </row>
    <row r="9" spans="1:16" ht="20.25" customHeight="1">
      <c r="A9" s="61" t="s">
        <v>67</v>
      </c>
      <c r="B9" s="59">
        <v>34</v>
      </c>
      <c r="C9" s="60">
        <v>0</v>
      </c>
      <c r="D9" s="60">
        <v>34</v>
      </c>
      <c r="E9" s="60">
        <v>0</v>
      </c>
      <c r="F9" s="60">
        <v>30</v>
      </c>
      <c r="G9" s="60">
        <v>2</v>
      </c>
      <c r="H9" s="60">
        <v>2</v>
      </c>
      <c r="I9" s="60">
        <v>34</v>
      </c>
      <c r="J9" s="60">
        <v>34</v>
      </c>
      <c r="K9" s="60">
        <v>34</v>
      </c>
      <c r="L9" s="60">
        <v>6</v>
      </c>
      <c r="M9" s="60">
        <v>13</v>
      </c>
      <c r="N9" s="60">
        <v>13</v>
      </c>
      <c r="O9" s="60">
        <v>2</v>
      </c>
    </row>
    <row r="10" spans="1:16" ht="20.25" customHeight="1">
      <c r="A10" s="61" t="s">
        <v>68</v>
      </c>
      <c r="B10" s="59">
        <v>0</v>
      </c>
      <c r="C10" s="60">
        <v>0</v>
      </c>
      <c r="D10" s="60">
        <v>0</v>
      </c>
      <c r="E10" s="60">
        <v>0</v>
      </c>
      <c r="F10" s="60">
        <v>0</v>
      </c>
      <c r="G10" s="60">
        <v>0</v>
      </c>
      <c r="H10" s="60">
        <v>0</v>
      </c>
      <c r="I10" s="60">
        <v>0</v>
      </c>
      <c r="J10" s="60">
        <v>0</v>
      </c>
      <c r="K10" s="60">
        <v>0</v>
      </c>
      <c r="L10" s="60">
        <v>0</v>
      </c>
      <c r="M10" s="60">
        <v>0</v>
      </c>
      <c r="N10" s="60">
        <v>0</v>
      </c>
      <c r="O10" s="60">
        <v>0</v>
      </c>
    </row>
    <row r="11" spans="1:16" ht="20.25" customHeight="1">
      <c r="A11" s="62" t="s">
        <v>69</v>
      </c>
      <c r="B11" s="59">
        <v>0</v>
      </c>
      <c r="C11" s="60">
        <v>0</v>
      </c>
      <c r="D11" s="60">
        <v>0</v>
      </c>
      <c r="E11" s="60">
        <v>0</v>
      </c>
      <c r="F11" s="60">
        <v>0</v>
      </c>
      <c r="G11" s="60">
        <v>0</v>
      </c>
      <c r="H11" s="60">
        <v>0</v>
      </c>
      <c r="I11" s="60">
        <v>0</v>
      </c>
      <c r="J11" s="60">
        <v>0</v>
      </c>
      <c r="K11" s="60">
        <v>0</v>
      </c>
      <c r="L11" s="60">
        <v>0</v>
      </c>
      <c r="M11" s="60">
        <v>0</v>
      </c>
      <c r="N11" s="60">
        <v>0</v>
      </c>
      <c r="O11" s="60">
        <v>0</v>
      </c>
    </row>
    <row r="12" spans="1:16" ht="20.25" customHeight="1">
      <c r="A12" s="63" t="s">
        <v>70</v>
      </c>
      <c r="B12" s="64">
        <v>8</v>
      </c>
      <c r="C12" s="65">
        <v>0</v>
      </c>
      <c r="D12" s="65">
        <v>8</v>
      </c>
      <c r="E12" s="65">
        <v>0</v>
      </c>
      <c r="F12" s="65">
        <v>8</v>
      </c>
      <c r="G12" s="65">
        <v>0</v>
      </c>
      <c r="H12" s="65">
        <v>0</v>
      </c>
      <c r="I12" s="65">
        <v>0</v>
      </c>
      <c r="J12" s="65">
        <v>0</v>
      </c>
      <c r="K12" s="65">
        <v>0</v>
      </c>
      <c r="L12" s="65">
        <v>0</v>
      </c>
      <c r="M12" s="65">
        <v>0</v>
      </c>
      <c r="N12" s="65">
        <v>0</v>
      </c>
      <c r="O12" s="65">
        <v>0</v>
      </c>
    </row>
    <row r="13" spans="1:16">
      <c r="A13" s="66" t="s">
        <v>71</v>
      </c>
    </row>
    <row r="14" spans="1:16" ht="16.5" customHeight="1"/>
    <row r="15" spans="1:16" ht="18.75" customHeight="1"/>
    <row r="16" spans="1:16" ht="18.75" customHeight="1"/>
    <row r="17" ht="18.75" customHeight="1"/>
    <row r="18" ht="18.75" customHeight="1"/>
    <row r="19" ht="18.75" customHeight="1"/>
    <row r="20" ht="18.75" customHeight="1"/>
    <row r="21" ht="18.75" customHeight="1"/>
    <row r="22" ht="18.75" customHeight="1"/>
  </sheetData>
  <mergeCells count="20">
    <mergeCell ref="K4:K5"/>
    <mergeCell ref="L4:L5"/>
    <mergeCell ref="M4:M5"/>
    <mergeCell ref="N4:N5"/>
    <mergeCell ref="O4:O5"/>
    <mergeCell ref="A2:A5"/>
    <mergeCell ref="B2:H2"/>
    <mergeCell ref="I2:O2"/>
    <mergeCell ref="B3:B5"/>
    <mergeCell ref="C3:E3"/>
    <mergeCell ref="F3:H3"/>
    <mergeCell ref="I3:I5"/>
    <mergeCell ref="J3:K3"/>
    <mergeCell ref="L3:O3"/>
    <mergeCell ref="C4:D4"/>
    <mergeCell ref="E4:E5"/>
    <mergeCell ref="F4:F5"/>
    <mergeCell ref="G4:G5"/>
    <mergeCell ref="H4:H5"/>
    <mergeCell ref="J4:J5"/>
  </mergeCells>
  <phoneticPr fontId="60"/>
  <pageMargins left="0.55000000000000004" right="0.2" top="0.39374999999999999" bottom="0.43333333333333302" header="0.511811023622047" footer="0.511811023622047"/>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MJ31"/>
  <sheetViews>
    <sheetView showGridLines="0" view="pageBreakPreview" zoomScale="85" zoomScaleNormal="100" zoomScalePageLayoutView="85" workbookViewId="0">
      <selection sqref="A1:XFD1048576"/>
    </sheetView>
  </sheetViews>
  <sheetFormatPr defaultColWidth="12.5" defaultRowHeight="17.25"/>
  <cols>
    <col min="1" max="1" width="7.625" style="13" customWidth="1"/>
    <col min="2" max="12" width="7.5" style="13" customWidth="1"/>
    <col min="13" max="13" width="8" style="13" customWidth="1"/>
    <col min="14" max="14" width="7.5" style="13" customWidth="1"/>
    <col min="15" max="256" width="12.5" style="13"/>
    <col min="257" max="257" width="7.625" style="13" customWidth="1"/>
    <col min="258" max="268" width="7.5" style="13" customWidth="1"/>
    <col min="269" max="269" width="8" style="13" customWidth="1"/>
    <col min="270" max="270" width="7.5" style="13" customWidth="1"/>
    <col min="271" max="512" width="12.5" style="13"/>
    <col min="513" max="513" width="7.625" style="13" customWidth="1"/>
    <col min="514" max="524" width="7.5" style="13" customWidth="1"/>
    <col min="525" max="525" width="8" style="13" customWidth="1"/>
    <col min="526" max="526" width="7.5" style="13" customWidth="1"/>
    <col min="527" max="768" width="12.5" style="13"/>
    <col min="769" max="769" width="7.625" style="13" customWidth="1"/>
    <col min="770" max="780" width="7.5" style="13" customWidth="1"/>
    <col min="781" max="781" width="8" style="13" customWidth="1"/>
    <col min="782" max="782" width="7.5" style="13" customWidth="1"/>
    <col min="783" max="1024" width="12.5" style="13"/>
  </cols>
  <sheetData>
    <row r="1" spans="1:256" s="30" customFormat="1" ht="15">
      <c r="A1" s="14" t="s">
        <v>72</v>
      </c>
      <c r="C1" s="67"/>
    </row>
    <row r="2" spans="1:256" ht="14.25" customHeight="1">
      <c r="A2" s="15" t="s">
        <v>27</v>
      </c>
      <c r="B2" s="15"/>
      <c r="C2" s="15"/>
      <c r="D2" s="15"/>
      <c r="E2" s="15"/>
      <c r="F2" s="15"/>
      <c r="G2" s="15"/>
      <c r="H2" s="15"/>
      <c r="I2" s="15"/>
      <c r="J2" s="15"/>
      <c r="K2" s="15"/>
      <c r="L2" s="15"/>
      <c r="M2" s="68"/>
      <c r="N2" s="54" t="s">
        <v>630</v>
      </c>
    </row>
    <row r="3" spans="1:256" ht="16.5" customHeight="1">
      <c r="A3" s="299"/>
      <c r="B3" s="69"/>
      <c r="C3" s="785" t="s">
        <v>73</v>
      </c>
      <c r="D3" s="785"/>
      <c r="E3" s="785"/>
      <c r="F3" s="70"/>
      <c r="G3" s="70"/>
      <c r="H3" s="71"/>
      <c r="I3" s="786" t="s">
        <v>74</v>
      </c>
      <c r="J3" s="786"/>
      <c r="K3" s="786"/>
      <c r="L3" s="786"/>
      <c r="M3" s="786"/>
      <c r="N3" s="786"/>
    </row>
    <row r="4" spans="1:256" ht="12.95" customHeight="1">
      <c r="A4" s="299"/>
      <c r="B4" s="641" t="s">
        <v>75</v>
      </c>
      <c r="C4" s="73"/>
      <c r="D4" s="70"/>
      <c r="E4" s="70"/>
      <c r="F4" s="641" t="s">
        <v>76</v>
      </c>
      <c r="G4" s="641" t="s">
        <v>77</v>
      </c>
      <c r="H4" s="74" t="s">
        <v>78</v>
      </c>
      <c r="I4" s="73"/>
      <c r="J4" s="70"/>
      <c r="K4" s="70"/>
      <c r="L4" s="70"/>
      <c r="M4" s="641" t="s">
        <v>79</v>
      </c>
      <c r="N4" s="70"/>
    </row>
    <row r="5" spans="1:256" ht="12.95" customHeight="1">
      <c r="A5" s="299" t="s">
        <v>80</v>
      </c>
      <c r="B5" s="70"/>
      <c r="C5" s="75" t="s">
        <v>81</v>
      </c>
      <c r="D5" s="798" t="s">
        <v>82</v>
      </c>
      <c r="E5" s="798" t="s">
        <v>83</v>
      </c>
      <c r="F5" s="76"/>
      <c r="G5" s="77"/>
      <c r="H5" s="75"/>
      <c r="I5" s="75" t="s">
        <v>84</v>
      </c>
      <c r="J5" s="798" t="s">
        <v>31</v>
      </c>
      <c r="K5" s="799" t="s">
        <v>85</v>
      </c>
      <c r="L5" s="798" t="s">
        <v>31</v>
      </c>
      <c r="M5" s="641" t="s">
        <v>86</v>
      </c>
      <c r="N5" s="800" t="s">
        <v>31</v>
      </c>
      <c r="O5" s="306"/>
    </row>
    <row r="6" spans="1:256" ht="12.95" customHeight="1">
      <c r="A6" s="299" t="s">
        <v>87</v>
      </c>
      <c r="B6" s="641" t="s">
        <v>88</v>
      </c>
      <c r="C6" s="641" t="s">
        <v>89</v>
      </c>
      <c r="D6" s="798"/>
      <c r="E6" s="798"/>
      <c r="F6" s="641" t="s">
        <v>90</v>
      </c>
      <c r="G6" s="641" t="s">
        <v>90</v>
      </c>
      <c r="H6" s="75" t="s">
        <v>91</v>
      </c>
      <c r="I6" s="641" t="s">
        <v>92</v>
      </c>
      <c r="J6" s="798"/>
      <c r="K6" s="799"/>
      <c r="L6" s="798"/>
      <c r="M6" s="641" t="s">
        <v>93</v>
      </c>
      <c r="N6" s="800"/>
      <c r="O6" s="306"/>
    </row>
    <row r="7" spans="1:256" ht="12.95" customHeight="1">
      <c r="A7" s="299" t="s">
        <v>94</v>
      </c>
      <c r="B7" s="641"/>
      <c r="C7" s="641"/>
      <c r="D7" s="79"/>
      <c r="E7" s="79"/>
      <c r="F7" s="641"/>
      <c r="G7" s="641"/>
      <c r="H7" s="80"/>
      <c r="I7" s="641"/>
      <c r="J7" s="79"/>
      <c r="K7" s="799"/>
      <c r="L7" s="79"/>
      <c r="M7" s="641" t="s">
        <v>95</v>
      </c>
      <c r="N7" s="79"/>
      <c r="O7" s="306"/>
    </row>
    <row r="8" spans="1:256" ht="12.95" customHeight="1">
      <c r="A8" s="17"/>
      <c r="B8" s="81"/>
      <c r="C8" s="81"/>
      <c r="D8" s="82"/>
      <c r="E8" s="81"/>
      <c r="F8" s="81"/>
      <c r="G8" s="81"/>
      <c r="H8" s="83"/>
      <c r="I8" s="81"/>
      <c r="J8" s="81"/>
      <c r="K8" s="81"/>
      <c r="L8" s="81"/>
      <c r="M8" s="81" t="s">
        <v>96</v>
      </c>
      <c r="N8" s="81"/>
    </row>
    <row r="9" spans="1:256" ht="12.95" customHeight="1">
      <c r="A9" s="84" t="s">
        <v>32</v>
      </c>
      <c r="B9" s="85">
        <v>1453</v>
      </c>
      <c r="C9" s="86">
        <v>6</v>
      </c>
      <c r="D9" s="86">
        <v>1</v>
      </c>
      <c r="E9" s="86">
        <v>16.666666666666664</v>
      </c>
      <c r="F9" s="87">
        <v>222</v>
      </c>
      <c r="G9" s="87">
        <v>1</v>
      </c>
      <c r="H9" s="87">
        <v>1359</v>
      </c>
      <c r="I9" s="87">
        <v>4</v>
      </c>
      <c r="J9" s="88">
        <v>0.27529249827942187</v>
      </c>
      <c r="K9" s="87">
        <v>67</v>
      </c>
      <c r="L9" s="88">
        <v>4.6111493461803166</v>
      </c>
      <c r="M9" s="87">
        <v>25</v>
      </c>
      <c r="N9" s="88">
        <v>1.7205781142463867</v>
      </c>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AY9" s="311"/>
      <c r="AZ9" s="311"/>
      <c r="BA9" s="311"/>
      <c r="BB9" s="311"/>
      <c r="BC9" s="311"/>
      <c r="BD9" s="311"/>
      <c r="BE9" s="311"/>
      <c r="BF9" s="311"/>
      <c r="BG9" s="311"/>
      <c r="BH9" s="311"/>
      <c r="BI9" s="311"/>
      <c r="BJ9" s="311"/>
      <c r="BK9" s="311"/>
      <c r="BL9" s="311"/>
      <c r="BM9" s="311"/>
      <c r="BN9" s="311"/>
      <c r="BO9" s="311"/>
      <c r="BP9" s="311"/>
      <c r="BQ9" s="311"/>
      <c r="BR9" s="311"/>
      <c r="BS9" s="311"/>
      <c r="BT9" s="311"/>
      <c r="BU9" s="311"/>
      <c r="BV9" s="311"/>
      <c r="BW9" s="311"/>
      <c r="BX9" s="311"/>
      <c r="BY9" s="311"/>
      <c r="BZ9" s="311"/>
      <c r="CA9" s="311"/>
      <c r="CB9" s="311"/>
      <c r="CC9" s="311"/>
      <c r="CD9" s="311"/>
      <c r="CE9" s="311"/>
      <c r="CF9" s="311"/>
      <c r="CG9" s="311"/>
      <c r="CH9" s="311"/>
      <c r="CI9" s="311"/>
      <c r="CJ9" s="311"/>
      <c r="CK9" s="311"/>
      <c r="CL9" s="311"/>
      <c r="CM9" s="311"/>
      <c r="CN9" s="311"/>
      <c r="CO9" s="311"/>
      <c r="CP9" s="311"/>
      <c r="CQ9" s="311"/>
      <c r="CR9" s="311"/>
      <c r="CS9" s="311"/>
      <c r="CT9" s="311"/>
      <c r="CU9" s="311"/>
      <c r="CV9" s="311"/>
      <c r="CW9" s="311"/>
      <c r="CX9" s="311"/>
      <c r="CY9" s="311"/>
      <c r="CZ9" s="311"/>
      <c r="DA9" s="311"/>
      <c r="DB9" s="311"/>
      <c r="DC9" s="311"/>
      <c r="DD9" s="311"/>
      <c r="DE9" s="311"/>
      <c r="DF9" s="311"/>
      <c r="DG9" s="311"/>
      <c r="DH9" s="311"/>
      <c r="DI9" s="311"/>
      <c r="DJ9" s="311"/>
      <c r="DK9" s="311"/>
      <c r="DL9" s="311"/>
      <c r="DM9" s="311"/>
      <c r="DN9" s="311"/>
      <c r="DO9" s="311"/>
      <c r="DP9" s="311"/>
      <c r="DQ9" s="311"/>
      <c r="DR9" s="311"/>
      <c r="DS9" s="311"/>
      <c r="DT9" s="311"/>
      <c r="DU9" s="311"/>
      <c r="DV9" s="311"/>
      <c r="DW9" s="311"/>
      <c r="DX9" s="311"/>
      <c r="DY9" s="311"/>
      <c r="DZ9" s="311"/>
      <c r="EA9" s="311"/>
      <c r="EB9" s="311"/>
      <c r="EC9" s="311"/>
      <c r="ED9" s="311"/>
      <c r="EE9" s="311"/>
      <c r="EF9" s="311"/>
      <c r="EG9" s="311"/>
      <c r="EH9" s="311"/>
      <c r="EI9" s="311"/>
      <c r="EJ9" s="311"/>
      <c r="EK9" s="311"/>
      <c r="EL9" s="311"/>
      <c r="EM9" s="311"/>
      <c r="EN9" s="311"/>
      <c r="EO9" s="311"/>
      <c r="EP9" s="311"/>
      <c r="EQ9" s="311"/>
      <c r="ER9" s="311"/>
      <c r="ES9" s="311"/>
      <c r="ET9" s="311"/>
      <c r="EU9" s="311"/>
      <c r="EV9" s="311"/>
      <c r="EW9" s="311"/>
      <c r="EX9" s="311"/>
      <c r="EY9" s="311"/>
      <c r="EZ9" s="311"/>
      <c r="FA9" s="311"/>
      <c r="FB9" s="311"/>
      <c r="FC9" s="311"/>
      <c r="FD9" s="311"/>
      <c r="FE9" s="311"/>
      <c r="FF9" s="311"/>
      <c r="FG9" s="311"/>
      <c r="FH9" s="311"/>
      <c r="FI9" s="311"/>
      <c r="FJ9" s="311"/>
      <c r="FK9" s="311"/>
      <c r="FL9" s="311"/>
      <c r="FM9" s="311"/>
      <c r="FN9" s="311"/>
      <c r="FO9" s="311"/>
      <c r="FP9" s="311"/>
      <c r="FQ9" s="311"/>
      <c r="FR9" s="311"/>
      <c r="FS9" s="311"/>
      <c r="FT9" s="311"/>
      <c r="FU9" s="311"/>
      <c r="FV9" s="311"/>
      <c r="FW9" s="311"/>
      <c r="FX9" s="311"/>
      <c r="FY9" s="311"/>
      <c r="FZ9" s="311"/>
      <c r="GA9" s="311"/>
      <c r="GB9" s="311"/>
      <c r="GC9" s="311"/>
      <c r="GD9" s="311"/>
      <c r="GE9" s="311"/>
      <c r="GF9" s="311"/>
      <c r="GG9" s="311"/>
      <c r="GH9" s="311"/>
      <c r="GI9" s="311"/>
      <c r="GJ9" s="311"/>
      <c r="GK9" s="311"/>
      <c r="GL9" s="311"/>
      <c r="GM9" s="311"/>
      <c r="GN9" s="311"/>
      <c r="GO9" s="311"/>
      <c r="GP9" s="311"/>
      <c r="GQ9" s="311"/>
      <c r="GR9" s="311"/>
      <c r="GS9" s="311"/>
      <c r="GT9" s="311"/>
      <c r="GU9" s="311"/>
      <c r="GV9" s="311"/>
      <c r="GW9" s="311"/>
      <c r="GX9" s="311"/>
      <c r="GY9" s="311"/>
      <c r="GZ9" s="311"/>
      <c r="HA9" s="311"/>
      <c r="HB9" s="311"/>
      <c r="HC9" s="311"/>
      <c r="HD9" s="311"/>
      <c r="HE9" s="311"/>
      <c r="HF9" s="311"/>
      <c r="HG9" s="311"/>
      <c r="HH9" s="311"/>
      <c r="HI9" s="311"/>
      <c r="HJ9" s="311"/>
      <c r="HK9" s="311"/>
      <c r="HL9" s="311"/>
      <c r="HM9" s="311"/>
      <c r="HN9" s="311"/>
      <c r="HO9" s="311"/>
      <c r="HP9" s="311"/>
      <c r="HQ9" s="311"/>
      <c r="HR9" s="311"/>
      <c r="HS9" s="311"/>
      <c r="HT9" s="311"/>
      <c r="HU9" s="311"/>
      <c r="HV9" s="311"/>
      <c r="HW9" s="311"/>
      <c r="HX9" s="311"/>
      <c r="HY9" s="311"/>
      <c r="HZ9" s="311"/>
      <c r="IA9" s="311"/>
      <c r="IB9" s="311"/>
      <c r="IC9" s="311"/>
      <c r="ID9" s="311"/>
      <c r="IE9" s="311"/>
      <c r="IF9" s="311"/>
      <c r="IG9" s="311"/>
      <c r="IH9" s="311"/>
      <c r="II9" s="311"/>
      <c r="IJ9" s="311"/>
      <c r="IK9" s="311"/>
      <c r="IL9" s="311"/>
      <c r="IM9" s="311"/>
      <c r="IN9" s="311"/>
      <c r="IO9" s="311"/>
      <c r="IP9" s="311"/>
      <c r="IQ9" s="311"/>
      <c r="IR9" s="311"/>
      <c r="IS9" s="311"/>
      <c r="IT9" s="311"/>
      <c r="IU9" s="311"/>
      <c r="IV9" s="311"/>
    </row>
    <row r="10" spans="1:256" ht="12.95" customHeight="1">
      <c r="A10" s="287" t="s">
        <v>33</v>
      </c>
      <c r="B10" s="90">
        <v>100</v>
      </c>
      <c r="C10" s="28">
        <v>0</v>
      </c>
      <c r="D10" s="28">
        <v>0</v>
      </c>
      <c r="E10" s="86">
        <v>0</v>
      </c>
      <c r="F10" s="28">
        <v>40</v>
      </c>
      <c r="G10" s="28">
        <v>0</v>
      </c>
      <c r="H10" s="28">
        <v>75</v>
      </c>
      <c r="I10" s="28">
        <v>0</v>
      </c>
      <c r="J10" s="91">
        <v>0</v>
      </c>
      <c r="K10" s="28">
        <v>3</v>
      </c>
      <c r="L10" s="91">
        <v>3</v>
      </c>
      <c r="M10" s="28">
        <v>0</v>
      </c>
      <c r="N10" s="91">
        <v>0</v>
      </c>
    </row>
    <row r="11" spans="1:256" ht="12.95" customHeight="1">
      <c r="A11" s="287" t="s">
        <v>3</v>
      </c>
      <c r="B11" s="90">
        <v>123</v>
      </c>
      <c r="C11" s="28">
        <v>0</v>
      </c>
      <c r="D11" s="28">
        <v>0</v>
      </c>
      <c r="E11" s="86">
        <v>0</v>
      </c>
      <c r="F11" s="28">
        <v>6</v>
      </c>
      <c r="G11" s="28">
        <v>0</v>
      </c>
      <c r="H11" s="28">
        <v>117</v>
      </c>
      <c r="I11" s="28">
        <v>0</v>
      </c>
      <c r="J11" s="91">
        <v>0</v>
      </c>
      <c r="K11" s="28">
        <v>6</v>
      </c>
      <c r="L11" s="91">
        <v>4.8780487804878048</v>
      </c>
      <c r="M11" s="28">
        <v>4</v>
      </c>
      <c r="N11" s="91">
        <v>3.2520325203252036</v>
      </c>
    </row>
    <row r="12" spans="1:256" ht="12.95" customHeight="1">
      <c r="A12" s="287" t="s">
        <v>4</v>
      </c>
      <c r="B12" s="90">
        <v>93</v>
      </c>
      <c r="C12" s="28">
        <v>0</v>
      </c>
      <c r="D12" s="28">
        <v>0</v>
      </c>
      <c r="E12" s="86">
        <v>0</v>
      </c>
      <c r="F12" s="28">
        <v>1</v>
      </c>
      <c r="G12" s="28">
        <v>0</v>
      </c>
      <c r="H12" s="28">
        <v>93</v>
      </c>
      <c r="I12" s="28">
        <v>0</v>
      </c>
      <c r="J12" s="91">
        <v>0</v>
      </c>
      <c r="K12" s="28">
        <v>5</v>
      </c>
      <c r="L12" s="91">
        <v>5.376344086021505</v>
      </c>
      <c r="M12" s="28">
        <v>2</v>
      </c>
      <c r="N12" s="91">
        <v>2.1505376344086025</v>
      </c>
    </row>
    <row r="13" spans="1:256" ht="12.95" customHeight="1">
      <c r="A13" s="287" t="s">
        <v>5</v>
      </c>
      <c r="B13" s="90">
        <v>172</v>
      </c>
      <c r="C13" s="28">
        <v>1</v>
      </c>
      <c r="D13" s="28">
        <v>0</v>
      </c>
      <c r="E13" s="86">
        <v>0</v>
      </c>
      <c r="F13" s="28">
        <v>9</v>
      </c>
      <c r="G13" s="28">
        <v>0</v>
      </c>
      <c r="H13" s="28">
        <v>163</v>
      </c>
      <c r="I13" s="28">
        <v>0</v>
      </c>
      <c r="J13" s="91">
        <v>0</v>
      </c>
      <c r="K13" s="28">
        <v>12</v>
      </c>
      <c r="L13" s="91">
        <v>6.9767441860465116</v>
      </c>
      <c r="M13" s="28">
        <v>4</v>
      </c>
      <c r="N13" s="91">
        <v>2.3255813953488373</v>
      </c>
      <c r="O13" s="92"/>
    </row>
    <row r="14" spans="1:256" ht="12.95" customHeight="1">
      <c r="A14" s="287" t="s">
        <v>35</v>
      </c>
      <c r="B14" s="90">
        <v>123</v>
      </c>
      <c r="C14" s="28">
        <v>0</v>
      </c>
      <c r="D14" s="28">
        <v>0</v>
      </c>
      <c r="E14" s="86">
        <v>0</v>
      </c>
      <c r="F14" s="28">
        <v>57</v>
      </c>
      <c r="G14" s="28">
        <v>0</v>
      </c>
      <c r="H14" s="28">
        <v>118</v>
      </c>
      <c r="I14" s="28">
        <v>0</v>
      </c>
      <c r="J14" s="91">
        <v>0</v>
      </c>
      <c r="K14" s="28">
        <v>2</v>
      </c>
      <c r="L14" s="91">
        <v>1.6260162601626018</v>
      </c>
      <c r="M14" s="28">
        <v>5</v>
      </c>
      <c r="N14" s="91">
        <v>4.0650406504065035</v>
      </c>
    </row>
    <row r="15" spans="1:256" ht="12.95" customHeight="1">
      <c r="A15" s="287" t="s">
        <v>7</v>
      </c>
      <c r="B15" s="90">
        <v>126</v>
      </c>
      <c r="C15" s="28">
        <v>1</v>
      </c>
      <c r="D15" s="28">
        <v>0</v>
      </c>
      <c r="E15" s="86">
        <v>0</v>
      </c>
      <c r="F15" s="28">
        <v>29</v>
      </c>
      <c r="G15" s="28">
        <v>0</v>
      </c>
      <c r="H15" s="28">
        <v>125</v>
      </c>
      <c r="I15" s="28">
        <v>0</v>
      </c>
      <c r="J15" s="91">
        <v>0</v>
      </c>
      <c r="K15" s="28">
        <v>10</v>
      </c>
      <c r="L15" s="91">
        <v>7.9365079365079358</v>
      </c>
      <c r="M15" s="28">
        <v>1</v>
      </c>
      <c r="N15" s="91">
        <v>0.79365079365079361</v>
      </c>
    </row>
    <row r="16" spans="1:256" ht="12.95" customHeight="1">
      <c r="A16" s="287" t="s">
        <v>36</v>
      </c>
      <c r="B16" s="90">
        <v>43</v>
      </c>
      <c r="C16" s="28">
        <v>0</v>
      </c>
      <c r="D16" s="28">
        <v>0</v>
      </c>
      <c r="E16" s="86">
        <v>0</v>
      </c>
      <c r="F16" s="28">
        <v>7</v>
      </c>
      <c r="G16" s="28">
        <v>1</v>
      </c>
      <c r="H16" s="28">
        <v>35</v>
      </c>
      <c r="I16" s="28">
        <v>0</v>
      </c>
      <c r="J16" s="91">
        <v>0</v>
      </c>
      <c r="K16" s="28">
        <v>2</v>
      </c>
      <c r="L16" s="91">
        <v>4.6511627906976747</v>
      </c>
      <c r="M16" s="28">
        <v>0</v>
      </c>
      <c r="N16" s="91">
        <v>0</v>
      </c>
    </row>
    <row r="17" spans="1:14" ht="12.95" customHeight="1">
      <c r="A17" s="287" t="s">
        <v>37</v>
      </c>
      <c r="B17" s="90">
        <v>46</v>
      </c>
      <c r="C17" s="28">
        <v>0</v>
      </c>
      <c r="D17" s="28">
        <v>0</v>
      </c>
      <c r="E17" s="86">
        <v>0</v>
      </c>
      <c r="F17" s="28">
        <v>6</v>
      </c>
      <c r="G17" s="28">
        <v>0</v>
      </c>
      <c r="H17" s="28">
        <v>43</v>
      </c>
      <c r="I17" s="28">
        <v>1</v>
      </c>
      <c r="J17" s="91">
        <v>2.1739130434782608</v>
      </c>
      <c r="K17" s="28">
        <v>3</v>
      </c>
      <c r="L17" s="91">
        <v>6.5217391304347823</v>
      </c>
      <c r="M17" s="28">
        <v>0</v>
      </c>
      <c r="N17" s="91">
        <v>0</v>
      </c>
    </row>
    <row r="18" spans="1:14" ht="12.95" customHeight="1">
      <c r="A18" s="287" t="s">
        <v>38</v>
      </c>
      <c r="B18" s="90">
        <v>54</v>
      </c>
      <c r="C18" s="28">
        <v>1</v>
      </c>
      <c r="D18" s="28">
        <v>1</v>
      </c>
      <c r="E18" s="86">
        <v>100</v>
      </c>
      <c r="F18" s="28">
        <v>3</v>
      </c>
      <c r="G18" s="28">
        <v>0</v>
      </c>
      <c r="H18" s="28">
        <v>51</v>
      </c>
      <c r="I18" s="28">
        <v>0</v>
      </c>
      <c r="J18" s="91">
        <v>0</v>
      </c>
      <c r="K18" s="28">
        <v>1</v>
      </c>
      <c r="L18" s="91">
        <v>1.8518518518518516</v>
      </c>
      <c r="M18" s="28">
        <v>0</v>
      </c>
      <c r="N18" s="91">
        <v>0</v>
      </c>
    </row>
    <row r="19" spans="1:14" ht="12.95" customHeight="1">
      <c r="A19" s="287" t="s">
        <v>39</v>
      </c>
      <c r="B19" s="90">
        <v>39</v>
      </c>
      <c r="C19" s="28">
        <v>0</v>
      </c>
      <c r="D19" s="28">
        <v>0</v>
      </c>
      <c r="E19" s="86">
        <v>0</v>
      </c>
      <c r="F19" s="28">
        <v>0</v>
      </c>
      <c r="G19" s="28">
        <v>0</v>
      </c>
      <c r="H19" s="28">
        <v>38</v>
      </c>
      <c r="I19" s="28">
        <v>0</v>
      </c>
      <c r="J19" s="91">
        <v>0</v>
      </c>
      <c r="K19" s="28">
        <v>2</v>
      </c>
      <c r="L19" s="91">
        <v>5.1282051282051277</v>
      </c>
      <c r="M19" s="28">
        <v>3</v>
      </c>
      <c r="N19" s="91">
        <v>7.6923076923076925</v>
      </c>
    </row>
    <row r="20" spans="1:14" ht="12.95" customHeight="1">
      <c r="A20" s="287" t="s">
        <v>12</v>
      </c>
      <c r="B20" s="90">
        <v>25</v>
      </c>
      <c r="C20" s="28">
        <v>0</v>
      </c>
      <c r="D20" s="28">
        <v>0</v>
      </c>
      <c r="E20" s="86">
        <v>0</v>
      </c>
      <c r="F20" s="28">
        <v>3</v>
      </c>
      <c r="G20" s="28">
        <v>0</v>
      </c>
      <c r="H20" s="28">
        <v>25</v>
      </c>
      <c r="I20" s="28">
        <v>0</v>
      </c>
      <c r="J20" s="91">
        <v>0</v>
      </c>
      <c r="K20" s="28">
        <v>4</v>
      </c>
      <c r="L20" s="91">
        <v>16</v>
      </c>
      <c r="M20" s="28">
        <v>1</v>
      </c>
      <c r="N20" s="91">
        <v>4</v>
      </c>
    </row>
    <row r="21" spans="1:14" ht="12.95" customHeight="1">
      <c r="A21" s="287" t="s">
        <v>13</v>
      </c>
      <c r="B21" s="90">
        <v>165</v>
      </c>
      <c r="C21" s="28">
        <v>3</v>
      </c>
      <c r="D21" s="28">
        <v>0</v>
      </c>
      <c r="E21" s="86">
        <v>0</v>
      </c>
      <c r="F21" s="28">
        <v>49</v>
      </c>
      <c r="G21" s="28">
        <v>0</v>
      </c>
      <c r="H21" s="28">
        <v>143</v>
      </c>
      <c r="I21" s="28">
        <v>0</v>
      </c>
      <c r="J21" s="91">
        <v>0</v>
      </c>
      <c r="K21" s="28">
        <v>5</v>
      </c>
      <c r="L21" s="91">
        <v>3.0303030303030303</v>
      </c>
      <c r="M21" s="28">
        <v>2</v>
      </c>
      <c r="N21" s="91">
        <v>1.2121212121212122</v>
      </c>
    </row>
    <row r="22" spans="1:14" ht="12.95" customHeight="1">
      <c r="A22" s="287" t="s">
        <v>40</v>
      </c>
      <c r="B22" s="90">
        <v>84</v>
      </c>
      <c r="C22" s="28">
        <v>0</v>
      </c>
      <c r="D22" s="28">
        <v>0</v>
      </c>
      <c r="E22" s="86">
        <v>0</v>
      </c>
      <c r="F22" s="28">
        <v>6</v>
      </c>
      <c r="G22" s="28">
        <v>0</v>
      </c>
      <c r="H22" s="28">
        <v>78</v>
      </c>
      <c r="I22" s="28">
        <v>0</v>
      </c>
      <c r="J22" s="91">
        <v>0</v>
      </c>
      <c r="K22" s="28">
        <v>3</v>
      </c>
      <c r="L22" s="91">
        <v>3.5714285714285712</v>
      </c>
      <c r="M22" s="28">
        <v>0</v>
      </c>
      <c r="N22" s="91">
        <v>0</v>
      </c>
    </row>
    <row r="23" spans="1:14" ht="12.95" customHeight="1">
      <c r="A23" s="287" t="s">
        <v>15</v>
      </c>
      <c r="B23" s="90">
        <v>52</v>
      </c>
      <c r="C23" s="28">
        <v>0</v>
      </c>
      <c r="D23" s="28">
        <v>0</v>
      </c>
      <c r="E23" s="86">
        <v>0</v>
      </c>
      <c r="F23" s="28">
        <v>0</v>
      </c>
      <c r="G23" s="28">
        <v>0</v>
      </c>
      <c r="H23" s="28">
        <v>52</v>
      </c>
      <c r="I23" s="28">
        <v>0</v>
      </c>
      <c r="J23" s="91">
        <v>0</v>
      </c>
      <c r="K23" s="28">
        <v>0</v>
      </c>
      <c r="L23" s="91">
        <v>0</v>
      </c>
      <c r="M23" s="28">
        <v>0</v>
      </c>
      <c r="N23" s="91">
        <v>0</v>
      </c>
    </row>
    <row r="24" spans="1:14" ht="12.95" customHeight="1">
      <c r="A24" s="649" t="s">
        <v>41</v>
      </c>
      <c r="B24" s="90">
        <v>86</v>
      </c>
      <c r="C24" s="29">
        <v>0</v>
      </c>
      <c r="D24" s="29">
        <v>0</v>
      </c>
      <c r="E24" s="86">
        <v>0</v>
      </c>
      <c r="F24" s="29">
        <v>6</v>
      </c>
      <c r="G24" s="29">
        <v>0</v>
      </c>
      <c r="H24" s="29">
        <v>81</v>
      </c>
      <c r="I24" s="29">
        <v>1</v>
      </c>
      <c r="J24" s="93">
        <v>1.1627906976744187</v>
      </c>
      <c r="K24" s="29">
        <v>6</v>
      </c>
      <c r="L24" s="93">
        <v>6.9767441860465116</v>
      </c>
      <c r="M24" s="29">
        <v>0</v>
      </c>
      <c r="N24" s="93">
        <v>0</v>
      </c>
    </row>
    <row r="25" spans="1:14" ht="12.95" customHeight="1">
      <c r="A25" s="296" t="s">
        <v>42</v>
      </c>
      <c r="B25" s="95">
        <v>122</v>
      </c>
      <c r="C25" s="96">
        <v>0</v>
      </c>
      <c r="D25" s="96">
        <v>0</v>
      </c>
      <c r="E25" s="97">
        <v>0</v>
      </c>
      <c r="F25" s="96">
        <v>0</v>
      </c>
      <c r="G25" s="96">
        <v>0</v>
      </c>
      <c r="H25" s="96">
        <v>122</v>
      </c>
      <c r="I25" s="96">
        <v>2</v>
      </c>
      <c r="J25" s="98">
        <v>1.639344262295082</v>
      </c>
      <c r="K25" s="96">
        <v>3</v>
      </c>
      <c r="L25" s="98">
        <v>2.459016393442623</v>
      </c>
      <c r="M25" s="96">
        <v>3</v>
      </c>
      <c r="N25" s="98">
        <v>2.459016393442623</v>
      </c>
    </row>
    <row r="26" spans="1:14" ht="12.95" customHeight="1">
      <c r="A26" s="299" t="s">
        <v>97</v>
      </c>
      <c r="B26" s="99"/>
      <c r="C26" s="99"/>
      <c r="D26" s="99"/>
      <c r="E26" s="99"/>
      <c r="F26" s="99"/>
      <c r="G26" s="99"/>
      <c r="H26" s="47"/>
      <c r="I26" s="47"/>
      <c r="J26" s="47"/>
      <c r="K26" s="47"/>
      <c r="L26" s="47"/>
      <c r="M26" s="47"/>
      <c r="N26" s="47"/>
    </row>
    <row r="27" spans="1:14" ht="12.95" customHeight="1">
      <c r="A27" s="299" t="s">
        <v>98</v>
      </c>
      <c r="B27" s="299"/>
      <c r="C27" s="299"/>
      <c r="D27" s="299"/>
      <c r="E27" s="299"/>
      <c r="F27" s="299"/>
      <c r="G27" s="299" t="s">
        <v>99</v>
      </c>
      <c r="H27" s="47"/>
      <c r="I27" s="299"/>
      <c r="J27" s="299"/>
      <c r="K27" s="299"/>
      <c r="L27" s="299"/>
      <c r="M27" s="299"/>
      <c r="N27" s="299"/>
    </row>
    <row r="28" spans="1:14" ht="12.95" customHeight="1">
      <c r="A28" s="299" t="s">
        <v>100</v>
      </c>
      <c r="B28" s="299"/>
      <c r="C28" s="299"/>
      <c r="D28" s="299"/>
      <c r="E28" s="299"/>
      <c r="F28" s="299"/>
      <c r="G28" s="299"/>
      <c r="H28" s="299"/>
      <c r="I28" s="299"/>
      <c r="J28" s="299"/>
      <c r="K28" s="299"/>
      <c r="L28" s="299"/>
      <c r="M28" s="299"/>
      <c r="N28" s="299"/>
    </row>
    <row r="29" spans="1:14" ht="12.95" customHeight="1">
      <c r="A29" s="299" t="s">
        <v>101</v>
      </c>
      <c r="B29" s="299"/>
      <c r="C29" s="299"/>
      <c r="D29" s="299"/>
      <c r="E29" s="299"/>
      <c r="F29" s="299"/>
      <c r="G29" s="299"/>
      <c r="H29" s="299"/>
      <c r="I29" s="299"/>
      <c r="J29" s="299"/>
      <c r="K29" s="299"/>
      <c r="L29" s="299"/>
      <c r="M29" s="299"/>
      <c r="N29" s="299"/>
    </row>
    <row r="30" spans="1:14" ht="12.95" customHeight="1">
      <c r="A30" s="48" t="s">
        <v>102</v>
      </c>
      <c r="B30" s="48"/>
      <c r="C30" s="48"/>
      <c r="D30" s="48"/>
      <c r="E30" s="48"/>
      <c r="F30" s="48"/>
      <c r="G30" s="48"/>
      <c r="H30" s="48"/>
      <c r="I30" s="48"/>
      <c r="J30" s="48"/>
      <c r="K30" s="48"/>
      <c r="L30" s="48"/>
      <c r="M30" s="48"/>
      <c r="N30" s="48"/>
    </row>
    <row r="31" spans="1:14">
      <c r="A31" s="647"/>
    </row>
  </sheetData>
  <mergeCells count="8">
    <mergeCell ref="C3:E3"/>
    <mergeCell ref="I3:N3"/>
    <mergeCell ref="D5:D6"/>
    <mergeCell ref="E5:E6"/>
    <mergeCell ref="J5:J6"/>
    <mergeCell ref="K5:K7"/>
    <mergeCell ref="L5:L6"/>
    <mergeCell ref="N5:N6"/>
  </mergeCells>
  <phoneticPr fontId="60"/>
  <pageMargins left="0.55000000000000004" right="0.2" top="0.39374999999999999" bottom="0.43333333333333302" header="0.511811023622047" footer="0.511811023622047"/>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MJ26"/>
  <sheetViews>
    <sheetView showGridLines="0" view="pageBreakPreview" zoomScale="85" zoomScaleNormal="100" zoomScalePageLayoutView="85" workbookViewId="0">
      <selection activeCell="C20" sqref="C20"/>
    </sheetView>
  </sheetViews>
  <sheetFormatPr defaultColWidth="12.5" defaultRowHeight="17.25"/>
  <cols>
    <col min="1" max="1" width="14.25" style="101" customWidth="1"/>
    <col min="2" max="4" width="12.5" style="101"/>
    <col min="5" max="5" width="13.625" style="101" customWidth="1"/>
    <col min="6" max="256" width="12.5" style="101"/>
    <col min="257" max="257" width="14.25" style="101" customWidth="1"/>
    <col min="258" max="260" width="12.5" style="101"/>
    <col min="261" max="261" width="13.625" style="101" customWidth="1"/>
    <col min="262" max="512" width="12.5" style="101"/>
    <col min="513" max="513" width="14.25" style="101" customWidth="1"/>
    <col min="514" max="516" width="12.5" style="101"/>
    <col min="517" max="517" width="13.625" style="101" customWidth="1"/>
    <col min="518" max="768" width="12.5" style="101"/>
    <col min="769" max="769" width="14.25" style="101" customWidth="1"/>
    <col min="770" max="772" width="12.5" style="101"/>
    <col min="773" max="773" width="13.625" style="101" customWidth="1"/>
    <col min="774" max="1024" width="12.5" style="101"/>
  </cols>
  <sheetData>
    <row r="1" spans="1:255" s="30" customFormat="1" ht="15">
      <c r="A1" s="14" t="s">
        <v>103</v>
      </c>
    </row>
    <row r="2" spans="1:255" ht="14.1" customHeight="1">
      <c r="A2" s="15" t="s">
        <v>27</v>
      </c>
      <c r="B2" s="15"/>
      <c r="C2" s="15"/>
      <c r="D2" s="15"/>
      <c r="E2" s="15"/>
      <c r="F2" s="15"/>
      <c r="H2" s="634" t="s">
        <v>630</v>
      </c>
    </row>
    <row r="3" spans="1:255" ht="17.25" customHeight="1">
      <c r="A3" s="801" t="s">
        <v>104</v>
      </c>
      <c r="B3" s="785" t="s">
        <v>28</v>
      </c>
      <c r="C3" s="102" t="s">
        <v>105</v>
      </c>
      <c r="D3" s="102" t="s">
        <v>106</v>
      </c>
      <c r="E3" s="103" t="s">
        <v>107</v>
      </c>
      <c r="F3" s="802" t="s">
        <v>108</v>
      </c>
      <c r="G3" s="646" t="s">
        <v>109</v>
      </c>
      <c r="H3" s="803" t="s">
        <v>110</v>
      </c>
    </row>
    <row r="4" spans="1:255" ht="14.25" customHeight="1">
      <c r="A4" s="801"/>
      <c r="B4" s="785"/>
      <c r="C4" s="663" t="s">
        <v>29</v>
      </c>
      <c r="D4" s="663" t="s">
        <v>29</v>
      </c>
      <c r="E4" s="663" t="s">
        <v>111</v>
      </c>
      <c r="F4" s="802"/>
      <c r="G4" s="663" t="s">
        <v>112</v>
      </c>
      <c r="H4" s="803"/>
    </row>
    <row r="5" spans="1:255" ht="14.25" customHeight="1">
      <c r="A5" s="84" t="s">
        <v>32</v>
      </c>
      <c r="B5" s="104">
        <v>1195</v>
      </c>
      <c r="C5" s="105">
        <v>94</v>
      </c>
      <c r="D5" s="105">
        <v>57</v>
      </c>
      <c r="E5" s="105">
        <v>786</v>
      </c>
      <c r="F5" s="106">
        <v>78.400000000000006</v>
      </c>
      <c r="G5" s="105">
        <v>1</v>
      </c>
      <c r="H5" s="106">
        <v>0.1</v>
      </c>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311"/>
      <c r="AQ5" s="311"/>
      <c r="AR5" s="311"/>
      <c r="AS5" s="311"/>
      <c r="AT5" s="311"/>
      <c r="AU5" s="311"/>
      <c r="AV5" s="311"/>
      <c r="AW5" s="311"/>
      <c r="AX5" s="311"/>
      <c r="AY5" s="311"/>
      <c r="AZ5" s="311"/>
      <c r="BA5" s="311"/>
      <c r="BB5" s="311"/>
      <c r="BC5" s="311"/>
      <c r="BD5" s="311"/>
      <c r="BE5" s="311"/>
      <c r="BF5" s="311"/>
      <c r="BG5" s="311"/>
      <c r="BH5" s="311"/>
      <c r="BI5" s="311"/>
      <c r="BJ5" s="311"/>
      <c r="BK5" s="311"/>
      <c r="BL5" s="311"/>
      <c r="BM5" s="311"/>
      <c r="BN5" s="311"/>
      <c r="BO5" s="311"/>
      <c r="BP5" s="311"/>
      <c r="BQ5" s="311"/>
      <c r="BR5" s="311"/>
      <c r="BS5" s="311"/>
      <c r="BT5" s="311"/>
      <c r="BU5" s="311"/>
      <c r="BV5" s="311"/>
      <c r="BW5" s="311"/>
      <c r="BX5" s="311"/>
      <c r="BY5" s="311"/>
      <c r="BZ5" s="311"/>
      <c r="CA5" s="311"/>
      <c r="CB5" s="311"/>
      <c r="CC5" s="311"/>
      <c r="CD5" s="311"/>
      <c r="CE5" s="311"/>
      <c r="CF5" s="311"/>
      <c r="CG5" s="311"/>
      <c r="CH5" s="311"/>
      <c r="CI5" s="311"/>
      <c r="CJ5" s="311"/>
      <c r="CK5" s="311"/>
      <c r="CL5" s="311"/>
      <c r="CM5" s="311"/>
      <c r="CN5" s="311"/>
      <c r="CO5" s="311"/>
      <c r="CP5" s="311"/>
      <c r="CQ5" s="311"/>
      <c r="CR5" s="311"/>
      <c r="CS5" s="311"/>
      <c r="CT5" s="311"/>
      <c r="CU5" s="311"/>
      <c r="CV5" s="311"/>
      <c r="CW5" s="311"/>
      <c r="CX5" s="311"/>
      <c r="CY5" s="311"/>
      <c r="CZ5" s="311"/>
      <c r="DA5" s="311"/>
      <c r="DB5" s="311"/>
      <c r="DC5" s="311"/>
      <c r="DD5" s="311"/>
      <c r="DE5" s="311"/>
      <c r="DF5" s="311"/>
      <c r="DG5" s="311"/>
      <c r="DH5" s="311"/>
      <c r="DI5" s="311"/>
      <c r="DJ5" s="311"/>
      <c r="DK5" s="311"/>
      <c r="DL5" s="311"/>
      <c r="DM5" s="311"/>
      <c r="DN5" s="311"/>
      <c r="DO5" s="311"/>
      <c r="DP5" s="311"/>
      <c r="DQ5" s="311"/>
      <c r="DR5" s="311"/>
      <c r="DS5" s="311"/>
      <c r="DT5" s="311"/>
      <c r="DU5" s="311"/>
      <c r="DV5" s="311"/>
      <c r="DW5" s="311"/>
      <c r="DX5" s="311"/>
      <c r="DY5" s="311"/>
      <c r="DZ5" s="311"/>
      <c r="EA5" s="311"/>
      <c r="EB5" s="311"/>
      <c r="EC5" s="311"/>
      <c r="ED5" s="311"/>
      <c r="EE5" s="311"/>
      <c r="EF5" s="311"/>
      <c r="EG5" s="311"/>
      <c r="EH5" s="311"/>
      <c r="EI5" s="311"/>
      <c r="EJ5" s="311"/>
      <c r="EK5" s="311"/>
      <c r="EL5" s="311"/>
      <c r="EM5" s="311"/>
      <c r="EN5" s="311"/>
      <c r="EO5" s="311"/>
      <c r="EP5" s="311"/>
      <c r="EQ5" s="311"/>
      <c r="ER5" s="311"/>
      <c r="ES5" s="311"/>
      <c r="ET5" s="311"/>
      <c r="EU5" s="311"/>
      <c r="EV5" s="311"/>
      <c r="EW5" s="311"/>
      <c r="EX5" s="311"/>
      <c r="EY5" s="311"/>
      <c r="EZ5" s="311"/>
      <c r="FA5" s="311"/>
      <c r="FB5" s="311"/>
      <c r="FC5" s="311"/>
      <c r="FD5" s="311"/>
      <c r="FE5" s="311"/>
      <c r="FF5" s="311"/>
      <c r="FG5" s="311"/>
      <c r="FH5" s="311"/>
      <c r="FI5" s="311"/>
      <c r="FJ5" s="311"/>
      <c r="FK5" s="311"/>
      <c r="FL5" s="311"/>
      <c r="FM5" s="311"/>
      <c r="FN5" s="311"/>
      <c r="FO5" s="311"/>
      <c r="FP5" s="311"/>
      <c r="FQ5" s="311"/>
      <c r="FR5" s="311"/>
      <c r="FS5" s="311"/>
      <c r="FT5" s="311"/>
      <c r="FU5" s="311"/>
      <c r="FV5" s="311"/>
      <c r="FW5" s="311"/>
      <c r="FX5" s="311"/>
      <c r="FY5" s="311"/>
      <c r="FZ5" s="311"/>
      <c r="GA5" s="311"/>
      <c r="GB5" s="311"/>
      <c r="GC5" s="311"/>
      <c r="GD5" s="311"/>
      <c r="GE5" s="311"/>
      <c r="GF5" s="311"/>
      <c r="GG5" s="311"/>
      <c r="GH5" s="311"/>
      <c r="GI5" s="311"/>
      <c r="GJ5" s="311"/>
      <c r="GK5" s="311"/>
      <c r="GL5" s="311"/>
      <c r="GM5" s="311"/>
      <c r="GN5" s="311"/>
      <c r="GO5" s="311"/>
      <c r="GP5" s="311"/>
      <c r="GQ5" s="311"/>
      <c r="GR5" s="311"/>
      <c r="GS5" s="311"/>
      <c r="GT5" s="311"/>
      <c r="GU5" s="311"/>
      <c r="GV5" s="311"/>
      <c r="GW5" s="311"/>
      <c r="GX5" s="311"/>
      <c r="GY5" s="311"/>
      <c r="GZ5" s="311"/>
      <c r="HA5" s="311"/>
      <c r="HB5" s="311"/>
      <c r="HC5" s="311"/>
      <c r="HD5" s="311"/>
      <c r="HE5" s="311"/>
      <c r="HF5" s="311"/>
      <c r="HG5" s="311"/>
      <c r="HH5" s="311"/>
      <c r="HI5" s="311"/>
      <c r="HJ5" s="311"/>
      <c r="HK5" s="311"/>
      <c r="HL5" s="311"/>
      <c r="HM5" s="311"/>
      <c r="HN5" s="311"/>
      <c r="HO5" s="311"/>
      <c r="HP5" s="311"/>
      <c r="HQ5" s="311"/>
      <c r="HR5" s="311"/>
      <c r="HS5" s="311"/>
      <c r="HT5" s="311"/>
      <c r="HU5" s="311"/>
      <c r="HV5" s="311"/>
      <c r="HW5" s="311"/>
      <c r="HX5" s="311"/>
      <c r="HY5" s="311"/>
      <c r="HZ5" s="311"/>
      <c r="IA5" s="311"/>
      <c r="IB5" s="311"/>
      <c r="IC5" s="311"/>
      <c r="ID5" s="311"/>
      <c r="IE5" s="311"/>
      <c r="IF5" s="311"/>
      <c r="IG5" s="311"/>
      <c r="IH5" s="311"/>
      <c r="II5" s="311"/>
      <c r="IJ5" s="311"/>
      <c r="IK5" s="311"/>
      <c r="IL5" s="311"/>
      <c r="IM5" s="311"/>
      <c r="IN5" s="311"/>
      <c r="IO5" s="311"/>
      <c r="IP5" s="311"/>
      <c r="IQ5" s="311"/>
      <c r="IR5" s="311"/>
      <c r="IS5" s="311"/>
      <c r="IT5" s="311"/>
      <c r="IU5" s="311"/>
    </row>
    <row r="6" spans="1:255" ht="14.25" customHeight="1">
      <c r="A6" s="287" t="s">
        <v>33</v>
      </c>
      <c r="B6" s="313">
        <v>93</v>
      </c>
      <c r="C6" s="314">
        <v>10</v>
      </c>
      <c r="D6" s="314" t="s">
        <v>113</v>
      </c>
      <c r="E6" s="314">
        <v>66</v>
      </c>
      <c r="F6" s="109">
        <v>81.7</v>
      </c>
      <c r="G6" s="314" t="s">
        <v>113</v>
      </c>
      <c r="H6" s="109" t="s">
        <v>114</v>
      </c>
    </row>
    <row r="7" spans="1:255" ht="14.25" customHeight="1">
      <c r="A7" s="287" t="s">
        <v>3</v>
      </c>
      <c r="B7" s="313">
        <v>46</v>
      </c>
      <c r="C7" s="314">
        <v>14</v>
      </c>
      <c r="D7" s="314">
        <v>4</v>
      </c>
      <c r="E7" s="314">
        <v>21</v>
      </c>
      <c r="F7" s="109">
        <v>84.8</v>
      </c>
      <c r="G7" s="314" t="s">
        <v>113</v>
      </c>
      <c r="H7" s="109" t="s">
        <v>114</v>
      </c>
    </row>
    <row r="8" spans="1:255" ht="14.25" customHeight="1">
      <c r="A8" s="287" t="s">
        <v>4</v>
      </c>
      <c r="B8" s="313">
        <v>93</v>
      </c>
      <c r="C8" s="314">
        <v>5</v>
      </c>
      <c r="D8" s="314">
        <v>4</v>
      </c>
      <c r="E8" s="314">
        <v>56</v>
      </c>
      <c r="F8" s="109">
        <v>69.900000000000006</v>
      </c>
      <c r="G8" s="314" t="s">
        <v>113</v>
      </c>
      <c r="H8" s="109" t="s">
        <v>114</v>
      </c>
    </row>
    <row r="9" spans="1:255" ht="14.25" customHeight="1">
      <c r="A9" s="287" t="s">
        <v>5</v>
      </c>
      <c r="B9" s="313">
        <v>77</v>
      </c>
      <c r="C9" s="314">
        <v>1</v>
      </c>
      <c r="D9" s="314">
        <v>9</v>
      </c>
      <c r="E9" s="314">
        <v>49</v>
      </c>
      <c r="F9" s="109">
        <v>76.599999999999994</v>
      </c>
      <c r="G9" s="314" t="s">
        <v>113</v>
      </c>
      <c r="H9" s="109" t="s">
        <v>114</v>
      </c>
    </row>
    <row r="10" spans="1:255" ht="14.25" customHeight="1">
      <c r="A10" s="287" t="s">
        <v>35</v>
      </c>
      <c r="B10" s="313">
        <v>91</v>
      </c>
      <c r="C10" s="314">
        <v>12</v>
      </c>
      <c r="D10" s="314">
        <v>2</v>
      </c>
      <c r="E10" s="314">
        <v>52</v>
      </c>
      <c r="F10" s="109">
        <v>72.5</v>
      </c>
      <c r="G10" s="314" t="s">
        <v>113</v>
      </c>
      <c r="H10" s="109" t="s">
        <v>114</v>
      </c>
    </row>
    <row r="11" spans="1:255" ht="14.25" customHeight="1">
      <c r="A11" s="287" t="s">
        <v>7</v>
      </c>
      <c r="B11" s="313">
        <v>85</v>
      </c>
      <c r="C11" s="314">
        <v>18</v>
      </c>
      <c r="D11" s="314" t="s">
        <v>113</v>
      </c>
      <c r="E11" s="314">
        <v>51</v>
      </c>
      <c r="F11" s="109">
        <v>81.2</v>
      </c>
      <c r="G11" s="314" t="s">
        <v>113</v>
      </c>
      <c r="H11" s="109" t="s">
        <v>114</v>
      </c>
    </row>
    <row r="12" spans="1:255" ht="14.25" customHeight="1">
      <c r="A12" s="287" t="s">
        <v>36</v>
      </c>
      <c r="B12" s="313">
        <v>60</v>
      </c>
      <c r="C12" s="314" t="s">
        <v>113</v>
      </c>
      <c r="D12" s="314">
        <v>2</v>
      </c>
      <c r="E12" s="314">
        <v>43</v>
      </c>
      <c r="F12" s="109">
        <v>75</v>
      </c>
      <c r="G12" s="314" t="s">
        <v>113</v>
      </c>
      <c r="H12" s="109" t="s">
        <v>114</v>
      </c>
    </row>
    <row r="13" spans="1:255" ht="14.25" customHeight="1">
      <c r="A13" s="287" t="s">
        <v>37</v>
      </c>
      <c r="B13" s="313">
        <v>47</v>
      </c>
      <c r="C13" s="314">
        <v>1</v>
      </c>
      <c r="D13" s="314">
        <v>1</v>
      </c>
      <c r="E13" s="314">
        <v>40</v>
      </c>
      <c r="F13" s="109">
        <v>89.4</v>
      </c>
      <c r="G13" s="314" t="s">
        <v>113</v>
      </c>
      <c r="H13" s="109" t="s">
        <v>114</v>
      </c>
    </row>
    <row r="14" spans="1:255" ht="14.25" customHeight="1">
      <c r="A14" s="287" t="s">
        <v>38</v>
      </c>
      <c r="B14" s="313">
        <v>40</v>
      </c>
      <c r="C14" s="314">
        <v>1</v>
      </c>
      <c r="D14" s="314">
        <v>23</v>
      </c>
      <c r="E14" s="314">
        <v>15</v>
      </c>
      <c r="F14" s="109">
        <v>97.5</v>
      </c>
      <c r="G14" s="314" t="s">
        <v>113</v>
      </c>
      <c r="H14" s="109" t="s">
        <v>114</v>
      </c>
    </row>
    <row r="15" spans="1:255" ht="14.25" customHeight="1">
      <c r="A15" s="287" t="s">
        <v>39</v>
      </c>
      <c r="B15" s="313">
        <v>105</v>
      </c>
      <c r="C15" s="314">
        <v>7</v>
      </c>
      <c r="D15" s="314" t="s">
        <v>113</v>
      </c>
      <c r="E15" s="314">
        <v>83</v>
      </c>
      <c r="F15" s="109">
        <v>85.7</v>
      </c>
      <c r="G15" s="314" t="s">
        <v>113</v>
      </c>
      <c r="H15" s="109" t="s">
        <v>114</v>
      </c>
    </row>
    <row r="16" spans="1:255" ht="14.25" customHeight="1">
      <c r="A16" s="287" t="s">
        <v>12</v>
      </c>
      <c r="B16" s="313">
        <v>91</v>
      </c>
      <c r="C16" s="314">
        <v>7</v>
      </c>
      <c r="D16" s="314">
        <v>8</v>
      </c>
      <c r="E16" s="314">
        <v>63</v>
      </c>
      <c r="F16" s="109">
        <v>85.7</v>
      </c>
      <c r="G16" s="314" t="s">
        <v>113</v>
      </c>
      <c r="H16" s="109" t="s">
        <v>114</v>
      </c>
    </row>
    <row r="17" spans="1:14" ht="14.25" customHeight="1">
      <c r="A17" s="287" t="s">
        <v>13</v>
      </c>
      <c r="B17" s="313">
        <v>102</v>
      </c>
      <c r="C17" s="314">
        <v>15</v>
      </c>
      <c r="D17" s="314" t="s">
        <v>113</v>
      </c>
      <c r="E17" s="314">
        <v>63</v>
      </c>
      <c r="F17" s="109">
        <v>76.5</v>
      </c>
      <c r="G17" s="314">
        <v>1</v>
      </c>
      <c r="H17" s="109">
        <v>1.3</v>
      </c>
    </row>
    <row r="18" spans="1:14" ht="14.25" customHeight="1">
      <c r="A18" s="287" t="s">
        <v>40</v>
      </c>
      <c r="B18" s="313">
        <v>53</v>
      </c>
      <c r="C18" s="314" t="s">
        <v>113</v>
      </c>
      <c r="D18" s="314">
        <v>1</v>
      </c>
      <c r="E18" s="314">
        <v>34</v>
      </c>
      <c r="F18" s="109">
        <v>66</v>
      </c>
      <c r="G18" s="314" t="s">
        <v>113</v>
      </c>
      <c r="H18" s="109" t="s">
        <v>114</v>
      </c>
    </row>
    <row r="19" spans="1:14" ht="14.25" customHeight="1">
      <c r="A19" s="287" t="s">
        <v>15</v>
      </c>
      <c r="B19" s="313">
        <v>83</v>
      </c>
      <c r="C19" s="314" t="s">
        <v>113</v>
      </c>
      <c r="D19" s="314" t="s">
        <v>113</v>
      </c>
      <c r="E19" s="314">
        <v>53</v>
      </c>
      <c r="F19" s="109">
        <v>63.9</v>
      </c>
      <c r="G19" s="314" t="s">
        <v>113</v>
      </c>
      <c r="H19" s="109" t="s">
        <v>114</v>
      </c>
    </row>
    <row r="20" spans="1:14" ht="14.25" customHeight="1">
      <c r="A20" s="287" t="s">
        <v>41</v>
      </c>
      <c r="B20" s="313">
        <v>67</v>
      </c>
      <c r="C20" s="314">
        <v>3</v>
      </c>
      <c r="D20" s="314" t="s">
        <v>113</v>
      </c>
      <c r="E20" s="314">
        <v>54</v>
      </c>
      <c r="F20" s="109">
        <v>85.1</v>
      </c>
      <c r="G20" s="314" t="s">
        <v>113</v>
      </c>
      <c r="H20" s="109" t="s">
        <v>114</v>
      </c>
    </row>
    <row r="21" spans="1:14" ht="14.25" customHeight="1">
      <c r="A21" s="296" t="s">
        <v>42</v>
      </c>
      <c r="B21" s="43">
        <v>62</v>
      </c>
      <c r="C21" s="44" t="s">
        <v>113</v>
      </c>
      <c r="D21" s="44">
        <v>3</v>
      </c>
      <c r="E21" s="44">
        <v>43</v>
      </c>
      <c r="F21" s="110">
        <v>74.2</v>
      </c>
      <c r="G21" s="44" t="s">
        <v>113</v>
      </c>
      <c r="H21" s="110" t="s">
        <v>114</v>
      </c>
    </row>
    <row r="22" spans="1:14" ht="15.75" customHeight="1">
      <c r="A22" s="299" t="s">
        <v>115</v>
      </c>
      <c r="B22" s="299"/>
      <c r="C22" s="299"/>
      <c r="D22" s="299"/>
      <c r="E22" s="299"/>
      <c r="F22" s="299"/>
      <c r="G22" s="299"/>
      <c r="H22" s="299"/>
    </row>
    <row r="23" spans="1:14" ht="15.75" customHeight="1">
      <c r="A23" s="299" t="s">
        <v>116</v>
      </c>
      <c r="B23" s="299"/>
      <c r="C23" s="299"/>
      <c r="D23" s="299"/>
      <c r="E23" s="299"/>
      <c r="F23" s="299"/>
      <c r="G23" s="299"/>
      <c r="H23" s="299"/>
    </row>
    <row r="24" spans="1:14" s="13" customFormat="1" ht="12.95" customHeight="1">
      <c r="A24" s="299" t="s">
        <v>117</v>
      </c>
      <c r="B24" s="299"/>
      <c r="C24" s="299"/>
      <c r="D24" s="299"/>
      <c r="E24" s="299"/>
      <c r="F24" s="299"/>
      <c r="G24" s="299"/>
      <c r="H24" s="299"/>
      <c r="I24" s="299"/>
      <c r="J24" s="299"/>
      <c r="K24" s="299"/>
      <c r="L24" s="299"/>
      <c r="M24" s="299"/>
      <c r="N24" s="299"/>
    </row>
    <row r="25" spans="1:14" ht="15.75" customHeight="1">
      <c r="A25" s="299" t="s">
        <v>118</v>
      </c>
      <c r="B25" s="299"/>
      <c r="C25" s="299"/>
      <c r="D25" s="299"/>
      <c r="E25" s="299"/>
      <c r="F25" s="299"/>
      <c r="G25" s="299"/>
      <c r="H25" s="299"/>
    </row>
    <row r="26" spans="1:14">
      <c r="A26" s="299"/>
    </row>
  </sheetData>
  <mergeCells count="4">
    <mergeCell ref="A3:A4"/>
    <mergeCell ref="B3:B4"/>
    <mergeCell ref="F3:F4"/>
    <mergeCell ref="H3:H4"/>
  </mergeCells>
  <phoneticPr fontId="60"/>
  <pageMargins left="0.59027777777777801" right="0.59027777777777801" top="0.78749999999999998" bottom="0.43333333333333302" header="0.511811023622047" footer="0.511811023622047"/>
  <pageSetup paperSize="9" scale="88"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MJ25"/>
  <sheetViews>
    <sheetView showGridLines="0" view="pageBreakPreview" zoomScaleNormal="100" workbookViewId="0">
      <selection sqref="A1:XFD1048576"/>
    </sheetView>
  </sheetViews>
  <sheetFormatPr defaultColWidth="12.5" defaultRowHeight="17.25"/>
  <cols>
    <col min="1" max="2" width="6.75" style="13" customWidth="1"/>
    <col min="3" max="4" width="6.125" style="13" customWidth="1"/>
    <col min="5" max="28" width="5.25" style="13" customWidth="1"/>
    <col min="29" max="256" width="12.5" style="13"/>
    <col min="257" max="258" width="6.75" style="13" customWidth="1"/>
    <col min="259" max="260" width="6.125" style="13" customWidth="1"/>
    <col min="261" max="284" width="5.25" style="13" customWidth="1"/>
    <col min="285" max="512" width="12.5" style="13"/>
    <col min="513" max="514" width="6.75" style="13" customWidth="1"/>
    <col min="515" max="516" width="6.125" style="13" customWidth="1"/>
    <col min="517" max="540" width="5.25" style="13" customWidth="1"/>
    <col min="541" max="768" width="12.5" style="13"/>
    <col min="769" max="770" width="6.75" style="13" customWidth="1"/>
    <col min="771" max="772" width="6.125" style="13" customWidth="1"/>
    <col min="773" max="796" width="5.25" style="13" customWidth="1"/>
    <col min="797" max="1024" width="12.5" style="13"/>
  </cols>
  <sheetData>
    <row r="1" spans="1:253">
      <c r="A1" s="111" t="s">
        <v>119</v>
      </c>
      <c r="C1" s="47"/>
      <c r="D1" s="47"/>
      <c r="E1" s="47"/>
      <c r="F1" s="47"/>
      <c r="G1" s="47"/>
      <c r="H1" s="47"/>
      <c r="I1" s="47"/>
      <c r="J1" s="47"/>
      <c r="K1" s="47"/>
      <c r="L1" s="47"/>
      <c r="M1" s="47"/>
      <c r="N1" s="47"/>
      <c r="O1" s="47"/>
      <c r="P1" s="47"/>
      <c r="Q1" s="47"/>
      <c r="R1" s="47"/>
      <c r="S1" s="47"/>
      <c r="T1" s="47"/>
      <c r="U1" s="47"/>
      <c r="V1" s="47"/>
      <c r="W1" s="47"/>
      <c r="X1" s="47"/>
      <c r="Y1" s="47"/>
      <c r="Z1" s="47"/>
      <c r="AA1" s="47"/>
      <c r="AB1" s="47"/>
    </row>
    <row r="2" spans="1:253">
      <c r="A2" s="112" t="s">
        <v>27</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304"/>
      <c r="AB2" s="634" t="s">
        <v>630</v>
      </c>
    </row>
    <row r="3" spans="1:253" ht="17.25" customHeight="1">
      <c r="A3" s="804" t="s">
        <v>120</v>
      </c>
      <c r="B3" s="786" t="s">
        <v>121</v>
      </c>
      <c r="C3" s="786"/>
      <c r="D3" s="786"/>
      <c r="E3" s="785" t="s">
        <v>122</v>
      </c>
      <c r="F3" s="785"/>
      <c r="G3" s="785"/>
      <c r="H3" s="785"/>
      <c r="I3" s="785"/>
      <c r="J3" s="785"/>
      <c r="K3" s="805" t="s">
        <v>123</v>
      </c>
      <c r="L3" s="805"/>
      <c r="M3" s="805"/>
      <c r="N3" s="805"/>
      <c r="O3" s="805"/>
      <c r="P3" s="805"/>
      <c r="Q3" s="806" t="s">
        <v>124</v>
      </c>
      <c r="R3" s="806"/>
      <c r="S3" s="806"/>
      <c r="T3" s="803" t="s">
        <v>125</v>
      </c>
      <c r="U3" s="803"/>
      <c r="V3" s="803"/>
      <c r="W3" s="786" t="s">
        <v>126</v>
      </c>
      <c r="X3" s="786"/>
      <c r="Y3" s="786"/>
      <c r="Z3" s="786" t="s">
        <v>127</v>
      </c>
      <c r="AA3" s="786"/>
      <c r="AB3" s="786"/>
    </row>
    <row r="4" spans="1:253">
      <c r="A4" s="804"/>
      <c r="B4" s="786"/>
      <c r="C4" s="786"/>
      <c r="D4" s="786"/>
      <c r="E4" s="784" t="s">
        <v>128</v>
      </c>
      <c r="F4" s="784"/>
      <c r="G4" s="784"/>
      <c r="H4" s="784" t="s">
        <v>129</v>
      </c>
      <c r="I4" s="784"/>
      <c r="J4" s="784"/>
      <c r="K4" s="807" t="s">
        <v>130</v>
      </c>
      <c r="L4" s="807"/>
      <c r="M4" s="807"/>
      <c r="N4" s="807" t="s">
        <v>131</v>
      </c>
      <c r="O4" s="807"/>
      <c r="P4" s="807"/>
      <c r="Q4" s="808" t="s">
        <v>132</v>
      </c>
      <c r="R4" s="808"/>
      <c r="S4" s="808"/>
      <c r="T4" s="803"/>
      <c r="U4" s="803"/>
      <c r="V4" s="803"/>
      <c r="W4" s="786"/>
      <c r="X4" s="786"/>
      <c r="Y4" s="786"/>
      <c r="Z4" s="786"/>
      <c r="AA4" s="786"/>
      <c r="AB4" s="786"/>
    </row>
    <row r="5" spans="1:253">
      <c r="A5" s="804"/>
      <c r="B5" s="643" t="s">
        <v>133</v>
      </c>
      <c r="C5" s="643" t="s">
        <v>134</v>
      </c>
      <c r="D5" s="643" t="s">
        <v>135</v>
      </c>
      <c r="E5" s="643" t="s">
        <v>133</v>
      </c>
      <c r="F5" s="643" t="s">
        <v>134</v>
      </c>
      <c r="G5" s="643" t="s">
        <v>135</v>
      </c>
      <c r="H5" s="643" t="s">
        <v>133</v>
      </c>
      <c r="I5" s="643" t="s">
        <v>134</v>
      </c>
      <c r="J5" s="643" t="s">
        <v>135</v>
      </c>
      <c r="K5" s="643" t="s">
        <v>133</v>
      </c>
      <c r="L5" s="643" t="s">
        <v>134</v>
      </c>
      <c r="M5" s="643" t="s">
        <v>135</v>
      </c>
      <c r="N5" s="664" t="s">
        <v>133</v>
      </c>
      <c r="O5" s="664" t="s">
        <v>134</v>
      </c>
      <c r="P5" s="664" t="s">
        <v>135</v>
      </c>
      <c r="Q5" s="644" t="s">
        <v>133</v>
      </c>
      <c r="R5" s="113" t="s">
        <v>134</v>
      </c>
      <c r="S5" s="635" t="s">
        <v>135</v>
      </c>
      <c r="T5" s="113" t="s">
        <v>133</v>
      </c>
      <c r="U5" s="643" t="s">
        <v>134</v>
      </c>
      <c r="V5" s="643" t="s">
        <v>135</v>
      </c>
      <c r="W5" s="635" t="s">
        <v>133</v>
      </c>
      <c r="X5" s="643" t="s">
        <v>134</v>
      </c>
      <c r="Y5" s="643" t="s">
        <v>135</v>
      </c>
      <c r="Z5" s="643" t="s">
        <v>133</v>
      </c>
      <c r="AA5" s="643" t="s">
        <v>134</v>
      </c>
      <c r="AB5" s="643" t="s">
        <v>135</v>
      </c>
    </row>
    <row r="6" spans="1:253">
      <c r="A6" s="662" t="s">
        <v>32</v>
      </c>
      <c r="B6" s="35">
        <f>SUM(E6+H6+K6+N6+Q6+T6+W6+Z6)</f>
        <v>708</v>
      </c>
      <c r="C6" s="35">
        <f t="shared" ref="C6:D22" si="0">SUM(F6+I6+L6+O6+R6+U6+X6+AA6)</f>
        <v>706</v>
      </c>
      <c r="D6" s="35">
        <f t="shared" si="0"/>
        <v>706</v>
      </c>
      <c r="E6" s="35">
        <v>140</v>
      </c>
      <c r="F6" s="35">
        <v>140</v>
      </c>
      <c r="G6" s="35">
        <v>140</v>
      </c>
      <c r="H6" s="35">
        <v>38</v>
      </c>
      <c r="I6" s="35">
        <v>38</v>
      </c>
      <c r="J6" s="35">
        <v>38</v>
      </c>
      <c r="K6" s="35">
        <v>129</v>
      </c>
      <c r="L6" s="35">
        <v>129</v>
      </c>
      <c r="M6" s="35">
        <v>129</v>
      </c>
      <c r="N6" s="35">
        <v>0</v>
      </c>
      <c r="O6" s="35">
        <v>0</v>
      </c>
      <c r="P6" s="35">
        <v>0</v>
      </c>
      <c r="Q6" s="35">
        <v>0</v>
      </c>
      <c r="R6" s="35">
        <v>0</v>
      </c>
      <c r="S6" s="35">
        <v>0</v>
      </c>
      <c r="T6" s="35">
        <v>327</v>
      </c>
      <c r="U6" s="35">
        <v>325</v>
      </c>
      <c r="V6" s="35">
        <v>325</v>
      </c>
      <c r="W6" s="35">
        <v>60</v>
      </c>
      <c r="X6" s="35">
        <v>60</v>
      </c>
      <c r="Y6" s="35">
        <v>60</v>
      </c>
      <c r="Z6" s="35">
        <v>14</v>
      </c>
      <c r="AA6" s="35">
        <v>14</v>
      </c>
      <c r="AB6" s="35">
        <v>14</v>
      </c>
      <c r="AC6" s="311"/>
      <c r="AD6" s="311"/>
      <c r="AE6" s="311"/>
      <c r="AF6" s="311"/>
      <c r="AG6" s="311"/>
      <c r="AH6" s="311"/>
      <c r="AI6" s="311"/>
      <c r="AJ6" s="311"/>
      <c r="AK6" s="311"/>
      <c r="AL6" s="311"/>
      <c r="AM6" s="311"/>
      <c r="AN6" s="311"/>
      <c r="AO6" s="311"/>
      <c r="AP6" s="311"/>
      <c r="AQ6" s="311"/>
      <c r="AR6" s="311"/>
      <c r="AS6" s="311"/>
      <c r="AT6" s="311"/>
      <c r="AU6" s="311"/>
      <c r="AV6" s="311"/>
      <c r="AW6" s="311"/>
      <c r="AX6" s="311"/>
      <c r="AY6" s="311"/>
      <c r="AZ6" s="311"/>
      <c r="BA6" s="311"/>
      <c r="BB6" s="311"/>
      <c r="BC6" s="311"/>
      <c r="BD6" s="311"/>
      <c r="BE6" s="311"/>
      <c r="BF6" s="311"/>
      <c r="BG6" s="311"/>
      <c r="BH6" s="311"/>
      <c r="BI6" s="311"/>
      <c r="BJ6" s="311"/>
      <c r="BK6" s="311"/>
      <c r="BL6" s="311"/>
      <c r="BM6" s="311"/>
      <c r="BN6" s="311"/>
      <c r="BO6" s="311"/>
      <c r="BP6" s="311"/>
      <c r="BQ6" s="311"/>
      <c r="BR6" s="311"/>
      <c r="BS6" s="311"/>
      <c r="BT6" s="311"/>
      <c r="BU6" s="311"/>
      <c r="BV6" s="311"/>
      <c r="BW6" s="311"/>
      <c r="BX6" s="311"/>
      <c r="BY6" s="311"/>
      <c r="BZ6" s="311"/>
      <c r="CA6" s="311"/>
      <c r="CB6" s="311"/>
      <c r="CC6" s="311"/>
      <c r="CD6" s="311"/>
      <c r="CE6" s="311"/>
      <c r="CF6" s="311"/>
      <c r="CG6" s="311"/>
      <c r="CH6" s="311"/>
      <c r="CI6" s="311"/>
      <c r="CJ6" s="311"/>
      <c r="CK6" s="311"/>
      <c r="CL6" s="311"/>
      <c r="CM6" s="311"/>
      <c r="CN6" s="311"/>
      <c r="CO6" s="311"/>
      <c r="CP6" s="311"/>
      <c r="CQ6" s="311"/>
      <c r="CR6" s="311"/>
      <c r="CS6" s="311"/>
      <c r="CT6" s="311"/>
      <c r="CU6" s="311"/>
      <c r="CV6" s="311"/>
      <c r="CW6" s="311"/>
      <c r="CX6" s="311"/>
      <c r="CY6" s="311"/>
      <c r="CZ6" s="311"/>
      <c r="DA6" s="311"/>
      <c r="DB6" s="311"/>
      <c r="DC6" s="311"/>
      <c r="DD6" s="311"/>
      <c r="DE6" s="311"/>
      <c r="DF6" s="311"/>
      <c r="DG6" s="311"/>
      <c r="DH6" s="311"/>
      <c r="DI6" s="311"/>
      <c r="DJ6" s="311"/>
      <c r="DK6" s="311"/>
      <c r="DL6" s="311"/>
      <c r="DM6" s="311"/>
      <c r="DN6" s="311"/>
      <c r="DO6" s="311"/>
      <c r="DP6" s="311"/>
      <c r="DQ6" s="311"/>
      <c r="DR6" s="311"/>
      <c r="DS6" s="311"/>
      <c r="DT6" s="311"/>
      <c r="DU6" s="311"/>
      <c r="DV6" s="311"/>
      <c r="DW6" s="311"/>
      <c r="DX6" s="311"/>
      <c r="DY6" s="311"/>
      <c r="DZ6" s="311"/>
      <c r="EA6" s="311"/>
      <c r="EB6" s="311"/>
      <c r="EC6" s="311"/>
      <c r="ED6" s="311"/>
      <c r="EE6" s="311"/>
      <c r="EF6" s="311"/>
      <c r="EG6" s="311"/>
      <c r="EH6" s="311"/>
      <c r="EI6" s="311"/>
      <c r="EJ6" s="311"/>
      <c r="EK6" s="311"/>
      <c r="EL6" s="311"/>
      <c r="EM6" s="311"/>
      <c r="EN6" s="311"/>
      <c r="EO6" s="311"/>
      <c r="EP6" s="311"/>
      <c r="EQ6" s="311"/>
      <c r="ER6" s="311"/>
      <c r="ES6" s="311"/>
      <c r="ET6" s="311"/>
      <c r="EU6" s="311"/>
      <c r="EV6" s="311"/>
      <c r="EW6" s="311"/>
      <c r="EX6" s="311"/>
      <c r="EY6" s="311"/>
      <c r="EZ6" s="311"/>
      <c r="FA6" s="311"/>
      <c r="FB6" s="311"/>
      <c r="FC6" s="311"/>
      <c r="FD6" s="311"/>
      <c r="FE6" s="311"/>
      <c r="FF6" s="311"/>
      <c r="FG6" s="311"/>
      <c r="FH6" s="311"/>
      <c r="FI6" s="311"/>
      <c r="FJ6" s="311"/>
      <c r="FK6" s="311"/>
      <c r="FL6" s="311"/>
      <c r="FM6" s="311"/>
      <c r="FN6" s="311"/>
      <c r="FO6" s="311"/>
      <c r="FP6" s="311"/>
      <c r="FQ6" s="311"/>
      <c r="FR6" s="311"/>
      <c r="FS6" s="311"/>
      <c r="FT6" s="311"/>
      <c r="FU6" s="311"/>
      <c r="FV6" s="311"/>
      <c r="FW6" s="311"/>
      <c r="FX6" s="311"/>
      <c r="FY6" s="311"/>
      <c r="FZ6" s="311"/>
      <c r="GA6" s="311"/>
      <c r="GB6" s="311"/>
      <c r="GC6" s="311"/>
      <c r="GD6" s="311"/>
      <c r="GE6" s="311"/>
      <c r="GF6" s="311"/>
      <c r="GG6" s="311"/>
      <c r="GH6" s="311"/>
      <c r="GI6" s="311"/>
      <c r="GJ6" s="311"/>
      <c r="GK6" s="311"/>
      <c r="GL6" s="311"/>
      <c r="GM6" s="311"/>
      <c r="GN6" s="311"/>
      <c r="GO6" s="311"/>
      <c r="GP6" s="311"/>
      <c r="GQ6" s="311"/>
      <c r="GR6" s="311"/>
      <c r="GS6" s="311"/>
      <c r="GT6" s="311"/>
      <c r="GU6" s="311"/>
      <c r="GV6" s="311"/>
      <c r="GW6" s="311"/>
      <c r="GX6" s="311"/>
      <c r="GY6" s="311"/>
      <c r="GZ6" s="311"/>
      <c r="HA6" s="311"/>
      <c r="HB6" s="311"/>
      <c r="HC6" s="311"/>
      <c r="HD6" s="311"/>
      <c r="HE6" s="311"/>
      <c r="HF6" s="311"/>
      <c r="HG6" s="311"/>
      <c r="HH6" s="311"/>
      <c r="HI6" s="311"/>
      <c r="HJ6" s="311"/>
      <c r="HK6" s="311"/>
      <c r="HL6" s="311"/>
      <c r="HM6" s="311"/>
      <c r="HN6" s="311"/>
      <c r="HO6" s="311"/>
      <c r="HP6" s="311"/>
      <c r="HQ6" s="311"/>
      <c r="HR6" s="311"/>
      <c r="HS6" s="311"/>
      <c r="HT6" s="311"/>
      <c r="HU6" s="311"/>
      <c r="HV6" s="311"/>
      <c r="HW6" s="311"/>
      <c r="HX6" s="311"/>
      <c r="HY6" s="311"/>
      <c r="HZ6" s="311"/>
      <c r="IA6" s="311"/>
      <c r="IB6" s="311"/>
      <c r="IC6" s="311"/>
      <c r="ID6" s="311"/>
      <c r="IE6" s="311"/>
      <c r="IF6" s="311"/>
      <c r="IG6" s="311"/>
      <c r="IH6" s="311"/>
      <c r="II6" s="311"/>
      <c r="IJ6" s="311"/>
      <c r="IK6" s="311"/>
      <c r="IL6" s="311"/>
      <c r="IM6" s="311"/>
      <c r="IN6" s="311"/>
      <c r="IO6" s="311"/>
      <c r="IP6" s="311"/>
      <c r="IQ6" s="311"/>
      <c r="IR6" s="311"/>
      <c r="IS6" s="311"/>
    </row>
    <row r="7" spans="1:253">
      <c r="A7" s="660" t="s">
        <v>33</v>
      </c>
      <c r="B7" s="35">
        <f t="shared" ref="B7:C22" si="1">SUM(E7+H7+K7+N7+Q7+T7+W7+Z7)</f>
        <v>44</v>
      </c>
      <c r="C7" s="35">
        <f t="shared" si="0"/>
        <v>44</v>
      </c>
      <c r="D7" s="35">
        <f t="shared" si="0"/>
        <v>44</v>
      </c>
      <c r="E7" s="114">
        <v>10</v>
      </c>
      <c r="F7" s="114">
        <v>10</v>
      </c>
      <c r="G7" s="114">
        <v>10</v>
      </c>
      <c r="H7" s="114">
        <v>2</v>
      </c>
      <c r="I7" s="114">
        <v>2</v>
      </c>
      <c r="J7" s="114">
        <v>2</v>
      </c>
      <c r="K7" s="114">
        <v>10</v>
      </c>
      <c r="L7" s="114">
        <v>10</v>
      </c>
      <c r="M7" s="114">
        <v>10</v>
      </c>
      <c r="N7" s="114">
        <v>0</v>
      </c>
      <c r="O7" s="114">
        <v>0</v>
      </c>
      <c r="P7" s="114">
        <v>0</v>
      </c>
      <c r="Q7" s="114">
        <v>0</v>
      </c>
      <c r="R7" s="114">
        <v>0</v>
      </c>
      <c r="S7" s="114">
        <v>0</v>
      </c>
      <c r="T7" s="114">
        <v>17</v>
      </c>
      <c r="U7" s="114">
        <v>17</v>
      </c>
      <c r="V7" s="114">
        <v>17</v>
      </c>
      <c r="W7" s="114">
        <v>5</v>
      </c>
      <c r="X7" s="114">
        <v>5</v>
      </c>
      <c r="Y7" s="114">
        <v>5</v>
      </c>
      <c r="Z7" s="114">
        <v>0</v>
      </c>
      <c r="AA7" s="114">
        <v>0</v>
      </c>
      <c r="AB7" s="114">
        <v>0</v>
      </c>
      <c r="AC7" s="101"/>
    </row>
    <row r="8" spans="1:253">
      <c r="A8" s="660" t="s">
        <v>3</v>
      </c>
      <c r="B8" s="35">
        <f t="shared" si="1"/>
        <v>34</v>
      </c>
      <c r="C8" s="35">
        <f t="shared" si="0"/>
        <v>34</v>
      </c>
      <c r="D8" s="35">
        <f t="shared" si="0"/>
        <v>34</v>
      </c>
      <c r="E8" s="114">
        <v>6</v>
      </c>
      <c r="F8" s="114">
        <v>6</v>
      </c>
      <c r="G8" s="114">
        <v>6</v>
      </c>
      <c r="H8" s="114">
        <v>2</v>
      </c>
      <c r="I8" s="114">
        <v>2</v>
      </c>
      <c r="J8" s="114">
        <v>2</v>
      </c>
      <c r="K8" s="114">
        <v>3</v>
      </c>
      <c r="L8" s="114">
        <v>3</v>
      </c>
      <c r="M8" s="114">
        <v>3</v>
      </c>
      <c r="N8" s="114">
        <v>0</v>
      </c>
      <c r="O8" s="114">
        <v>0</v>
      </c>
      <c r="P8" s="114">
        <v>0</v>
      </c>
      <c r="Q8" s="114">
        <v>0</v>
      </c>
      <c r="R8" s="114">
        <v>0</v>
      </c>
      <c r="S8" s="114">
        <v>0</v>
      </c>
      <c r="T8" s="114">
        <v>22</v>
      </c>
      <c r="U8" s="114">
        <v>22</v>
      </c>
      <c r="V8" s="114">
        <v>22</v>
      </c>
      <c r="W8" s="114">
        <v>0</v>
      </c>
      <c r="X8" s="114">
        <v>0</v>
      </c>
      <c r="Y8" s="114">
        <v>0</v>
      </c>
      <c r="Z8" s="114">
        <v>1</v>
      </c>
      <c r="AA8" s="114">
        <v>1</v>
      </c>
      <c r="AB8" s="114">
        <v>1</v>
      </c>
      <c r="AC8" s="101"/>
    </row>
    <row r="9" spans="1:253">
      <c r="A9" s="660" t="s">
        <v>4</v>
      </c>
      <c r="B9" s="35">
        <f t="shared" si="1"/>
        <v>35</v>
      </c>
      <c r="C9" s="35">
        <f t="shared" si="0"/>
        <v>35</v>
      </c>
      <c r="D9" s="35">
        <f t="shared" si="0"/>
        <v>35</v>
      </c>
      <c r="E9" s="114">
        <v>4</v>
      </c>
      <c r="F9" s="114">
        <v>4</v>
      </c>
      <c r="G9" s="114">
        <v>4</v>
      </c>
      <c r="H9" s="114">
        <v>0</v>
      </c>
      <c r="I9" s="114">
        <v>0</v>
      </c>
      <c r="J9" s="114">
        <v>0</v>
      </c>
      <c r="K9" s="114">
        <v>7</v>
      </c>
      <c r="L9" s="114">
        <v>7</v>
      </c>
      <c r="M9" s="114">
        <v>7</v>
      </c>
      <c r="N9" s="114">
        <v>0</v>
      </c>
      <c r="O9" s="114">
        <v>0</v>
      </c>
      <c r="P9" s="114">
        <v>0</v>
      </c>
      <c r="Q9" s="114">
        <v>0</v>
      </c>
      <c r="R9" s="114">
        <v>0</v>
      </c>
      <c r="S9" s="114">
        <v>0</v>
      </c>
      <c r="T9" s="114">
        <v>18</v>
      </c>
      <c r="U9" s="114">
        <v>18</v>
      </c>
      <c r="V9" s="114">
        <v>18</v>
      </c>
      <c r="W9" s="114">
        <v>5</v>
      </c>
      <c r="X9" s="114">
        <v>5</v>
      </c>
      <c r="Y9" s="114">
        <v>5</v>
      </c>
      <c r="Z9" s="114">
        <v>1</v>
      </c>
      <c r="AA9" s="114">
        <v>1</v>
      </c>
      <c r="AB9" s="114">
        <v>1</v>
      </c>
      <c r="AC9" s="101"/>
    </row>
    <row r="10" spans="1:253">
      <c r="A10" s="660" t="s">
        <v>5</v>
      </c>
      <c r="B10" s="35">
        <f t="shared" si="1"/>
        <v>49</v>
      </c>
      <c r="C10" s="35">
        <f t="shared" si="0"/>
        <v>49</v>
      </c>
      <c r="D10" s="35">
        <f t="shared" si="0"/>
        <v>49</v>
      </c>
      <c r="E10" s="114">
        <v>8</v>
      </c>
      <c r="F10" s="114">
        <v>8</v>
      </c>
      <c r="G10" s="114">
        <v>8</v>
      </c>
      <c r="H10" s="114">
        <v>2</v>
      </c>
      <c r="I10" s="114">
        <v>2</v>
      </c>
      <c r="J10" s="114">
        <v>2</v>
      </c>
      <c r="K10" s="114">
        <v>5</v>
      </c>
      <c r="L10" s="114">
        <v>5</v>
      </c>
      <c r="M10" s="114">
        <v>5</v>
      </c>
      <c r="N10" s="114">
        <v>0</v>
      </c>
      <c r="O10" s="114">
        <v>0</v>
      </c>
      <c r="P10" s="114">
        <v>0</v>
      </c>
      <c r="Q10" s="114">
        <v>0</v>
      </c>
      <c r="R10" s="114">
        <v>0</v>
      </c>
      <c r="S10" s="114">
        <v>0</v>
      </c>
      <c r="T10" s="114">
        <v>26</v>
      </c>
      <c r="U10" s="114">
        <v>26</v>
      </c>
      <c r="V10" s="114">
        <v>26</v>
      </c>
      <c r="W10" s="114">
        <v>7</v>
      </c>
      <c r="X10" s="114">
        <v>7</v>
      </c>
      <c r="Y10" s="114">
        <v>7</v>
      </c>
      <c r="Z10" s="114">
        <v>1</v>
      </c>
      <c r="AA10" s="114">
        <v>1</v>
      </c>
      <c r="AB10" s="114">
        <v>1</v>
      </c>
      <c r="AC10" s="101"/>
    </row>
    <row r="11" spans="1:253">
      <c r="A11" s="660" t="s">
        <v>35</v>
      </c>
      <c r="B11" s="35">
        <f t="shared" si="1"/>
        <v>55</v>
      </c>
      <c r="C11" s="35">
        <f t="shared" si="0"/>
        <v>55</v>
      </c>
      <c r="D11" s="35">
        <f t="shared" si="0"/>
        <v>55</v>
      </c>
      <c r="E11" s="114">
        <v>11</v>
      </c>
      <c r="F11" s="114">
        <v>11</v>
      </c>
      <c r="G11" s="114">
        <v>11</v>
      </c>
      <c r="H11" s="114">
        <v>3</v>
      </c>
      <c r="I11" s="114">
        <v>3</v>
      </c>
      <c r="J11" s="114">
        <v>3</v>
      </c>
      <c r="K11" s="114">
        <v>14</v>
      </c>
      <c r="L11" s="114">
        <v>14</v>
      </c>
      <c r="M11" s="114">
        <v>14</v>
      </c>
      <c r="N11" s="114">
        <v>0</v>
      </c>
      <c r="O11" s="114">
        <v>0</v>
      </c>
      <c r="P11" s="114">
        <v>0</v>
      </c>
      <c r="Q11" s="114">
        <v>0</v>
      </c>
      <c r="R11" s="114">
        <v>0</v>
      </c>
      <c r="S11" s="114">
        <v>0</v>
      </c>
      <c r="T11" s="114">
        <v>22</v>
      </c>
      <c r="U11" s="114">
        <v>22</v>
      </c>
      <c r="V11" s="114">
        <v>22</v>
      </c>
      <c r="W11" s="114">
        <v>5</v>
      </c>
      <c r="X11" s="114">
        <v>5</v>
      </c>
      <c r="Y11" s="114">
        <v>5</v>
      </c>
      <c r="Z11" s="114">
        <v>0</v>
      </c>
      <c r="AA11" s="114">
        <v>0</v>
      </c>
      <c r="AB11" s="114">
        <v>0</v>
      </c>
      <c r="AC11" s="101"/>
    </row>
    <row r="12" spans="1:253">
      <c r="A12" s="660" t="s">
        <v>7</v>
      </c>
      <c r="B12" s="35">
        <f t="shared" si="1"/>
        <v>37</v>
      </c>
      <c r="C12" s="35">
        <f t="shared" si="0"/>
        <v>37</v>
      </c>
      <c r="D12" s="35">
        <f t="shared" si="0"/>
        <v>37</v>
      </c>
      <c r="E12" s="114">
        <v>9</v>
      </c>
      <c r="F12" s="114">
        <v>9</v>
      </c>
      <c r="G12" s="114">
        <v>9</v>
      </c>
      <c r="H12" s="114">
        <v>1</v>
      </c>
      <c r="I12" s="114">
        <v>1</v>
      </c>
      <c r="J12" s="114">
        <v>1</v>
      </c>
      <c r="K12" s="114">
        <v>14</v>
      </c>
      <c r="L12" s="114">
        <v>14</v>
      </c>
      <c r="M12" s="114">
        <v>14</v>
      </c>
      <c r="N12" s="114">
        <v>0</v>
      </c>
      <c r="O12" s="114">
        <v>0</v>
      </c>
      <c r="P12" s="114">
        <v>0</v>
      </c>
      <c r="Q12" s="114">
        <v>0</v>
      </c>
      <c r="R12" s="114">
        <v>0</v>
      </c>
      <c r="S12" s="114">
        <v>0</v>
      </c>
      <c r="T12" s="114">
        <v>4</v>
      </c>
      <c r="U12" s="114">
        <v>4</v>
      </c>
      <c r="V12" s="114">
        <v>4</v>
      </c>
      <c r="W12" s="114">
        <v>3</v>
      </c>
      <c r="X12" s="114">
        <v>3</v>
      </c>
      <c r="Y12" s="114">
        <v>3</v>
      </c>
      <c r="Z12" s="114">
        <v>6</v>
      </c>
      <c r="AA12" s="114">
        <v>6</v>
      </c>
      <c r="AB12" s="114">
        <v>6</v>
      </c>
      <c r="AC12" s="101"/>
    </row>
    <row r="13" spans="1:253">
      <c r="A13" s="660" t="s">
        <v>36</v>
      </c>
      <c r="B13" s="35">
        <f t="shared" si="1"/>
        <v>43</v>
      </c>
      <c r="C13" s="35">
        <f t="shared" si="0"/>
        <v>43</v>
      </c>
      <c r="D13" s="35">
        <f t="shared" si="0"/>
        <v>43</v>
      </c>
      <c r="E13" s="114">
        <v>10</v>
      </c>
      <c r="F13" s="114">
        <v>10</v>
      </c>
      <c r="G13" s="114">
        <v>10</v>
      </c>
      <c r="H13" s="114">
        <v>2</v>
      </c>
      <c r="I13" s="114">
        <v>2</v>
      </c>
      <c r="J13" s="114">
        <v>2</v>
      </c>
      <c r="K13" s="114">
        <v>9</v>
      </c>
      <c r="L13" s="114">
        <v>9</v>
      </c>
      <c r="M13" s="114">
        <v>9</v>
      </c>
      <c r="N13" s="114">
        <v>0</v>
      </c>
      <c r="O13" s="114">
        <v>0</v>
      </c>
      <c r="P13" s="114">
        <v>0</v>
      </c>
      <c r="Q13" s="114">
        <v>0</v>
      </c>
      <c r="R13" s="114">
        <v>0</v>
      </c>
      <c r="S13" s="114">
        <v>0</v>
      </c>
      <c r="T13" s="114">
        <v>20</v>
      </c>
      <c r="U13" s="114">
        <v>20</v>
      </c>
      <c r="V13" s="114">
        <v>20</v>
      </c>
      <c r="W13" s="114">
        <v>1</v>
      </c>
      <c r="X13" s="114">
        <v>1</v>
      </c>
      <c r="Y13" s="114">
        <v>1</v>
      </c>
      <c r="Z13" s="114">
        <v>1</v>
      </c>
      <c r="AA13" s="114">
        <v>1</v>
      </c>
      <c r="AB13" s="114">
        <v>1</v>
      </c>
      <c r="AC13" s="101"/>
    </row>
    <row r="14" spans="1:253">
      <c r="A14" s="660" t="s">
        <v>37</v>
      </c>
      <c r="B14" s="35">
        <f t="shared" si="1"/>
        <v>30</v>
      </c>
      <c r="C14" s="35">
        <f t="shared" si="0"/>
        <v>28</v>
      </c>
      <c r="D14" s="35">
        <f t="shared" si="0"/>
        <v>28</v>
      </c>
      <c r="E14" s="114">
        <v>2</v>
      </c>
      <c r="F14" s="114">
        <v>2</v>
      </c>
      <c r="G14" s="114">
        <v>2</v>
      </c>
      <c r="H14" s="114">
        <v>2</v>
      </c>
      <c r="I14" s="114">
        <v>2</v>
      </c>
      <c r="J14" s="114">
        <v>2</v>
      </c>
      <c r="K14" s="114">
        <v>4</v>
      </c>
      <c r="L14" s="114">
        <v>4</v>
      </c>
      <c r="M14" s="114">
        <v>4</v>
      </c>
      <c r="N14" s="114">
        <v>0</v>
      </c>
      <c r="O14" s="114">
        <v>0</v>
      </c>
      <c r="P14" s="114">
        <v>0</v>
      </c>
      <c r="Q14" s="114">
        <v>0</v>
      </c>
      <c r="R14" s="114">
        <v>0</v>
      </c>
      <c r="S14" s="114">
        <v>0</v>
      </c>
      <c r="T14" s="114">
        <v>22</v>
      </c>
      <c r="U14" s="114">
        <v>20</v>
      </c>
      <c r="V14" s="114">
        <v>20</v>
      </c>
      <c r="W14" s="114">
        <v>0</v>
      </c>
      <c r="X14" s="114">
        <v>0</v>
      </c>
      <c r="Y14" s="114">
        <v>0</v>
      </c>
      <c r="Z14" s="114">
        <v>0</v>
      </c>
      <c r="AA14" s="114">
        <v>0</v>
      </c>
      <c r="AB14" s="114">
        <v>0</v>
      </c>
      <c r="AC14" s="101"/>
    </row>
    <row r="15" spans="1:253">
      <c r="A15" s="660" t="s">
        <v>38</v>
      </c>
      <c r="B15" s="35">
        <f t="shared" si="1"/>
        <v>23</v>
      </c>
      <c r="C15" s="35">
        <f t="shared" si="0"/>
        <v>23</v>
      </c>
      <c r="D15" s="35">
        <f t="shared" si="0"/>
        <v>23</v>
      </c>
      <c r="E15" s="114">
        <v>4</v>
      </c>
      <c r="F15" s="114">
        <v>4</v>
      </c>
      <c r="G15" s="114">
        <v>4</v>
      </c>
      <c r="H15" s="114">
        <v>2</v>
      </c>
      <c r="I15" s="114">
        <v>2</v>
      </c>
      <c r="J15" s="114">
        <v>2</v>
      </c>
      <c r="K15" s="114">
        <v>2</v>
      </c>
      <c r="L15" s="114">
        <v>2</v>
      </c>
      <c r="M15" s="114">
        <v>2</v>
      </c>
      <c r="N15" s="114">
        <v>0</v>
      </c>
      <c r="O15" s="114">
        <v>0</v>
      </c>
      <c r="P15" s="114">
        <v>0</v>
      </c>
      <c r="Q15" s="114">
        <v>0</v>
      </c>
      <c r="R15" s="114">
        <v>0</v>
      </c>
      <c r="S15" s="114">
        <v>0</v>
      </c>
      <c r="T15" s="114">
        <v>10</v>
      </c>
      <c r="U15" s="114">
        <v>10</v>
      </c>
      <c r="V15" s="114">
        <v>10</v>
      </c>
      <c r="W15" s="114">
        <v>5</v>
      </c>
      <c r="X15" s="114">
        <v>5</v>
      </c>
      <c r="Y15" s="114">
        <v>5</v>
      </c>
      <c r="Z15" s="114">
        <v>0</v>
      </c>
      <c r="AA15" s="114">
        <v>0</v>
      </c>
      <c r="AB15" s="114">
        <v>0</v>
      </c>
      <c r="AC15" s="101"/>
    </row>
    <row r="16" spans="1:253">
      <c r="A16" s="660" t="s">
        <v>39</v>
      </c>
      <c r="B16" s="35">
        <f t="shared" si="1"/>
        <v>68</v>
      </c>
      <c r="C16" s="35">
        <f t="shared" si="0"/>
        <v>68</v>
      </c>
      <c r="D16" s="35">
        <f t="shared" si="0"/>
        <v>68</v>
      </c>
      <c r="E16" s="114">
        <v>19</v>
      </c>
      <c r="F16" s="114">
        <v>19</v>
      </c>
      <c r="G16" s="114">
        <v>19</v>
      </c>
      <c r="H16" s="114">
        <v>9</v>
      </c>
      <c r="I16" s="114">
        <v>9</v>
      </c>
      <c r="J16" s="114">
        <v>9</v>
      </c>
      <c r="K16" s="114">
        <v>5</v>
      </c>
      <c r="L16" s="114">
        <v>5</v>
      </c>
      <c r="M16" s="114">
        <v>5</v>
      </c>
      <c r="N16" s="114">
        <v>0</v>
      </c>
      <c r="O16" s="114">
        <v>0</v>
      </c>
      <c r="P16" s="114">
        <v>0</v>
      </c>
      <c r="Q16" s="114">
        <v>0</v>
      </c>
      <c r="R16" s="114">
        <v>0</v>
      </c>
      <c r="S16" s="114">
        <v>0</v>
      </c>
      <c r="T16" s="114">
        <v>31</v>
      </c>
      <c r="U16" s="114">
        <v>31</v>
      </c>
      <c r="V16" s="114">
        <v>31</v>
      </c>
      <c r="W16" s="114">
        <v>2</v>
      </c>
      <c r="X16" s="114">
        <v>2</v>
      </c>
      <c r="Y16" s="114">
        <v>2</v>
      </c>
      <c r="Z16" s="114">
        <v>2</v>
      </c>
      <c r="AA16" s="114">
        <v>2</v>
      </c>
      <c r="AB16" s="114">
        <v>2</v>
      </c>
      <c r="AC16" s="101"/>
    </row>
    <row r="17" spans="1:29">
      <c r="A17" s="660" t="s">
        <v>12</v>
      </c>
      <c r="B17" s="35">
        <f t="shared" si="1"/>
        <v>45</v>
      </c>
      <c r="C17" s="35">
        <f t="shared" si="0"/>
        <v>45</v>
      </c>
      <c r="D17" s="35">
        <f t="shared" si="0"/>
        <v>45</v>
      </c>
      <c r="E17" s="114">
        <v>9</v>
      </c>
      <c r="F17" s="114">
        <v>9</v>
      </c>
      <c r="G17" s="114">
        <v>9</v>
      </c>
      <c r="H17" s="114">
        <v>2</v>
      </c>
      <c r="I17" s="114">
        <v>2</v>
      </c>
      <c r="J17" s="114">
        <v>2</v>
      </c>
      <c r="K17" s="114">
        <v>9</v>
      </c>
      <c r="L17" s="114">
        <v>9</v>
      </c>
      <c r="M17" s="114">
        <v>9</v>
      </c>
      <c r="N17" s="114">
        <v>0</v>
      </c>
      <c r="O17" s="114">
        <v>0</v>
      </c>
      <c r="P17" s="114">
        <v>0</v>
      </c>
      <c r="Q17" s="114">
        <v>0</v>
      </c>
      <c r="R17" s="114">
        <v>0</v>
      </c>
      <c r="S17" s="114">
        <v>0</v>
      </c>
      <c r="T17" s="114">
        <v>20</v>
      </c>
      <c r="U17" s="114">
        <v>20</v>
      </c>
      <c r="V17" s="114">
        <v>20</v>
      </c>
      <c r="W17" s="114">
        <v>5</v>
      </c>
      <c r="X17" s="114">
        <v>5</v>
      </c>
      <c r="Y17" s="114">
        <v>5</v>
      </c>
      <c r="Z17" s="114">
        <v>0</v>
      </c>
      <c r="AA17" s="114">
        <v>0</v>
      </c>
      <c r="AB17" s="114">
        <v>0</v>
      </c>
      <c r="AC17" s="101"/>
    </row>
    <row r="18" spans="1:29">
      <c r="A18" s="660" t="s">
        <v>13</v>
      </c>
      <c r="B18" s="35">
        <f t="shared" si="1"/>
        <v>70</v>
      </c>
      <c r="C18" s="35">
        <f t="shared" si="0"/>
        <v>70</v>
      </c>
      <c r="D18" s="35">
        <f t="shared" si="0"/>
        <v>70</v>
      </c>
      <c r="E18" s="114">
        <v>15</v>
      </c>
      <c r="F18" s="114">
        <v>15</v>
      </c>
      <c r="G18" s="114">
        <v>15</v>
      </c>
      <c r="H18" s="114">
        <v>5</v>
      </c>
      <c r="I18" s="114">
        <v>5</v>
      </c>
      <c r="J18" s="114">
        <v>5</v>
      </c>
      <c r="K18" s="114">
        <v>13</v>
      </c>
      <c r="L18" s="114">
        <v>13</v>
      </c>
      <c r="M18" s="114">
        <v>13</v>
      </c>
      <c r="N18" s="114">
        <v>0</v>
      </c>
      <c r="O18" s="114">
        <v>0</v>
      </c>
      <c r="P18" s="114">
        <v>0</v>
      </c>
      <c r="Q18" s="114">
        <v>0</v>
      </c>
      <c r="R18" s="114">
        <v>0</v>
      </c>
      <c r="S18" s="114">
        <v>0</v>
      </c>
      <c r="T18" s="114">
        <v>27</v>
      </c>
      <c r="U18" s="114">
        <v>27</v>
      </c>
      <c r="V18" s="114">
        <v>27</v>
      </c>
      <c r="W18" s="114">
        <v>10</v>
      </c>
      <c r="X18" s="114">
        <v>10</v>
      </c>
      <c r="Y18" s="114">
        <v>10</v>
      </c>
      <c r="Z18" s="114">
        <v>0</v>
      </c>
      <c r="AA18" s="114">
        <v>0</v>
      </c>
      <c r="AB18" s="114">
        <v>0</v>
      </c>
      <c r="AC18" s="101"/>
    </row>
    <row r="19" spans="1:29">
      <c r="A19" s="660" t="s">
        <v>40</v>
      </c>
      <c r="B19" s="35">
        <f t="shared" si="1"/>
        <v>44</v>
      </c>
      <c r="C19" s="35">
        <f t="shared" si="0"/>
        <v>44</v>
      </c>
      <c r="D19" s="35">
        <f t="shared" si="0"/>
        <v>44</v>
      </c>
      <c r="E19" s="114">
        <v>9</v>
      </c>
      <c r="F19" s="114">
        <v>9</v>
      </c>
      <c r="G19" s="114">
        <v>9</v>
      </c>
      <c r="H19" s="114">
        <v>0</v>
      </c>
      <c r="I19" s="114">
        <v>0</v>
      </c>
      <c r="J19" s="114">
        <v>0</v>
      </c>
      <c r="K19" s="114">
        <v>9</v>
      </c>
      <c r="L19" s="114">
        <v>9</v>
      </c>
      <c r="M19" s="114">
        <v>9</v>
      </c>
      <c r="N19" s="114">
        <v>0</v>
      </c>
      <c r="O19" s="114">
        <v>0</v>
      </c>
      <c r="P19" s="114">
        <v>0</v>
      </c>
      <c r="Q19" s="114">
        <v>0</v>
      </c>
      <c r="R19" s="114">
        <v>0</v>
      </c>
      <c r="S19" s="114">
        <v>0</v>
      </c>
      <c r="T19" s="114">
        <v>23</v>
      </c>
      <c r="U19" s="114">
        <v>23</v>
      </c>
      <c r="V19" s="114">
        <v>23</v>
      </c>
      <c r="W19" s="114">
        <v>1</v>
      </c>
      <c r="X19" s="114">
        <v>1</v>
      </c>
      <c r="Y19" s="114">
        <v>1</v>
      </c>
      <c r="Z19" s="114">
        <v>2</v>
      </c>
      <c r="AA19" s="114">
        <v>2</v>
      </c>
      <c r="AB19" s="114">
        <v>2</v>
      </c>
      <c r="AC19" s="101"/>
    </row>
    <row r="20" spans="1:29">
      <c r="A20" s="660" t="s">
        <v>15</v>
      </c>
      <c r="B20" s="35">
        <f t="shared" si="1"/>
        <v>38</v>
      </c>
      <c r="C20" s="35">
        <f t="shared" si="0"/>
        <v>38</v>
      </c>
      <c r="D20" s="35">
        <f t="shared" si="0"/>
        <v>38</v>
      </c>
      <c r="E20" s="114">
        <v>9</v>
      </c>
      <c r="F20" s="114">
        <v>9</v>
      </c>
      <c r="G20" s="114">
        <v>9</v>
      </c>
      <c r="H20" s="114">
        <v>0</v>
      </c>
      <c r="I20" s="114">
        <v>0</v>
      </c>
      <c r="J20" s="114">
        <v>0</v>
      </c>
      <c r="K20" s="114">
        <v>5</v>
      </c>
      <c r="L20" s="114">
        <v>5</v>
      </c>
      <c r="M20" s="114">
        <v>5</v>
      </c>
      <c r="N20" s="114">
        <v>0</v>
      </c>
      <c r="O20" s="114">
        <v>0</v>
      </c>
      <c r="P20" s="114">
        <v>0</v>
      </c>
      <c r="Q20" s="114">
        <v>0</v>
      </c>
      <c r="R20" s="114">
        <v>0</v>
      </c>
      <c r="S20" s="114">
        <v>0</v>
      </c>
      <c r="T20" s="114">
        <v>22</v>
      </c>
      <c r="U20" s="114">
        <v>22</v>
      </c>
      <c r="V20" s="114">
        <v>22</v>
      </c>
      <c r="W20" s="114">
        <v>2</v>
      </c>
      <c r="X20" s="114">
        <v>2</v>
      </c>
      <c r="Y20" s="114">
        <v>2</v>
      </c>
      <c r="Z20" s="114">
        <v>0</v>
      </c>
      <c r="AA20" s="114">
        <v>0</v>
      </c>
      <c r="AB20" s="114">
        <v>0</v>
      </c>
      <c r="AC20" s="101"/>
    </row>
    <row r="21" spans="1:29">
      <c r="A21" s="660" t="s">
        <v>41</v>
      </c>
      <c r="B21" s="35">
        <f t="shared" si="1"/>
        <v>40</v>
      </c>
      <c r="C21" s="35">
        <f t="shared" si="0"/>
        <v>40</v>
      </c>
      <c r="D21" s="35">
        <f t="shared" si="0"/>
        <v>40</v>
      </c>
      <c r="E21" s="114">
        <v>10</v>
      </c>
      <c r="F21" s="114">
        <v>10</v>
      </c>
      <c r="G21" s="114">
        <v>10</v>
      </c>
      <c r="H21" s="114">
        <v>5</v>
      </c>
      <c r="I21" s="114">
        <v>5</v>
      </c>
      <c r="J21" s="114">
        <v>5</v>
      </c>
      <c r="K21" s="114">
        <v>8</v>
      </c>
      <c r="L21" s="114">
        <v>8</v>
      </c>
      <c r="M21" s="114">
        <v>8</v>
      </c>
      <c r="N21" s="114">
        <v>0</v>
      </c>
      <c r="O21" s="114">
        <v>0</v>
      </c>
      <c r="P21" s="114">
        <v>0</v>
      </c>
      <c r="Q21" s="114">
        <v>0</v>
      </c>
      <c r="R21" s="114">
        <v>0</v>
      </c>
      <c r="S21" s="114">
        <v>0</v>
      </c>
      <c r="T21" s="114">
        <v>16</v>
      </c>
      <c r="U21" s="114">
        <v>16</v>
      </c>
      <c r="V21" s="114">
        <v>16</v>
      </c>
      <c r="W21" s="114">
        <v>1</v>
      </c>
      <c r="X21" s="114">
        <v>1</v>
      </c>
      <c r="Y21" s="114">
        <v>1</v>
      </c>
      <c r="Z21" s="114">
        <v>0</v>
      </c>
      <c r="AA21" s="114">
        <v>0</v>
      </c>
      <c r="AB21" s="114">
        <v>0</v>
      </c>
      <c r="AC21" s="101"/>
    </row>
    <row r="22" spans="1:29">
      <c r="A22" s="659" t="s">
        <v>42</v>
      </c>
      <c r="B22" s="172">
        <f t="shared" si="1"/>
        <v>53</v>
      </c>
      <c r="C22" s="173">
        <f t="shared" si="1"/>
        <v>53</v>
      </c>
      <c r="D22" s="173">
        <f t="shared" si="0"/>
        <v>53</v>
      </c>
      <c r="E22" s="115">
        <v>5</v>
      </c>
      <c r="F22" s="115">
        <v>5</v>
      </c>
      <c r="G22" s="115">
        <v>5</v>
      </c>
      <c r="H22" s="115">
        <v>1</v>
      </c>
      <c r="I22" s="115">
        <v>1</v>
      </c>
      <c r="J22" s="115">
        <v>1</v>
      </c>
      <c r="K22" s="115">
        <v>12</v>
      </c>
      <c r="L22" s="115">
        <v>12</v>
      </c>
      <c r="M22" s="115">
        <v>12</v>
      </c>
      <c r="N22" s="115">
        <v>0</v>
      </c>
      <c r="O22" s="115">
        <v>0</v>
      </c>
      <c r="P22" s="115">
        <v>0</v>
      </c>
      <c r="Q22" s="115">
        <v>0</v>
      </c>
      <c r="R22" s="115">
        <v>0</v>
      </c>
      <c r="S22" s="115">
        <v>0</v>
      </c>
      <c r="T22" s="115">
        <v>27</v>
      </c>
      <c r="U22" s="115">
        <v>27</v>
      </c>
      <c r="V22" s="115">
        <v>27</v>
      </c>
      <c r="W22" s="115">
        <v>8</v>
      </c>
      <c r="X22" s="115">
        <v>8</v>
      </c>
      <c r="Y22" s="115">
        <v>8</v>
      </c>
      <c r="Z22" s="115">
        <v>0</v>
      </c>
      <c r="AA22" s="115">
        <v>0</v>
      </c>
      <c r="AB22" s="115">
        <v>0</v>
      </c>
      <c r="AC22" s="101"/>
    </row>
    <row r="23" spans="1:29" ht="6.75" customHeight="1">
      <c r="A23" s="101" t="s">
        <v>27</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row>
    <row r="24" spans="1:29" ht="17.25" customHeight="1">
      <c r="A24" s="116"/>
      <c r="B24" s="117"/>
      <c r="C24" s="117"/>
      <c r="D24" s="117"/>
      <c r="E24" s="117"/>
      <c r="F24" s="117"/>
      <c r="G24" s="117"/>
      <c r="H24" s="117"/>
      <c r="I24" s="117"/>
      <c r="J24" s="117"/>
      <c r="K24" s="117"/>
      <c r="L24" s="117"/>
      <c r="M24" s="117"/>
      <c r="N24" s="117"/>
      <c r="O24" s="117"/>
      <c r="P24" s="117"/>
      <c r="Q24" s="645"/>
      <c r="R24" s="645"/>
      <c r="S24" s="645"/>
      <c r="T24" s="645"/>
      <c r="U24" s="645"/>
      <c r="V24" s="645"/>
      <c r="W24" s="645"/>
      <c r="X24" s="645"/>
      <c r="Y24" s="645"/>
      <c r="Z24" s="645"/>
      <c r="AA24" s="645"/>
      <c r="AB24" s="645"/>
      <c r="AC24" s="101"/>
    </row>
    <row r="25" spans="1:29" ht="21.75" customHeight="1">
      <c r="A25" s="116"/>
      <c r="B25" s="117"/>
      <c r="C25" s="117"/>
      <c r="D25" s="117"/>
      <c r="E25" s="117"/>
      <c r="F25" s="117"/>
      <c r="G25" s="117"/>
      <c r="H25" s="117"/>
      <c r="I25" s="117"/>
      <c r="J25" s="117"/>
      <c r="K25" s="117"/>
      <c r="L25" s="117"/>
      <c r="M25" s="117"/>
      <c r="N25" s="117"/>
      <c r="O25" s="117"/>
      <c r="P25" s="117"/>
      <c r="Q25" s="117"/>
      <c r="R25" s="117"/>
      <c r="S25" s="117"/>
      <c r="T25" s="645"/>
      <c r="U25" s="645"/>
      <c r="V25" s="645"/>
      <c r="W25" s="645"/>
      <c r="X25" s="645"/>
      <c r="Y25" s="645"/>
      <c r="Z25" s="645"/>
      <c r="AA25" s="645"/>
      <c r="AB25" s="645"/>
      <c r="AC25" s="101"/>
    </row>
  </sheetData>
  <mergeCells count="13">
    <mergeCell ref="T3:V4"/>
    <mergeCell ref="W3:Y4"/>
    <mergeCell ref="Z3:AB4"/>
    <mergeCell ref="E4:G4"/>
    <mergeCell ref="H4:J4"/>
    <mergeCell ref="K4:M4"/>
    <mergeCell ref="N4:P4"/>
    <mergeCell ref="Q4:S4"/>
    <mergeCell ref="A3:A5"/>
    <mergeCell ref="B3:D4"/>
    <mergeCell ref="E3:J3"/>
    <mergeCell ref="K3:P3"/>
    <mergeCell ref="Q3:S3"/>
  </mergeCells>
  <phoneticPr fontId="60"/>
  <pageMargins left="0.78749999999999998" right="0.78749999999999998" top="0.63472222222222197" bottom="0.55138888888888904" header="0.51180555555555596" footer="0.51180555555555596"/>
  <pageSetup paperSize="9" scale="83"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J24"/>
  <sheetViews>
    <sheetView showGridLines="0" view="pageBreakPreview" zoomScale="85" zoomScaleNormal="100" zoomScalePageLayoutView="85" workbookViewId="0">
      <selection activeCell="A3" sqref="A3:A4"/>
    </sheetView>
  </sheetViews>
  <sheetFormatPr defaultColWidth="9" defaultRowHeight="13.5"/>
  <cols>
    <col min="1" max="1" width="29.125" style="118" customWidth="1"/>
    <col min="2" max="3" width="11.125" style="118" customWidth="1"/>
    <col min="4" max="4" width="15.25" style="118" customWidth="1"/>
    <col min="5" max="5" width="15.375" style="118" customWidth="1"/>
    <col min="6" max="6" width="14.75" style="118" customWidth="1"/>
    <col min="7" max="7" width="9" style="118"/>
    <col min="8" max="9" width="11.625" style="118" customWidth="1"/>
    <col min="10" max="256" width="9" style="118"/>
    <col min="257" max="257" width="29.125" style="118" customWidth="1"/>
    <col min="258" max="259" width="11.125" style="118" customWidth="1"/>
    <col min="260" max="260" width="15.25" style="118" customWidth="1"/>
    <col min="261" max="261" width="15.375" style="118" customWidth="1"/>
    <col min="262" max="262" width="14.75" style="118" customWidth="1"/>
    <col min="263" max="263" width="9" style="118"/>
    <col min="264" max="265" width="11.625" style="118" customWidth="1"/>
    <col min="266" max="512" width="9" style="118"/>
    <col min="513" max="513" width="29.125" style="118" customWidth="1"/>
    <col min="514" max="515" width="11.125" style="118" customWidth="1"/>
    <col min="516" max="516" width="15.25" style="118" customWidth="1"/>
    <col min="517" max="517" width="15.375" style="118" customWidth="1"/>
    <col min="518" max="518" width="14.75" style="118" customWidth="1"/>
    <col min="519" max="519" width="9" style="118"/>
    <col min="520" max="521" width="11.625" style="118" customWidth="1"/>
    <col min="522" max="768" width="9" style="118"/>
    <col min="769" max="769" width="29.125" style="118" customWidth="1"/>
    <col min="770" max="771" width="11.125" style="118" customWidth="1"/>
    <col min="772" max="772" width="15.25" style="118" customWidth="1"/>
    <col min="773" max="773" width="15.375" style="118" customWidth="1"/>
    <col min="774" max="774" width="14.75" style="118" customWidth="1"/>
    <col min="775" max="775" width="9" style="118"/>
    <col min="776" max="777" width="11.625" style="118" customWidth="1"/>
    <col min="778" max="1024" width="9" style="118"/>
  </cols>
  <sheetData>
    <row r="1" spans="1:1024" ht="15">
      <c r="A1" s="119" t="s">
        <v>136</v>
      </c>
      <c r="B1" s="120"/>
      <c r="C1" s="121"/>
      <c r="D1" s="121"/>
      <c r="E1" s="121"/>
      <c r="F1" s="121"/>
      <c r="AMC1"/>
      <c r="AMD1"/>
      <c r="AME1"/>
      <c r="AMF1"/>
      <c r="AMG1"/>
      <c r="AMH1"/>
      <c r="AMI1"/>
      <c r="AMJ1"/>
    </row>
    <row r="2" spans="1:1024">
      <c r="A2" s="121"/>
      <c r="B2" s="121"/>
      <c r="C2" s="121"/>
      <c r="D2" s="121"/>
      <c r="E2" s="121"/>
      <c r="F2" s="122" t="s">
        <v>630</v>
      </c>
      <c r="AMC2"/>
      <c r="AMD2"/>
      <c r="AME2"/>
      <c r="AMF2"/>
      <c r="AMG2"/>
      <c r="AMH2"/>
      <c r="AMI2"/>
      <c r="AMJ2"/>
    </row>
    <row r="3" spans="1:1024" ht="27">
      <c r="A3" s="809" t="s">
        <v>137</v>
      </c>
      <c r="B3" s="123" t="s">
        <v>138</v>
      </c>
      <c r="C3" s="124" t="s">
        <v>139</v>
      </c>
      <c r="D3" s="125" t="s">
        <v>140</v>
      </c>
      <c r="E3" s="126" t="s">
        <v>141</v>
      </c>
      <c r="F3" s="127" t="s">
        <v>632</v>
      </c>
      <c r="AMC3"/>
      <c r="AMD3"/>
      <c r="AME3"/>
      <c r="AMF3"/>
      <c r="AMG3"/>
      <c r="AMH3"/>
      <c r="AMI3"/>
      <c r="AMJ3"/>
    </row>
    <row r="4" spans="1:1024" ht="14.25">
      <c r="A4" s="809"/>
      <c r="B4" s="128" t="s">
        <v>142</v>
      </c>
      <c r="C4" s="129">
        <f>SUM(C9,C14,C19,C24)</f>
        <v>1291</v>
      </c>
      <c r="D4" s="129">
        <v>96</v>
      </c>
      <c r="E4" s="130">
        <f>C4/D4</f>
        <v>13.447916666666666</v>
      </c>
      <c r="F4" s="131">
        <f>SUM(F5:F24)</f>
        <v>496</v>
      </c>
      <c r="G4" s="132"/>
      <c r="AMC4"/>
      <c r="AMD4"/>
      <c r="AME4"/>
      <c r="AMF4"/>
      <c r="AMG4"/>
      <c r="AMH4"/>
      <c r="AMI4"/>
      <c r="AMJ4"/>
    </row>
    <row r="5" spans="1:1024" ht="14.25" customHeight="1">
      <c r="A5" s="810" t="s">
        <v>143</v>
      </c>
      <c r="B5" s="133" t="s">
        <v>144</v>
      </c>
      <c r="C5" s="134">
        <f>'[5]15-7'!B7+'[5]15-9'!B7+'[5]15-9'!C7+'[5]15-9'!D7</f>
        <v>69</v>
      </c>
      <c r="D5" s="811">
        <v>24</v>
      </c>
      <c r="E5" s="812">
        <f>C9/D5</f>
        <v>11.958333333333334</v>
      </c>
      <c r="F5" s="813">
        <v>120</v>
      </c>
      <c r="G5" s="121"/>
      <c r="AMC5"/>
      <c r="AMD5"/>
      <c r="AME5"/>
      <c r="AMF5"/>
      <c r="AMG5"/>
      <c r="AMH5"/>
      <c r="AMI5"/>
      <c r="AMJ5"/>
    </row>
    <row r="6" spans="1:1024" ht="14.25">
      <c r="A6" s="810"/>
      <c r="B6" s="135" t="s">
        <v>145</v>
      </c>
      <c r="C6" s="136">
        <f>'[5]15-7'!B13+'[5]15-9'!B13+'[5]15-9'!C13+'[5]15-9'!D13</f>
        <v>82</v>
      </c>
      <c r="D6" s="811"/>
      <c r="E6" s="812"/>
      <c r="F6" s="813"/>
      <c r="G6" s="121"/>
      <c r="AMC6"/>
      <c r="AMD6"/>
      <c r="AME6"/>
      <c r="AMF6"/>
      <c r="AMG6"/>
      <c r="AMH6"/>
      <c r="AMI6"/>
      <c r="AMJ6"/>
    </row>
    <row r="7" spans="1:1024" ht="14.25">
      <c r="A7" s="810"/>
      <c r="B7" s="135" t="s">
        <v>146</v>
      </c>
      <c r="C7" s="136">
        <f>'[5]15-7'!B14+'[5]15-9'!B14+'[5]15-9'!C14+'[5]15-9'!D14</f>
        <v>68</v>
      </c>
      <c r="D7" s="811"/>
      <c r="E7" s="812"/>
      <c r="F7" s="813"/>
      <c r="G7" s="121"/>
      <c r="AMC7"/>
      <c r="AMD7"/>
      <c r="AME7"/>
      <c r="AMF7"/>
      <c r="AMG7"/>
      <c r="AMH7"/>
      <c r="AMI7"/>
      <c r="AMJ7"/>
    </row>
    <row r="8" spans="1:1024" ht="14.25">
      <c r="A8" s="810"/>
      <c r="B8" s="137" t="s">
        <v>147</v>
      </c>
      <c r="C8" s="136">
        <f>'[5]15-7'!B21+'[5]15-9'!B21+'[5]15-9'!C21+'[5]15-9'!D21</f>
        <v>68</v>
      </c>
      <c r="D8" s="811"/>
      <c r="E8" s="812"/>
      <c r="F8" s="813"/>
      <c r="G8" s="121"/>
      <c r="AMC8"/>
      <c r="AMD8"/>
      <c r="AME8"/>
      <c r="AMF8"/>
      <c r="AMG8"/>
      <c r="AMH8"/>
      <c r="AMI8"/>
      <c r="AMJ8"/>
    </row>
    <row r="9" spans="1:1024" ht="14.25">
      <c r="A9" s="810"/>
      <c r="B9" s="138" t="s">
        <v>148</v>
      </c>
      <c r="C9" s="139">
        <f>SUM(C5:C8)</f>
        <v>287</v>
      </c>
      <c r="D9" s="811"/>
      <c r="E9" s="812"/>
      <c r="F9" s="813"/>
      <c r="G9" s="121"/>
      <c r="AMC9"/>
      <c r="AMD9"/>
      <c r="AME9"/>
      <c r="AMF9"/>
      <c r="AMG9"/>
      <c r="AMH9"/>
      <c r="AMI9"/>
      <c r="AMJ9"/>
    </row>
    <row r="10" spans="1:1024" ht="14.25" customHeight="1">
      <c r="A10" s="810" t="s">
        <v>149</v>
      </c>
      <c r="B10" s="133" t="s">
        <v>5</v>
      </c>
      <c r="C10" s="134">
        <f>'[5]15-7'!B10+'[5]15-9'!B10+'[5]15-9'!C10+'[5]15-9'!D10</f>
        <v>93</v>
      </c>
      <c r="D10" s="811">
        <v>24</v>
      </c>
      <c r="E10" s="812">
        <f>C14/D10</f>
        <v>14.416666666666666</v>
      </c>
      <c r="F10" s="813">
        <v>125</v>
      </c>
      <c r="G10" s="121"/>
      <c r="AMC10"/>
      <c r="AMD10"/>
      <c r="AME10"/>
      <c r="AMF10"/>
      <c r="AMG10"/>
      <c r="AMH10"/>
      <c r="AMI10"/>
      <c r="AMJ10"/>
    </row>
    <row r="11" spans="1:1024" ht="14.25">
      <c r="A11" s="810"/>
      <c r="B11" s="140" t="s">
        <v>150</v>
      </c>
      <c r="C11" s="136">
        <f>'[5]15-7'!B11+'[5]15-9'!B11+'[5]15-9'!C11+'[5]15-9'!D11</f>
        <v>111</v>
      </c>
      <c r="D11" s="811"/>
      <c r="E11" s="812"/>
      <c r="F11" s="813"/>
      <c r="G11" s="121"/>
      <c r="AMC11"/>
      <c r="AMD11"/>
      <c r="AME11"/>
      <c r="AMF11"/>
      <c r="AMG11"/>
      <c r="AMH11"/>
      <c r="AMI11"/>
      <c r="AMJ11"/>
    </row>
    <row r="12" spans="1:1024" ht="14.25">
      <c r="A12" s="810"/>
      <c r="B12" s="140" t="s">
        <v>151</v>
      </c>
      <c r="C12" s="136">
        <f>'[5]15-7'!B15+'[5]15-9'!B15+'[5]15-9'!C15+'[5]15-9'!D15</f>
        <v>35</v>
      </c>
      <c r="D12" s="811"/>
      <c r="E12" s="812"/>
      <c r="F12" s="813"/>
      <c r="G12" s="121"/>
      <c r="AMC12"/>
      <c r="AMD12"/>
      <c r="AME12"/>
      <c r="AMF12"/>
      <c r="AMG12"/>
      <c r="AMH12"/>
      <c r="AMI12"/>
      <c r="AMJ12"/>
    </row>
    <row r="13" spans="1:1024" ht="14.25">
      <c r="A13" s="810"/>
      <c r="B13" s="141" t="s">
        <v>152</v>
      </c>
      <c r="C13" s="136">
        <f>'[5]15-7'!B16+'[5]15-9'!B16+'[5]15-9'!C16+'[5]15-9'!D16</f>
        <v>107</v>
      </c>
      <c r="D13" s="811"/>
      <c r="E13" s="812"/>
      <c r="F13" s="813"/>
      <c r="G13" s="121"/>
      <c r="AMC13"/>
      <c r="AMD13"/>
      <c r="AME13"/>
      <c r="AMF13"/>
      <c r="AMG13"/>
      <c r="AMH13"/>
      <c r="AMI13"/>
      <c r="AMJ13"/>
    </row>
    <row r="14" spans="1:1024" ht="14.25">
      <c r="A14" s="810"/>
      <c r="B14" s="138" t="s">
        <v>148</v>
      </c>
      <c r="C14" s="139">
        <f>SUM(C10:C13)</f>
        <v>346</v>
      </c>
      <c r="D14" s="811"/>
      <c r="E14" s="812"/>
      <c r="F14" s="813"/>
      <c r="G14" s="121"/>
      <c r="AMC14"/>
      <c r="AMD14"/>
      <c r="AME14"/>
      <c r="AMF14"/>
      <c r="AMG14"/>
      <c r="AMH14"/>
      <c r="AMI14"/>
      <c r="AMJ14"/>
    </row>
    <row r="15" spans="1:1024" ht="14.25" customHeight="1">
      <c r="A15" s="810" t="s">
        <v>153</v>
      </c>
      <c r="B15" s="133" t="s">
        <v>3</v>
      </c>
      <c r="C15" s="134">
        <f>'[5]15-7'!B8+'[5]15-9'!B8+'[5]15-9'!C8+'[5]15-9'!D8</f>
        <v>55</v>
      </c>
      <c r="D15" s="811">
        <v>24</v>
      </c>
      <c r="E15" s="812">
        <f>C19/D15</f>
        <v>12.125</v>
      </c>
      <c r="F15" s="813">
        <v>126</v>
      </c>
      <c r="G15" s="121"/>
      <c r="AMC15"/>
      <c r="AMD15"/>
      <c r="AME15"/>
      <c r="AMF15"/>
      <c r="AMG15"/>
      <c r="AMH15"/>
      <c r="AMI15"/>
      <c r="AMJ15"/>
    </row>
    <row r="16" spans="1:1024" ht="14.25">
      <c r="A16" s="810"/>
      <c r="B16" s="140" t="s">
        <v>4</v>
      </c>
      <c r="C16" s="136">
        <f>'[5]15-7'!B9+'[5]15-9'!B9+'[5]15-9'!C9+'[5]15-9'!D9</f>
        <v>94</v>
      </c>
      <c r="D16" s="811"/>
      <c r="E16" s="812"/>
      <c r="F16" s="813"/>
      <c r="G16" s="121"/>
      <c r="AMC16"/>
      <c r="AMD16"/>
      <c r="AME16"/>
      <c r="AMF16"/>
      <c r="AMG16"/>
      <c r="AMH16"/>
      <c r="AMI16"/>
      <c r="AMJ16"/>
    </row>
    <row r="17" spans="1:1024" ht="14.25">
      <c r="A17" s="810"/>
      <c r="B17" s="140" t="s">
        <v>7</v>
      </c>
      <c r="C17" s="136">
        <f>'[5]15-7'!B12+'[5]15-9'!B12+'[5]15-9'!C12+'[5]15-9'!D12</f>
        <v>60</v>
      </c>
      <c r="D17" s="811"/>
      <c r="E17" s="812"/>
      <c r="F17" s="813"/>
      <c r="G17" s="121"/>
      <c r="AMC17"/>
      <c r="AMD17"/>
      <c r="AME17"/>
      <c r="AMF17"/>
      <c r="AMG17"/>
      <c r="AMH17"/>
      <c r="AMI17"/>
      <c r="AMJ17"/>
    </row>
    <row r="18" spans="1:1024" ht="14.25">
      <c r="A18" s="810"/>
      <c r="B18" s="141" t="s">
        <v>154</v>
      </c>
      <c r="C18" s="136">
        <f>'[5]15-7'!B19+'[5]15-9'!B19+'[5]15-9'!C19+'[5]15-9'!D19</f>
        <v>82</v>
      </c>
      <c r="D18" s="811"/>
      <c r="E18" s="812"/>
      <c r="F18" s="813"/>
      <c r="G18" s="121"/>
      <c r="AMC18"/>
      <c r="AMD18"/>
      <c r="AME18"/>
      <c r="AMF18"/>
      <c r="AMG18"/>
      <c r="AMH18"/>
      <c r="AMI18"/>
      <c r="AMJ18"/>
    </row>
    <row r="19" spans="1:1024" ht="14.25">
      <c r="A19" s="810"/>
      <c r="B19" s="138" t="s">
        <v>148</v>
      </c>
      <c r="C19" s="139">
        <f>SUM(C15:C18)</f>
        <v>291</v>
      </c>
      <c r="D19" s="811"/>
      <c r="E19" s="812"/>
      <c r="F19" s="813"/>
      <c r="G19" s="121"/>
      <c r="AMC19"/>
      <c r="AMD19"/>
      <c r="AME19"/>
      <c r="AMF19"/>
      <c r="AMG19"/>
      <c r="AMH19"/>
      <c r="AMI19"/>
      <c r="AMJ19"/>
    </row>
    <row r="20" spans="1:1024" ht="14.25" customHeight="1">
      <c r="A20" s="814" t="s">
        <v>155</v>
      </c>
      <c r="B20" s="133" t="s">
        <v>12</v>
      </c>
      <c r="C20" s="134">
        <f>'[5]15-7'!B17+'[5]15-9'!B17+'[5]15-9'!C17+'[5]15-9'!D17</f>
        <v>72</v>
      </c>
      <c r="D20" s="815">
        <v>24</v>
      </c>
      <c r="E20" s="816">
        <f>C24/D20</f>
        <v>15.291666666666666</v>
      </c>
      <c r="F20" s="817">
        <v>125</v>
      </c>
      <c r="G20" s="121"/>
      <c r="AMC20"/>
      <c r="AMD20"/>
      <c r="AME20"/>
      <c r="AMF20"/>
      <c r="AMG20"/>
      <c r="AMH20"/>
      <c r="AMI20"/>
      <c r="AMJ20"/>
    </row>
    <row r="21" spans="1:1024" ht="14.25">
      <c r="A21" s="814"/>
      <c r="B21" s="140" t="s">
        <v>13</v>
      </c>
      <c r="C21" s="136">
        <f>'[5]15-7'!B18+'[5]15-9'!B18+'[5]15-9'!C18+'[5]15-9'!D18</f>
        <v>131</v>
      </c>
      <c r="D21" s="815"/>
      <c r="E21" s="816"/>
      <c r="F21" s="817"/>
      <c r="G21" s="121"/>
      <c r="AMC21"/>
      <c r="AMD21"/>
      <c r="AME21"/>
      <c r="AMF21"/>
      <c r="AMG21"/>
      <c r="AMH21"/>
      <c r="AMI21"/>
      <c r="AMJ21"/>
    </row>
    <row r="22" spans="1:1024" ht="14.25">
      <c r="A22" s="814"/>
      <c r="B22" s="140" t="s">
        <v>15</v>
      </c>
      <c r="C22" s="136">
        <f>'[5]15-7'!B20+'[5]15-9'!B20+'[5]15-9'!C20+'[5]15-9'!D20</f>
        <v>71</v>
      </c>
      <c r="D22" s="815"/>
      <c r="E22" s="816"/>
      <c r="F22" s="817"/>
      <c r="G22" s="121"/>
      <c r="AMC22"/>
      <c r="AMD22"/>
      <c r="AME22"/>
      <c r="AMF22"/>
      <c r="AMG22"/>
      <c r="AMH22"/>
      <c r="AMI22"/>
      <c r="AMJ22"/>
    </row>
    <row r="23" spans="1:1024" ht="14.25">
      <c r="A23" s="814"/>
      <c r="B23" s="141" t="s">
        <v>156</v>
      </c>
      <c r="C23" s="136">
        <f>'[5]15-7'!B22+'[5]15-9'!B22+'[5]15-9'!C22+'[5]15-9'!D22</f>
        <v>93</v>
      </c>
      <c r="D23" s="815"/>
      <c r="E23" s="816"/>
      <c r="F23" s="817"/>
      <c r="G23" s="121"/>
      <c r="AMC23"/>
      <c r="AMD23"/>
      <c r="AME23"/>
      <c r="AMF23"/>
      <c r="AMG23"/>
      <c r="AMH23"/>
      <c r="AMI23"/>
      <c r="AMJ23"/>
    </row>
    <row r="24" spans="1:1024" ht="14.25">
      <c r="A24" s="814"/>
      <c r="B24" s="142" t="s">
        <v>148</v>
      </c>
      <c r="C24" s="143">
        <f>SUM(C20:C23)</f>
        <v>367</v>
      </c>
      <c r="D24" s="815"/>
      <c r="E24" s="816"/>
      <c r="F24" s="817"/>
      <c r="G24" s="121"/>
      <c r="AMC24"/>
      <c r="AMD24"/>
      <c r="AME24"/>
      <c r="AMF24"/>
      <c r="AMG24"/>
      <c r="AMH24"/>
      <c r="AMI24"/>
      <c r="AMJ24"/>
    </row>
  </sheetData>
  <mergeCells count="17">
    <mergeCell ref="A20:A24"/>
    <mergeCell ref="D20:D24"/>
    <mergeCell ref="E20:E24"/>
    <mergeCell ref="F20:F24"/>
    <mergeCell ref="A10:A14"/>
    <mergeCell ref="D10:D14"/>
    <mergeCell ref="E10:E14"/>
    <mergeCell ref="F10:F14"/>
    <mergeCell ref="A15:A19"/>
    <mergeCell ref="D15:D19"/>
    <mergeCell ref="E15:E19"/>
    <mergeCell ref="F15:F19"/>
    <mergeCell ref="A3:A4"/>
    <mergeCell ref="A5:A9"/>
    <mergeCell ref="D5:D9"/>
    <mergeCell ref="E5:E9"/>
    <mergeCell ref="F5:F9"/>
  </mergeCells>
  <phoneticPr fontId="60"/>
  <pageMargins left="0.7" right="0.7" top="0.75" bottom="0.75" header="0.511811023622047" footer="0.511811023622047"/>
  <pageSetup paperSize="9"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MJ27"/>
  <sheetViews>
    <sheetView showGridLines="0" view="pageBreakPreview" zoomScaleNormal="100" workbookViewId="0"/>
  </sheetViews>
  <sheetFormatPr defaultColWidth="12.5" defaultRowHeight="17.25"/>
  <cols>
    <col min="1" max="5" width="9" style="13" customWidth="1"/>
    <col min="6" max="255" width="12.5" style="13"/>
    <col min="256" max="261" width="9" style="13" customWidth="1"/>
    <col min="262" max="511" width="12.5" style="13"/>
    <col min="512" max="517" width="9" style="13" customWidth="1"/>
    <col min="518" max="767" width="12.5" style="13"/>
    <col min="768" max="773" width="9" style="13" customWidth="1"/>
    <col min="774" max="1023" width="12.5" style="13"/>
    <col min="1024" max="1024" width="9" style="13" customWidth="1"/>
  </cols>
  <sheetData>
    <row r="1" spans="1:7" ht="21" customHeight="1">
      <c r="A1" s="144" t="s">
        <v>157</v>
      </c>
      <c r="B1" s="101"/>
      <c r="C1" s="101"/>
      <c r="D1" s="101"/>
      <c r="E1" s="101"/>
    </row>
    <row r="2" spans="1:7" ht="22.5" customHeight="1">
      <c r="A2" s="15" t="s">
        <v>27</v>
      </c>
      <c r="B2" s="15"/>
      <c r="C2" s="15"/>
      <c r="D2" s="15"/>
      <c r="E2" s="145" t="s">
        <v>630</v>
      </c>
    </row>
    <row r="3" spans="1:7" ht="15" customHeight="1">
      <c r="A3" s="819" t="s">
        <v>158</v>
      </c>
      <c r="B3" s="820" t="s">
        <v>159</v>
      </c>
      <c r="C3" s="820"/>
      <c r="D3" s="820"/>
      <c r="E3" s="146" t="s">
        <v>27</v>
      </c>
    </row>
    <row r="4" spans="1:7" ht="12.95" customHeight="1">
      <c r="A4" s="819"/>
      <c r="B4" s="784" t="s">
        <v>160</v>
      </c>
      <c r="C4" s="784" t="s">
        <v>161</v>
      </c>
      <c r="D4" s="784" t="s">
        <v>162</v>
      </c>
      <c r="E4" s="147" t="s">
        <v>163</v>
      </c>
    </row>
    <row r="5" spans="1:7" ht="14.25" customHeight="1">
      <c r="A5" s="819"/>
      <c r="B5" s="784"/>
      <c r="C5" s="784"/>
      <c r="D5" s="784"/>
      <c r="E5" s="148" t="s">
        <v>27</v>
      </c>
    </row>
    <row r="6" spans="1:7" ht="15" customHeight="1">
      <c r="A6" s="662" t="s">
        <v>32</v>
      </c>
      <c r="B6" s="105">
        <v>137</v>
      </c>
      <c r="C6" s="105">
        <v>134</v>
      </c>
      <c r="D6" s="105">
        <v>312</v>
      </c>
      <c r="E6" s="105">
        <v>132</v>
      </c>
    </row>
    <row r="7" spans="1:7" ht="15" customHeight="1">
      <c r="A7" s="660" t="s">
        <v>33</v>
      </c>
      <c r="B7" s="149">
        <v>7</v>
      </c>
      <c r="C7" s="149">
        <v>6</v>
      </c>
      <c r="D7" s="149">
        <v>12</v>
      </c>
      <c r="E7" s="149">
        <v>10</v>
      </c>
      <c r="G7" s="150"/>
    </row>
    <row r="8" spans="1:7" ht="15" customHeight="1">
      <c r="A8" s="660" t="s">
        <v>3</v>
      </c>
      <c r="B8" s="149">
        <v>6</v>
      </c>
      <c r="C8" s="149">
        <v>6</v>
      </c>
      <c r="D8" s="149">
        <v>9</v>
      </c>
      <c r="E8" s="149">
        <v>4</v>
      </c>
      <c r="G8" s="150"/>
    </row>
    <row r="9" spans="1:7" ht="15" customHeight="1">
      <c r="A9" s="660" t="s">
        <v>4</v>
      </c>
      <c r="B9" s="149">
        <v>12</v>
      </c>
      <c r="C9" s="149">
        <v>13</v>
      </c>
      <c r="D9" s="149">
        <v>34</v>
      </c>
      <c r="E9" s="149">
        <v>13</v>
      </c>
      <c r="G9" s="150"/>
    </row>
    <row r="10" spans="1:7" ht="15" customHeight="1">
      <c r="A10" s="660" t="s">
        <v>5</v>
      </c>
      <c r="B10" s="149">
        <v>10</v>
      </c>
      <c r="C10" s="149">
        <v>10</v>
      </c>
      <c r="D10" s="149">
        <v>24</v>
      </c>
      <c r="E10" s="149">
        <v>9</v>
      </c>
      <c r="G10" s="150"/>
    </row>
    <row r="11" spans="1:7" ht="15" customHeight="1">
      <c r="A11" s="660" t="s">
        <v>35</v>
      </c>
      <c r="B11" s="149">
        <v>13</v>
      </c>
      <c r="C11" s="149">
        <v>12</v>
      </c>
      <c r="D11" s="149">
        <v>31</v>
      </c>
      <c r="E11" s="149">
        <v>13</v>
      </c>
      <c r="G11" s="150"/>
    </row>
    <row r="12" spans="1:7" ht="15" customHeight="1">
      <c r="A12" s="660" t="s">
        <v>7</v>
      </c>
      <c r="B12" s="149">
        <v>6</v>
      </c>
      <c r="C12" s="149">
        <v>6</v>
      </c>
      <c r="D12" s="149">
        <v>11</v>
      </c>
      <c r="E12" s="149">
        <v>5</v>
      </c>
      <c r="G12" s="150"/>
    </row>
    <row r="13" spans="1:7" ht="15" customHeight="1">
      <c r="A13" s="660" t="s">
        <v>36</v>
      </c>
      <c r="B13" s="149">
        <v>9</v>
      </c>
      <c r="C13" s="149">
        <v>9</v>
      </c>
      <c r="D13" s="149">
        <v>21</v>
      </c>
      <c r="E13" s="149">
        <v>10</v>
      </c>
      <c r="G13" s="150"/>
    </row>
    <row r="14" spans="1:7" ht="15" customHeight="1">
      <c r="A14" s="660" t="s">
        <v>37</v>
      </c>
      <c r="B14" s="149">
        <v>8</v>
      </c>
      <c r="C14" s="149">
        <v>8</v>
      </c>
      <c r="D14" s="149">
        <v>22</v>
      </c>
      <c r="E14" s="149">
        <v>7</v>
      </c>
      <c r="G14" s="150"/>
    </row>
    <row r="15" spans="1:7" ht="15" customHeight="1">
      <c r="A15" s="660" t="s">
        <v>38</v>
      </c>
      <c r="B15" s="149">
        <v>2</v>
      </c>
      <c r="C15" s="149">
        <v>3</v>
      </c>
      <c r="D15" s="149">
        <v>7</v>
      </c>
      <c r="E15" s="149">
        <v>1</v>
      </c>
      <c r="G15" s="150"/>
    </row>
    <row r="16" spans="1:7" ht="15" customHeight="1">
      <c r="A16" s="660" t="s">
        <v>39</v>
      </c>
      <c r="B16" s="149">
        <v>11</v>
      </c>
      <c r="C16" s="149">
        <v>10</v>
      </c>
      <c r="D16" s="149">
        <v>18</v>
      </c>
      <c r="E16" s="149">
        <v>7</v>
      </c>
      <c r="G16" s="150"/>
    </row>
    <row r="17" spans="1:7" ht="15" customHeight="1">
      <c r="A17" s="660" t="s">
        <v>12</v>
      </c>
      <c r="B17" s="149">
        <v>6</v>
      </c>
      <c r="C17" s="149">
        <v>6</v>
      </c>
      <c r="D17" s="149">
        <v>15</v>
      </c>
      <c r="E17" s="149">
        <v>7</v>
      </c>
      <c r="G17" s="150"/>
    </row>
    <row r="18" spans="1:7" ht="15" customHeight="1">
      <c r="A18" s="660" t="s">
        <v>13</v>
      </c>
      <c r="B18" s="149">
        <v>14</v>
      </c>
      <c r="C18" s="149">
        <v>14</v>
      </c>
      <c r="D18" s="149">
        <v>33</v>
      </c>
      <c r="E18" s="149">
        <v>11</v>
      </c>
      <c r="G18" s="150"/>
    </row>
    <row r="19" spans="1:7" ht="15" customHeight="1">
      <c r="A19" s="660" t="s">
        <v>40</v>
      </c>
      <c r="B19" s="149">
        <v>10</v>
      </c>
      <c r="C19" s="149">
        <v>9</v>
      </c>
      <c r="D19" s="149">
        <v>19</v>
      </c>
      <c r="E19" s="149">
        <v>10</v>
      </c>
      <c r="G19" s="150"/>
    </row>
    <row r="20" spans="1:7" ht="15" customHeight="1">
      <c r="A20" s="660" t="s">
        <v>15</v>
      </c>
      <c r="B20" s="149">
        <v>7</v>
      </c>
      <c r="C20" s="149">
        <v>7</v>
      </c>
      <c r="D20" s="149">
        <v>19</v>
      </c>
      <c r="E20" s="149">
        <v>6</v>
      </c>
      <c r="G20" s="150"/>
    </row>
    <row r="21" spans="1:7" ht="15" customHeight="1">
      <c r="A21" s="660" t="s">
        <v>41</v>
      </c>
      <c r="B21" s="149">
        <v>7</v>
      </c>
      <c r="C21" s="149">
        <v>6</v>
      </c>
      <c r="D21" s="149">
        <v>15</v>
      </c>
      <c r="E21" s="149">
        <v>8</v>
      </c>
      <c r="G21" s="150"/>
    </row>
    <row r="22" spans="1:7" ht="15" customHeight="1">
      <c r="A22" s="659" t="s">
        <v>42</v>
      </c>
      <c r="B22" s="151">
        <v>9</v>
      </c>
      <c r="C22" s="151">
        <v>9</v>
      </c>
      <c r="D22" s="151">
        <v>22</v>
      </c>
      <c r="E22" s="151">
        <v>11</v>
      </c>
      <c r="G22" s="150"/>
    </row>
    <row r="23" spans="1:7" ht="3.75" customHeight="1">
      <c r="A23" s="649"/>
      <c r="B23" s="152"/>
      <c r="C23" s="152"/>
      <c r="D23" s="152"/>
      <c r="E23" s="26"/>
    </row>
    <row r="24" spans="1:7" ht="22.5" customHeight="1">
      <c r="A24" s="818"/>
      <c r="B24" s="818"/>
      <c r="C24" s="818"/>
      <c r="D24" s="818"/>
      <c r="E24" s="818"/>
    </row>
    <row r="25" spans="1:7" ht="27" customHeight="1">
      <c r="A25" s="818"/>
      <c r="B25" s="818"/>
      <c r="C25" s="818"/>
      <c r="D25" s="818"/>
      <c r="E25" s="818"/>
    </row>
    <row r="26" spans="1:7">
      <c r="A26" s="48"/>
      <c r="B26" s="48"/>
      <c r="E26" s="48"/>
    </row>
    <row r="27" spans="1:7">
      <c r="A27" s="48"/>
      <c r="B27" s="48"/>
      <c r="E27" s="48"/>
    </row>
  </sheetData>
  <mergeCells count="6">
    <mergeCell ref="A24:E25"/>
    <mergeCell ref="A3:A5"/>
    <mergeCell ref="B3:D3"/>
    <mergeCell ref="B4:B5"/>
    <mergeCell ref="C4:C5"/>
    <mergeCell ref="D4:D5"/>
  </mergeCells>
  <phoneticPr fontId="60"/>
  <pageMargins left="0.78749999999999998" right="0.78749999999999998" top="0.63472222222222197" bottom="0.63472222222222197" header="0.51180555555555596" footer="0.51180555555555596"/>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MJ30"/>
  <sheetViews>
    <sheetView showGridLines="0" view="pageBreakPreview" zoomScaleNormal="100" workbookViewId="0">
      <selection activeCell="E20" sqref="E20"/>
    </sheetView>
  </sheetViews>
  <sheetFormatPr defaultColWidth="12.5" defaultRowHeight="17.25"/>
  <cols>
    <col min="1" max="1" width="5.75" style="13" customWidth="1"/>
    <col min="2" max="2" width="18.375" style="13" customWidth="1"/>
    <col min="3" max="3" width="9.75" style="13" customWidth="1"/>
    <col min="4" max="4" width="11.5" style="13" customWidth="1"/>
    <col min="5" max="5" width="9.75" style="13" customWidth="1"/>
    <col min="6" max="7" width="10.75" style="13" customWidth="1"/>
    <col min="8" max="18" width="4.375" style="13" customWidth="1"/>
    <col min="19" max="256" width="12.5" style="13"/>
    <col min="257" max="257" width="5.75" style="13" customWidth="1"/>
    <col min="258" max="258" width="18.375" style="13" customWidth="1"/>
    <col min="259" max="259" width="9.75" style="13" customWidth="1"/>
    <col min="260" max="260" width="11.5" style="13" customWidth="1"/>
    <col min="261" max="261" width="9.75" style="13" customWidth="1"/>
    <col min="262" max="263" width="10.75" style="13" customWidth="1"/>
    <col min="264" max="274" width="4.375" style="13" customWidth="1"/>
    <col min="275" max="512" width="12.5" style="13"/>
    <col min="513" max="513" width="5.75" style="13" customWidth="1"/>
    <col min="514" max="514" width="18.375" style="13" customWidth="1"/>
    <col min="515" max="515" width="9.75" style="13" customWidth="1"/>
    <col min="516" max="516" width="11.5" style="13" customWidth="1"/>
    <col min="517" max="517" width="9.75" style="13" customWidth="1"/>
    <col min="518" max="519" width="10.75" style="13" customWidth="1"/>
    <col min="520" max="530" width="4.375" style="13" customWidth="1"/>
    <col min="531" max="768" width="12.5" style="13"/>
    <col min="769" max="769" width="5.75" style="13" customWidth="1"/>
    <col min="770" max="770" width="18.375" style="13" customWidth="1"/>
    <col min="771" max="771" width="9.75" style="13" customWidth="1"/>
    <col min="772" max="772" width="11.5" style="13" customWidth="1"/>
    <col min="773" max="773" width="9.75" style="13" customWidth="1"/>
    <col min="774" max="775" width="10.75" style="13" customWidth="1"/>
    <col min="776" max="786" width="4.375" style="13" customWidth="1"/>
    <col min="787" max="1024" width="12.5" style="13"/>
  </cols>
  <sheetData>
    <row r="1" spans="1:18">
      <c r="A1" s="153" t="s">
        <v>164</v>
      </c>
    </row>
    <row r="2" spans="1:18">
      <c r="B2" s="32"/>
      <c r="C2" s="15"/>
      <c r="D2" s="15"/>
      <c r="E2" s="15"/>
      <c r="F2" s="15"/>
      <c r="G2" s="154" t="s">
        <v>611</v>
      </c>
      <c r="H2" s="32"/>
      <c r="I2" s="32"/>
      <c r="J2" s="32"/>
      <c r="K2" s="32"/>
      <c r="L2" s="32"/>
      <c r="M2" s="32"/>
      <c r="N2" s="32"/>
      <c r="O2" s="32"/>
      <c r="Q2" s="32"/>
      <c r="R2" s="32"/>
    </row>
    <row r="3" spans="1:18">
      <c r="A3" s="821"/>
      <c r="B3" s="821"/>
      <c r="C3" s="785" t="s">
        <v>166</v>
      </c>
      <c r="D3" s="785"/>
      <c r="E3" s="785"/>
      <c r="F3" s="801" t="s">
        <v>167</v>
      </c>
      <c r="G3" s="786" t="s">
        <v>168</v>
      </c>
      <c r="H3" s="32"/>
      <c r="I3" s="32"/>
      <c r="J3" s="32"/>
      <c r="K3" s="32"/>
      <c r="L3" s="32"/>
      <c r="M3" s="32"/>
      <c r="N3" s="32"/>
      <c r="O3" s="32"/>
      <c r="P3" s="32"/>
      <c r="Q3" s="32"/>
      <c r="R3" s="32"/>
    </row>
    <row r="4" spans="1:18" ht="22.5">
      <c r="A4" s="821"/>
      <c r="B4" s="821"/>
      <c r="C4" s="33" t="s">
        <v>169</v>
      </c>
      <c r="D4" s="155" t="s">
        <v>170</v>
      </c>
      <c r="E4" s="33" t="s">
        <v>171</v>
      </c>
      <c r="F4" s="801"/>
      <c r="G4" s="786"/>
      <c r="H4" s="32"/>
      <c r="I4" s="32"/>
      <c r="J4" s="32"/>
      <c r="K4" s="32"/>
      <c r="L4" s="32"/>
      <c r="M4" s="32"/>
      <c r="N4" s="32"/>
      <c r="O4" s="32"/>
      <c r="P4" s="32"/>
      <c r="Q4" s="32"/>
      <c r="R4" s="32"/>
    </row>
    <row r="5" spans="1:18">
      <c r="A5" s="822" t="s">
        <v>172</v>
      </c>
      <c r="B5" s="156" t="s">
        <v>173</v>
      </c>
      <c r="C5" s="157">
        <v>0</v>
      </c>
      <c r="D5" s="157">
        <v>0</v>
      </c>
      <c r="E5" s="158">
        <v>0</v>
      </c>
      <c r="F5" s="158">
        <v>0</v>
      </c>
      <c r="G5" s="26">
        <v>0</v>
      </c>
      <c r="H5" s="32"/>
      <c r="I5" s="32"/>
      <c r="J5" s="32"/>
      <c r="K5" s="32"/>
      <c r="L5" s="32"/>
      <c r="M5" s="32"/>
      <c r="N5" s="32"/>
      <c r="O5" s="32"/>
      <c r="P5" s="32"/>
      <c r="Q5" s="32"/>
      <c r="R5" s="32"/>
    </row>
    <row r="6" spans="1:18">
      <c r="A6" s="822"/>
      <c r="B6" s="159" t="s">
        <v>174</v>
      </c>
      <c r="C6" s="107">
        <v>0</v>
      </c>
      <c r="D6" s="26">
        <v>0</v>
      </c>
      <c r="E6" s="160">
        <v>0</v>
      </c>
      <c r="F6" s="160">
        <v>0</v>
      </c>
      <c r="G6" s="26">
        <v>0</v>
      </c>
      <c r="H6" s="32"/>
      <c r="I6" s="32"/>
      <c r="J6" s="32"/>
      <c r="K6" s="32"/>
      <c r="L6" s="32"/>
      <c r="M6" s="32"/>
      <c r="N6" s="32"/>
      <c r="O6" s="32"/>
      <c r="P6" s="32"/>
      <c r="Q6" s="32"/>
      <c r="R6" s="32"/>
    </row>
    <row r="7" spans="1:18">
      <c r="A7" s="822"/>
      <c r="B7" s="159" t="s">
        <v>175</v>
      </c>
      <c r="C7" s="107">
        <v>0</v>
      </c>
      <c r="D7" s="26">
        <v>0</v>
      </c>
      <c r="E7" s="160">
        <v>0</v>
      </c>
      <c r="F7" s="160">
        <v>0</v>
      </c>
      <c r="G7" s="26">
        <v>0</v>
      </c>
      <c r="H7" s="32"/>
      <c r="I7" s="32"/>
      <c r="J7" s="32"/>
      <c r="K7" s="32"/>
      <c r="L7" s="32"/>
      <c r="M7" s="32"/>
      <c r="N7" s="32"/>
      <c r="O7" s="32"/>
      <c r="P7" s="32"/>
      <c r="Q7" s="32"/>
      <c r="R7" s="32"/>
    </row>
    <row r="8" spans="1:18">
      <c r="A8" s="822"/>
      <c r="B8" s="159" t="s">
        <v>176</v>
      </c>
      <c r="C8" s="107">
        <v>0</v>
      </c>
      <c r="D8" s="26">
        <v>0</v>
      </c>
      <c r="E8" s="160">
        <v>0</v>
      </c>
      <c r="F8" s="160">
        <v>0</v>
      </c>
      <c r="G8" s="26">
        <v>0</v>
      </c>
      <c r="H8" s="32"/>
      <c r="I8" s="32"/>
      <c r="J8" s="32"/>
      <c r="K8" s="32"/>
      <c r="L8" s="32"/>
      <c r="M8" s="32"/>
      <c r="N8" s="32"/>
      <c r="O8" s="32"/>
      <c r="P8" s="32"/>
      <c r="Q8" s="32"/>
      <c r="R8" s="32"/>
    </row>
    <row r="9" spans="1:18">
      <c r="A9" s="822"/>
      <c r="B9" s="159" t="s">
        <v>177</v>
      </c>
      <c r="C9" s="107">
        <v>0</v>
      </c>
      <c r="D9" s="26">
        <v>0</v>
      </c>
      <c r="E9" s="160">
        <v>0</v>
      </c>
      <c r="F9" s="160">
        <v>0</v>
      </c>
      <c r="G9" s="26">
        <v>0</v>
      </c>
      <c r="H9" s="32"/>
      <c r="I9" s="32"/>
      <c r="J9" s="32"/>
      <c r="K9" s="32"/>
      <c r="L9" s="32"/>
      <c r="M9" s="32"/>
      <c r="N9" s="32"/>
      <c r="O9" s="32"/>
      <c r="P9" s="32"/>
      <c r="Q9" s="32"/>
      <c r="R9" s="32"/>
    </row>
    <row r="10" spans="1:18">
      <c r="A10" s="822"/>
      <c r="B10" s="159" t="s">
        <v>178</v>
      </c>
      <c r="C10" s="107">
        <v>0</v>
      </c>
      <c r="D10" s="26">
        <v>0</v>
      </c>
      <c r="E10" s="160">
        <v>0</v>
      </c>
      <c r="F10" s="160">
        <v>0</v>
      </c>
      <c r="G10" s="26">
        <v>0</v>
      </c>
      <c r="H10" s="32"/>
      <c r="I10" s="32"/>
      <c r="J10" s="32"/>
      <c r="K10" s="32"/>
      <c r="L10" s="32"/>
      <c r="M10" s="32"/>
      <c r="N10" s="32"/>
      <c r="O10" s="32"/>
      <c r="P10" s="32"/>
      <c r="Q10" s="32"/>
      <c r="R10" s="32"/>
    </row>
    <row r="11" spans="1:18">
      <c r="A11" s="822"/>
      <c r="B11" s="159" t="s">
        <v>179</v>
      </c>
      <c r="C11" s="107">
        <v>0</v>
      </c>
      <c r="D11" s="26">
        <v>0</v>
      </c>
      <c r="E11" s="160">
        <v>0</v>
      </c>
      <c r="F11" s="160">
        <v>0</v>
      </c>
      <c r="G11" s="26">
        <v>0</v>
      </c>
      <c r="H11" s="32"/>
      <c r="I11" s="32"/>
      <c r="J11" s="32"/>
      <c r="K11" s="32"/>
      <c r="L11" s="32"/>
      <c r="M11" s="32"/>
      <c r="N11" s="32"/>
      <c r="O11" s="32"/>
      <c r="P11" s="32"/>
      <c r="Q11" s="32"/>
      <c r="R11" s="32"/>
    </row>
    <row r="12" spans="1:18">
      <c r="A12" s="825" t="s">
        <v>180</v>
      </c>
      <c r="B12" s="156" t="s">
        <v>181</v>
      </c>
      <c r="C12" s="157">
        <v>0</v>
      </c>
      <c r="D12" s="157">
        <v>0</v>
      </c>
      <c r="E12" s="158">
        <v>0</v>
      </c>
      <c r="F12" s="161">
        <v>0</v>
      </c>
      <c r="G12" s="162">
        <v>0</v>
      </c>
      <c r="H12" s="32"/>
      <c r="I12" s="32"/>
      <c r="J12" s="32"/>
      <c r="K12" s="32"/>
      <c r="L12" s="32"/>
      <c r="M12" s="32"/>
      <c r="N12" s="32"/>
      <c r="O12" s="32"/>
      <c r="P12" s="32"/>
      <c r="Q12" s="32"/>
      <c r="R12" s="32"/>
    </row>
    <row r="13" spans="1:18" ht="56.25" customHeight="1">
      <c r="A13" s="825"/>
      <c r="B13" s="163" t="s">
        <v>182</v>
      </c>
      <c r="C13" s="26">
        <v>0</v>
      </c>
      <c r="D13" s="26">
        <v>0</v>
      </c>
      <c r="E13" s="160">
        <v>0</v>
      </c>
      <c r="F13" s="164">
        <v>0</v>
      </c>
      <c r="G13" s="107">
        <v>0</v>
      </c>
      <c r="H13" s="32"/>
      <c r="I13" s="32"/>
      <c r="J13" s="32"/>
      <c r="K13" s="32"/>
      <c r="L13" s="32"/>
      <c r="M13" s="32"/>
      <c r="N13" s="32"/>
      <c r="O13" s="32"/>
      <c r="P13" s="32"/>
      <c r="Q13" s="32"/>
      <c r="R13" s="32"/>
    </row>
    <row r="14" spans="1:18">
      <c r="A14" s="825"/>
      <c r="B14" s="159" t="s">
        <v>183</v>
      </c>
      <c r="C14" s="26">
        <v>0</v>
      </c>
      <c r="D14" s="26">
        <v>0</v>
      </c>
      <c r="E14" s="160">
        <v>0</v>
      </c>
      <c r="F14" s="164">
        <v>0</v>
      </c>
      <c r="G14" s="107">
        <v>0</v>
      </c>
      <c r="H14" s="32"/>
      <c r="I14" s="32"/>
      <c r="J14" s="32"/>
      <c r="K14" s="32"/>
      <c r="L14" s="32"/>
      <c r="M14" s="32"/>
      <c r="N14" s="32"/>
      <c r="O14" s="32"/>
      <c r="P14" s="32"/>
      <c r="Q14" s="32"/>
      <c r="R14" s="32"/>
    </row>
    <row r="15" spans="1:18" ht="54" customHeight="1">
      <c r="A15" s="825"/>
      <c r="B15" s="163" t="s">
        <v>184</v>
      </c>
      <c r="C15" s="26">
        <v>0</v>
      </c>
      <c r="D15" s="26">
        <v>0</v>
      </c>
      <c r="E15" s="160">
        <v>0</v>
      </c>
      <c r="F15" s="164">
        <v>0</v>
      </c>
      <c r="G15" s="107">
        <v>0</v>
      </c>
      <c r="H15" s="32"/>
      <c r="I15" s="32"/>
      <c r="J15" s="32"/>
      <c r="K15" s="32"/>
      <c r="L15" s="32"/>
      <c r="M15" s="32"/>
      <c r="N15" s="32"/>
      <c r="O15" s="32"/>
      <c r="P15" s="32"/>
      <c r="Q15" s="32"/>
      <c r="R15" s="32"/>
    </row>
    <row r="16" spans="1:18">
      <c r="A16" s="825"/>
      <c r="B16" s="165" t="s">
        <v>185</v>
      </c>
      <c r="C16" s="26">
        <v>0</v>
      </c>
      <c r="D16" s="26">
        <v>0</v>
      </c>
      <c r="E16" s="160">
        <v>0</v>
      </c>
      <c r="F16" s="164">
        <v>0</v>
      </c>
      <c r="G16" s="107">
        <v>0</v>
      </c>
      <c r="H16" s="32"/>
      <c r="I16" s="32"/>
      <c r="J16" s="32"/>
      <c r="K16" s="32"/>
      <c r="L16" s="32"/>
      <c r="M16" s="32"/>
      <c r="N16" s="32"/>
      <c r="O16" s="32"/>
      <c r="P16" s="32"/>
      <c r="Q16" s="32"/>
      <c r="R16" s="32"/>
    </row>
    <row r="17" spans="1:18">
      <c r="A17" s="825"/>
      <c r="B17" s="165" t="s">
        <v>186</v>
      </c>
      <c r="C17" s="26">
        <v>0</v>
      </c>
      <c r="D17" s="26">
        <v>0</v>
      </c>
      <c r="E17" s="160">
        <v>0</v>
      </c>
      <c r="F17" s="166">
        <v>0</v>
      </c>
      <c r="G17" s="26">
        <v>0</v>
      </c>
      <c r="H17" s="32"/>
      <c r="I17" s="32"/>
      <c r="J17" s="32"/>
      <c r="K17" s="32"/>
      <c r="L17" s="32"/>
      <c r="M17" s="32"/>
      <c r="N17" s="32"/>
      <c r="O17" s="32"/>
      <c r="P17" s="32"/>
      <c r="Q17" s="32"/>
      <c r="R17" s="32"/>
    </row>
    <row r="18" spans="1:18">
      <c r="A18" s="808" t="s">
        <v>187</v>
      </c>
      <c r="B18" s="156" t="s">
        <v>188</v>
      </c>
      <c r="C18" s="162">
        <v>0</v>
      </c>
      <c r="D18" s="157">
        <v>0</v>
      </c>
      <c r="E18" s="158">
        <v>0</v>
      </c>
      <c r="F18" s="161">
        <v>0</v>
      </c>
      <c r="G18" s="162">
        <v>0</v>
      </c>
      <c r="H18" s="32"/>
      <c r="I18" s="32"/>
      <c r="J18" s="32"/>
      <c r="K18" s="32"/>
      <c r="L18" s="32"/>
      <c r="M18" s="32"/>
      <c r="N18" s="32"/>
      <c r="O18" s="32"/>
      <c r="P18" s="32"/>
      <c r="Q18" s="32"/>
      <c r="R18" s="32"/>
    </row>
    <row r="19" spans="1:18">
      <c r="A19" s="808"/>
      <c r="B19" s="159" t="s">
        <v>189</v>
      </c>
      <c r="C19" s="107">
        <v>1</v>
      </c>
      <c r="D19" s="26">
        <v>0</v>
      </c>
      <c r="E19" s="160">
        <v>1</v>
      </c>
      <c r="F19" s="164">
        <v>0</v>
      </c>
      <c r="G19" s="107">
        <v>0</v>
      </c>
      <c r="H19" s="32"/>
      <c r="I19" s="32"/>
      <c r="J19" s="32"/>
      <c r="K19" s="32"/>
      <c r="L19" s="32"/>
      <c r="M19" s="32"/>
      <c r="N19" s="32"/>
      <c r="O19" s="32"/>
      <c r="P19" s="32"/>
      <c r="Q19" s="32"/>
      <c r="R19" s="32"/>
    </row>
    <row r="20" spans="1:18">
      <c r="A20" s="808"/>
      <c r="B20" s="167" t="s">
        <v>190</v>
      </c>
      <c r="C20" s="107">
        <v>31</v>
      </c>
      <c r="D20" s="26">
        <v>4</v>
      </c>
      <c r="E20" s="160">
        <v>35</v>
      </c>
      <c r="F20" s="164">
        <v>0</v>
      </c>
      <c r="G20" s="107">
        <v>0</v>
      </c>
      <c r="H20" s="32"/>
      <c r="I20" s="32"/>
      <c r="J20" s="32"/>
      <c r="K20" s="32"/>
      <c r="L20" s="32"/>
      <c r="M20" s="32"/>
      <c r="N20" s="32"/>
      <c r="O20" s="32"/>
      <c r="P20" s="32"/>
      <c r="Q20" s="32"/>
      <c r="R20" s="32"/>
    </row>
    <row r="21" spans="1:18">
      <c r="A21" s="808"/>
      <c r="B21" s="167" t="s">
        <v>191</v>
      </c>
      <c r="C21" s="107">
        <v>1</v>
      </c>
      <c r="D21" s="26">
        <v>0</v>
      </c>
      <c r="E21" s="160">
        <v>1</v>
      </c>
      <c r="F21" s="164">
        <v>0</v>
      </c>
      <c r="G21" s="107">
        <v>0</v>
      </c>
      <c r="H21" s="32"/>
      <c r="I21" s="32"/>
      <c r="J21" s="32"/>
      <c r="K21" s="32"/>
      <c r="L21" s="32"/>
      <c r="M21" s="32"/>
      <c r="N21" s="32"/>
      <c r="O21" s="32"/>
      <c r="P21" s="32"/>
      <c r="Q21" s="32"/>
      <c r="R21" s="32"/>
    </row>
    <row r="22" spans="1:18">
      <c r="A22" s="808"/>
      <c r="B22" s="168" t="s">
        <v>192</v>
      </c>
      <c r="C22" s="169">
        <v>0</v>
      </c>
      <c r="D22" s="170">
        <v>0</v>
      </c>
      <c r="E22" s="160">
        <v>0</v>
      </c>
      <c r="F22" s="166">
        <v>0</v>
      </c>
      <c r="G22" s="169">
        <v>0</v>
      </c>
      <c r="H22" s="32"/>
      <c r="I22" s="32"/>
      <c r="J22" s="32"/>
      <c r="K22" s="32"/>
      <c r="L22" s="32"/>
      <c r="M22" s="32"/>
      <c r="N22" s="32"/>
      <c r="O22" s="32"/>
      <c r="P22" s="32"/>
      <c r="Q22" s="32"/>
      <c r="R22" s="32"/>
    </row>
    <row r="23" spans="1:18">
      <c r="A23" s="826" t="s">
        <v>171</v>
      </c>
      <c r="B23" s="826"/>
      <c r="C23" s="172">
        <f>SUM(C5:C22)</f>
        <v>33</v>
      </c>
      <c r="D23" s="173">
        <f>SUM(D5:D22)</f>
        <v>4</v>
      </c>
      <c r="E23" s="174">
        <f>SUM(E5:E22)</f>
        <v>37</v>
      </c>
      <c r="F23" s="175">
        <v>0</v>
      </c>
      <c r="G23" s="35">
        <v>0</v>
      </c>
      <c r="H23" s="32"/>
      <c r="I23" s="32"/>
      <c r="J23" s="32"/>
      <c r="K23" s="32"/>
      <c r="L23" s="32"/>
      <c r="M23" s="32"/>
      <c r="N23" s="32"/>
      <c r="O23" s="32"/>
      <c r="P23" s="32"/>
      <c r="Q23" s="32"/>
      <c r="R23" s="32"/>
    </row>
    <row r="24" spans="1:18" ht="15" customHeight="1">
      <c r="A24" s="827" t="s">
        <v>193</v>
      </c>
      <c r="B24" s="827"/>
      <c r="C24" s="827"/>
      <c r="D24" s="827"/>
      <c r="E24" s="827"/>
      <c r="F24" s="827"/>
      <c r="G24" s="827"/>
      <c r="H24" s="48"/>
      <c r="I24" s="48"/>
      <c r="J24" s="48"/>
      <c r="K24" s="48"/>
      <c r="L24" s="48"/>
      <c r="M24" s="48"/>
      <c r="N24" s="48"/>
      <c r="O24" s="48"/>
      <c r="P24" s="48"/>
      <c r="Q24" s="48"/>
      <c r="R24" s="48"/>
    </row>
    <row r="25" spans="1:18" ht="15" customHeight="1">
      <c r="A25" s="823" t="s">
        <v>194</v>
      </c>
      <c r="B25" s="823"/>
      <c r="C25" s="823"/>
      <c r="D25" s="823"/>
      <c r="E25" s="823"/>
      <c r="F25" s="823"/>
      <c r="G25" s="823"/>
      <c r="H25" s="48"/>
      <c r="I25" s="48"/>
      <c r="J25" s="48"/>
      <c r="K25" s="48"/>
      <c r="L25" s="48"/>
      <c r="M25" s="48"/>
      <c r="N25" s="48"/>
      <c r="O25" s="48"/>
      <c r="P25" s="48"/>
      <c r="Q25" s="48"/>
      <c r="R25" s="48"/>
    </row>
    <row r="26" spans="1:18" ht="15" customHeight="1">
      <c r="A26" s="823" t="s">
        <v>195</v>
      </c>
      <c r="B26" s="823"/>
      <c r="C26" s="823"/>
      <c r="D26" s="823"/>
      <c r="E26" s="823"/>
      <c r="F26" s="823"/>
      <c r="G26" s="823"/>
      <c r="H26" s="48"/>
      <c r="I26" s="48"/>
      <c r="J26" s="48"/>
      <c r="K26" s="48"/>
      <c r="L26" s="48"/>
      <c r="M26" s="48"/>
      <c r="N26" s="48"/>
      <c r="O26" s="48"/>
      <c r="P26" s="48"/>
      <c r="Q26" s="48"/>
      <c r="R26" s="48"/>
    </row>
    <row r="27" spans="1:18" ht="15" customHeight="1">
      <c r="A27" s="823" t="s">
        <v>196</v>
      </c>
      <c r="B27" s="823"/>
      <c r="C27" s="823"/>
      <c r="D27" s="823"/>
      <c r="E27" s="823"/>
      <c r="F27" s="823"/>
      <c r="G27" s="823"/>
      <c r="J27" s="48"/>
    </row>
    <row r="28" spans="1:18" ht="15" customHeight="1">
      <c r="A28" s="823" t="s">
        <v>197</v>
      </c>
      <c r="B28" s="823"/>
      <c r="C28" s="823"/>
      <c r="D28" s="823"/>
      <c r="E28" s="823"/>
      <c r="F28" s="823"/>
      <c r="G28" s="823"/>
      <c r="J28" s="48"/>
    </row>
    <row r="29" spans="1:18" ht="15" customHeight="1">
      <c r="A29" s="824"/>
      <c r="B29" s="824"/>
      <c r="C29" s="824"/>
      <c r="D29" s="824"/>
      <c r="E29" s="824"/>
      <c r="F29" s="824"/>
      <c r="G29" s="824"/>
      <c r="J29" s="48"/>
    </row>
    <row r="30" spans="1:18" ht="15" customHeight="1"/>
  </sheetData>
  <mergeCells count="14">
    <mergeCell ref="A26:G26"/>
    <mergeCell ref="A27:G27"/>
    <mergeCell ref="A28:G28"/>
    <mergeCell ref="A29:G29"/>
    <mergeCell ref="A12:A17"/>
    <mergeCell ref="A18:A22"/>
    <mergeCell ref="A23:B23"/>
    <mergeCell ref="A24:G24"/>
    <mergeCell ref="A25:G25"/>
    <mergeCell ref="A3:B4"/>
    <mergeCell ref="C3:E3"/>
    <mergeCell ref="F3:F4"/>
    <mergeCell ref="G3:G4"/>
    <mergeCell ref="A5:A11"/>
  </mergeCells>
  <phoneticPr fontId="60"/>
  <pageMargins left="0.78749999999999998" right="0.78749999999999998" top="0.78749999999999998" bottom="0.51180555555555596" header="0.511811023622047" footer="0.511811023622047"/>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J53"/>
  <sheetViews>
    <sheetView showGridLines="0" view="pageBreakPreview" zoomScale="130" zoomScaleNormal="100" zoomScalePageLayoutView="130" workbookViewId="0">
      <selection activeCell="K13" sqref="K13"/>
    </sheetView>
  </sheetViews>
  <sheetFormatPr defaultColWidth="12.5" defaultRowHeight="17.25"/>
  <cols>
    <col min="1" max="1" width="5" style="13" customWidth="1"/>
    <col min="2" max="2" width="3" style="13" customWidth="1"/>
    <col min="3" max="3" width="9" style="13" customWidth="1"/>
    <col min="4" max="5" width="12.5" style="176"/>
    <col min="6" max="8" width="12.5" style="13"/>
    <col min="9" max="9" width="10.5" style="13" customWidth="1"/>
    <col min="10" max="256" width="12.5" style="13"/>
    <col min="257" max="257" width="5" style="13" customWidth="1"/>
    <col min="258" max="258" width="3" style="13" customWidth="1"/>
    <col min="259" max="259" width="9" style="13" customWidth="1"/>
    <col min="260" max="264" width="12.5" style="13"/>
    <col min="265" max="265" width="6" style="13" customWidth="1"/>
    <col min="266" max="512" width="12.5" style="13"/>
    <col min="513" max="513" width="5" style="13" customWidth="1"/>
    <col min="514" max="514" width="3" style="13" customWidth="1"/>
    <col min="515" max="515" width="9" style="13" customWidth="1"/>
    <col min="516" max="520" width="12.5" style="13"/>
    <col min="521" max="521" width="6" style="13" customWidth="1"/>
    <col min="522" max="768" width="12.5" style="13"/>
    <col min="769" max="769" width="5" style="13" customWidth="1"/>
    <col min="770" max="770" width="3" style="13" customWidth="1"/>
    <col min="771" max="771" width="9" style="13" customWidth="1"/>
    <col min="772" max="776" width="12.5" style="13"/>
    <col min="777" max="777" width="6" style="13" customWidth="1"/>
    <col min="778" max="1024" width="12.5" style="13"/>
  </cols>
  <sheetData>
    <row r="1" spans="1:243">
      <c r="A1" s="177" t="s">
        <v>198</v>
      </c>
      <c r="B1" s="178"/>
      <c r="C1" s="178"/>
      <c r="G1" s="1"/>
      <c r="H1" s="1"/>
    </row>
    <row r="2" spans="1:243" ht="12" customHeight="1">
      <c r="A2" s="15"/>
      <c r="B2" s="15"/>
      <c r="C2" s="15"/>
    </row>
    <row r="3" spans="1:243" ht="18.95" customHeight="1">
      <c r="A3" s="17"/>
      <c r="B3" s="17"/>
      <c r="C3" s="17"/>
      <c r="D3" s="179" t="s">
        <v>199</v>
      </c>
      <c r="E3" s="179" t="s">
        <v>200</v>
      </c>
      <c r="F3" s="179" t="s">
        <v>201</v>
      </c>
      <c r="G3" s="179" t="s">
        <v>165</v>
      </c>
      <c r="H3" s="179" t="s">
        <v>611</v>
      </c>
      <c r="I3" s="180"/>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row>
    <row r="4" spans="1:243" s="181" customFormat="1" ht="14.25" customHeight="1">
      <c r="A4" s="828" t="s">
        <v>202</v>
      </c>
      <c r="B4" s="828"/>
      <c r="C4" s="828"/>
      <c r="D4" s="734">
        <v>2314125</v>
      </c>
      <c r="E4" s="734">
        <v>2320361</v>
      </c>
      <c r="F4" s="734">
        <v>2327557</v>
      </c>
      <c r="G4" s="734">
        <v>2332176</v>
      </c>
      <c r="H4" s="734">
        <v>2325434</v>
      </c>
    </row>
    <row r="5" spans="1:243" s="181" customFormat="1" ht="12.6" customHeight="1">
      <c r="A5" s="182"/>
      <c r="B5" s="183"/>
      <c r="C5" s="184" t="s">
        <v>203</v>
      </c>
      <c r="D5" s="735" t="s">
        <v>204</v>
      </c>
      <c r="E5" s="735" t="s">
        <v>205</v>
      </c>
      <c r="F5" s="735" t="s">
        <v>206</v>
      </c>
      <c r="G5" s="735" t="s">
        <v>207</v>
      </c>
      <c r="H5" s="735" t="s">
        <v>614</v>
      </c>
    </row>
    <row r="6" spans="1:243" s="181" customFormat="1" ht="12.6" customHeight="1">
      <c r="A6" s="185" t="s">
        <v>208</v>
      </c>
      <c r="B6" s="186"/>
      <c r="C6" s="184" t="s">
        <v>209</v>
      </c>
      <c r="D6" s="736">
        <v>2.8088370334359598</v>
      </c>
      <c r="E6" s="736">
        <v>2.7150947632717499</v>
      </c>
      <c r="F6" s="736">
        <v>1.89039409131549</v>
      </c>
      <c r="G6" s="736">
        <v>1.7</v>
      </c>
      <c r="H6" s="736">
        <v>1.6</v>
      </c>
    </row>
    <row r="7" spans="1:243" s="181" customFormat="1" ht="12.6" customHeight="1">
      <c r="A7" s="182"/>
      <c r="B7" s="183"/>
      <c r="C7" s="184" t="s">
        <v>168</v>
      </c>
      <c r="D7" s="737">
        <v>0</v>
      </c>
      <c r="E7" s="737">
        <v>0</v>
      </c>
      <c r="F7" s="737">
        <v>0</v>
      </c>
      <c r="G7" s="737">
        <v>0</v>
      </c>
      <c r="H7" s="737">
        <v>0</v>
      </c>
    </row>
    <row r="8" spans="1:243" s="181" customFormat="1" ht="12.6" customHeight="1">
      <c r="A8" s="185" t="s">
        <v>210</v>
      </c>
      <c r="B8" s="186"/>
      <c r="C8" s="184" t="s">
        <v>211</v>
      </c>
      <c r="D8" s="736">
        <v>0</v>
      </c>
      <c r="E8" s="736">
        <v>0</v>
      </c>
      <c r="F8" s="736">
        <v>0</v>
      </c>
      <c r="G8" s="736">
        <v>0</v>
      </c>
      <c r="H8" s="736">
        <v>0</v>
      </c>
    </row>
    <row r="9" spans="1:243" s="181" customFormat="1" ht="12.6" customHeight="1">
      <c r="A9" s="182"/>
      <c r="B9" s="183"/>
      <c r="C9" s="184" t="s">
        <v>212</v>
      </c>
      <c r="D9" s="738">
        <v>0</v>
      </c>
      <c r="E9" s="738">
        <v>0</v>
      </c>
      <c r="F9" s="738">
        <v>0</v>
      </c>
      <c r="G9" s="738">
        <v>0</v>
      </c>
      <c r="H9" s="738">
        <v>0</v>
      </c>
    </row>
    <row r="10" spans="1:243" s="181" customFormat="1" ht="7.5" customHeight="1">
      <c r="A10" s="188"/>
      <c r="B10" s="189"/>
      <c r="C10" s="184"/>
      <c r="D10" s="190"/>
      <c r="E10" s="190"/>
      <c r="F10" s="190"/>
      <c r="G10" s="190"/>
      <c r="H10" s="190"/>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191"/>
      <c r="BK10" s="191"/>
      <c r="BL10" s="191"/>
      <c r="BM10" s="191"/>
      <c r="BN10" s="191"/>
      <c r="BO10" s="191"/>
      <c r="BP10" s="191"/>
      <c r="BQ10" s="191"/>
      <c r="BR10" s="191"/>
      <c r="BS10" s="191"/>
      <c r="BT10" s="191"/>
      <c r="BU10" s="191"/>
      <c r="BV10" s="191"/>
      <c r="BW10" s="191"/>
      <c r="BX10" s="191"/>
      <c r="BY10" s="191"/>
      <c r="BZ10" s="191"/>
      <c r="CA10" s="191"/>
      <c r="CB10" s="191"/>
      <c r="CC10" s="191"/>
      <c r="CD10" s="191"/>
      <c r="CE10" s="191"/>
      <c r="CF10" s="191"/>
      <c r="CG10" s="191"/>
      <c r="CH10" s="191"/>
      <c r="CI10" s="191"/>
      <c r="CJ10" s="191"/>
      <c r="CK10" s="191"/>
      <c r="CL10" s="191"/>
      <c r="CM10" s="191"/>
      <c r="CN10" s="191"/>
      <c r="CO10" s="191"/>
      <c r="CP10" s="191"/>
      <c r="CQ10" s="191"/>
      <c r="CR10" s="191"/>
      <c r="CS10" s="191"/>
      <c r="CT10" s="191"/>
      <c r="CU10" s="191"/>
      <c r="CV10" s="191"/>
      <c r="CW10" s="191"/>
      <c r="CX10" s="191"/>
      <c r="CY10" s="191"/>
      <c r="CZ10" s="191"/>
      <c r="DA10" s="191"/>
      <c r="DB10" s="191"/>
      <c r="DC10" s="191"/>
      <c r="DD10" s="191"/>
      <c r="DE10" s="191"/>
      <c r="DF10" s="191"/>
      <c r="DG10" s="191"/>
      <c r="DH10" s="191"/>
      <c r="DI10" s="191"/>
      <c r="DJ10" s="191"/>
      <c r="DK10" s="191"/>
      <c r="DL10" s="191"/>
      <c r="DM10" s="191"/>
      <c r="DN10" s="191"/>
      <c r="DO10" s="191"/>
      <c r="DP10" s="191"/>
      <c r="DQ10" s="191"/>
      <c r="DR10" s="191"/>
      <c r="DS10" s="191"/>
      <c r="DT10" s="191"/>
      <c r="DU10" s="191"/>
      <c r="DV10" s="191"/>
      <c r="DW10" s="191"/>
      <c r="DX10" s="191"/>
      <c r="DY10" s="191"/>
      <c r="DZ10" s="191"/>
      <c r="EA10" s="191"/>
      <c r="EB10" s="191"/>
      <c r="EC10" s="191"/>
      <c r="ED10" s="191"/>
      <c r="EE10" s="191"/>
      <c r="EF10" s="191"/>
      <c r="EG10" s="191"/>
      <c r="EH10" s="191"/>
      <c r="EI10" s="191"/>
      <c r="EJ10" s="191"/>
      <c r="EK10" s="191"/>
      <c r="EL10" s="191"/>
      <c r="EM10" s="191"/>
      <c r="EN10" s="191"/>
      <c r="EO10" s="191"/>
      <c r="EP10" s="191"/>
      <c r="EQ10" s="191"/>
      <c r="ER10" s="191"/>
      <c r="ES10" s="191"/>
      <c r="ET10" s="191"/>
      <c r="EU10" s="191"/>
      <c r="EV10" s="191"/>
      <c r="EW10" s="191"/>
      <c r="EX10" s="191"/>
      <c r="EY10" s="191"/>
      <c r="EZ10" s="191"/>
      <c r="FA10" s="191"/>
      <c r="FB10" s="191"/>
      <c r="FC10" s="191"/>
      <c r="FD10" s="191"/>
      <c r="FE10" s="191"/>
      <c r="FF10" s="191"/>
      <c r="FG10" s="191"/>
      <c r="FH10" s="191"/>
      <c r="FI10" s="191"/>
      <c r="FJ10" s="191"/>
      <c r="FK10" s="191"/>
      <c r="FL10" s="191"/>
      <c r="FM10" s="191"/>
      <c r="FN10" s="191"/>
      <c r="FO10" s="191"/>
      <c r="FP10" s="191"/>
      <c r="FQ10" s="191"/>
      <c r="FR10" s="191"/>
      <c r="FS10" s="191"/>
      <c r="FT10" s="191"/>
      <c r="FU10" s="191"/>
      <c r="FV10" s="191"/>
      <c r="FW10" s="191"/>
      <c r="FX10" s="191"/>
      <c r="FY10" s="191"/>
      <c r="FZ10" s="191"/>
      <c r="GA10" s="191"/>
      <c r="GB10" s="191"/>
      <c r="GC10" s="191"/>
      <c r="GD10" s="191"/>
      <c r="GE10" s="191"/>
      <c r="GF10" s="191"/>
      <c r="GG10" s="191"/>
      <c r="GH10" s="191"/>
      <c r="GI10" s="191"/>
      <c r="GJ10" s="191"/>
      <c r="GK10" s="191"/>
      <c r="GL10" s="191"/>
      <c r="GM10" s="191"/>
      <c r="GN10" s="191"/>
      <c r="GO10" s="191"/>
      <c r="GP10" s="191"/>
      <c r="GQ10" s="191"/>
      <c r="GR10" s="191"/>
      <c r="GS10" s="191"/>
      <c r="GT10" s="191"/>
      <c r="GU10" s="191"/>
      <c r="GV10" s="191"/>
      <c r="GW10" s="191"/>
      <c r="GX10" s="191"/>
      <c r="GY10" s="191"/>
      <c r="GZ10" s="191"/>
      <c r="HA10" s="191"/>
      <c r="HB10" s="191"/>
      <c r="HC10" s="191"/>
      <c r="HD10" s="191"/>
      <c r="HE10" s="191"/>
      <c r="HF10" s="191"/>
      <c r="HG10" s="191"/>
      <c r="HH10" s="191"/>
      <c r="HI10" s="191"/>
      <c r="HJ10" s="191"/>
      <c r="HK10" s="191"/>
      <c r="HL10" s="191"/>
      <c r="HM10" s="191"/>
      <c r="HN10" s="191"/>
      <c r="HO10" s="191"/>
      <c r="HP10" s="191"/>
      <c r="HQ10" s="191"/>
      <c r="HR10" s="191"/>
      <c r="HS10" s="191"/>
      <c r="HT10" s="191"/>
      <c r="HU10" s="191"/>
      <c r="HV10" s="191"/>
      <c r="HW10" s="191"/>
      <c r="HX10" s="191"/>
      <c r="HY10" s="191"/>
      <c r="HZ10" s="191"/>
      <c r="IA10" s="191"/>
      <c r="IB10" s="191"/>
      <c r="IC10" s="191"/>
      <c r="ID10" s="191"/>
      <c r="IE10" s="191"/>
      <c r="IF10" s="191"/>
      <c r="IG10" s="191"/>
      <c r="IH10" s="191"/>
      <c r="II10" s="191"/>
    </row>
    <row r="11" spans="1:243" s="181" customFormat="1" ht="12.6" customHeight="1">
      <c r="A11" s="829" t="s">
        <v>188</v>
      </c>
      <c r="B11" s="186"/>
      <c r="C11" s="184" t="s">
        <v>203</v>
      </c>
      <c r="D11" s="190">
        <v>0</v>
      </c>
      <c r="E11" s="190">
        <v>0</v>
      </c>
      <c r="F11" s="190">
        <v>0</v>
      </c>
      <c r="G11" s="190">
        <v>0</v>
      </c>
      <c r="H11" s="190">
        <v>0</v>
      </c>
    </row>
    <row r="12" spans="1:243" s="181" customFormat="1" ht="12.6" customHeight="1">
      <c r="A12" s="829"/>
      <c r="B12" s="186"/>
      <c r="C12" s="184" t="s">
        <v>209</v>
      </c>
      <c r="D12" s="187">
        <v>0</v>
      </c>
      <c r="E12" s="187">
        <v>0</v>
      </c>
      <c r="F12" s="187">
        <v>0</v>
      </c>
      <c r="G12" s="187">
        <v>0</v>
      </c>
      <c r="H12" s="187">
        <v>0</v>
      </c>
    </row>
    <row r="13" spans="1:243" s="181" customFormat="1" ht="12.6" customHeight="1">
      <c r="A13" s="829"/>
      <c r="B13" s="186"/>
      <c r="C13" s="184" t="s">
        <v>168</v>
      </c>
      <c r="D13" s="192">
        <v>0</v>
      </c>
      <c r="E13" s="192">
        <v>0</v>
      </c>
      <c r="F13" s="192">
        <v>0</v>
      </c>
      <c r="G13" s="192">
        <v>0</v>
      </c>
      <c r="H13" s="192">
        <v>0</v>
      </c>
    </row>
    <row r="14" spans="1:243" s="181" customFormat="1" ht="12.6" customHeight="1">
      <c r="A14" s="829"/>
      <c r="B14" s="186"/>
      <c r="C14" s="184" t="s">
        <v>211</v>
      </c>
      <c r="D14" s="187">
        <v>0</v>
      </c>
      <c r="E14" s="187">
        <v>0</v>
      </c>
      <c r="F14" s="187">
        <v>0</v>
      </c>
      <c r="G14" s="187">
        <v>0</v>
      </c>
      <c r="H14" s="187">
        <v>0</v>
      </c>
    </row>
    <row r="15" spans="1:243" s="181" customFormat="1" ht="12.6" customHeight="1">
      <c r="A15" s="829"/>
      <c r="B15" s="189"/>
      <c r="C15" s="184" t="s">
        <v>212</v>
      </c>
      <c r="D15" s="193">
        <v>0</v>
      </c>
      <c r="E15" s="193">
        <v>0</v>
      </c>
      <c r="F15" s="193">
        <v>0</v>
      </c>
      <c r="G15" s="193">
        <v>0</v>
      </c>
      <c r="H15" s="193">
        <v>0</v>
      </c>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c r="AZ15" s="191"/>
      <c r="BA15" s="191"/>
      <c r="BB15" s="191"/>
      <c r="BC15" s="191"/>
      <c r="BD15" s="191"/>
      <c r="BE15" s="191"/>
      <c r="BF15" s="191"/>
      <c r="BG15" s="191"/>
      <c r="BH15" s="191"/>
      <c r="BI15" s="191"/>
      <c r="BJ15" s="191"/>
      <c r="BK15" s="191"/>
      <c r="BL15" s="191"/>
      <c r="BM15" s="191"/>
      <c r="BN15" s="191"/>
      <c r="BO15" s="191"/>
      <c r="BP15" s="191"/>
      <c r="BQ15" s="191"/>
      <c r="BR15" s="191"/>
      <c r="BS15" s="191"/>
      <c r="BT15" s="191"/>
      <c r="BU15" s="191"/>
      <c r="BV15" s="191"/>
      <c r="BW15" s="191"/>
      <c r="BX15" s="191"/>
      <c r="BY15" s="191"/>
      <c r="BZ15" s="191"/>
      <c r="CA15" s="191"/>
      <c r="CB15" s="191"/>
      <c r="CC15" s="191"/>
      <c r="CD15" s="191"/>
      <c r="CE15" s="191"/>
      <c r="CF15" s="191"/>
      <c r="CG15" s="191"/>
      <c r="CH15" s="191"/>
      <c r="CI15" s="191"/>
      <c r="CJ15" s="191"/>
      <c r="CK15" s="191"/>
      <c r="CL15" s="191"/>
      <c r="CM15" s="191"/>
      <c r="CN15" s="191"/>
      <c r="CO15" s="191"/>
      <c r="CP15" s="191"/>
      <c r="CQ15" s="191"/>
      <c r="CR15" s="191"/>
      <c r="CS15" s="191"/>
      <c r="CT15" s="191"/>
      <c r="CU15" s="191"/>
      <c r="CV15" s="191"/>
      <c r="CW15" s="191"/>
      <c r="CX15" s="191"/>
      <c r="CY15" s="191"/>
      <c r="CZ15" s="191"/>
      <c r="DA15" s="191"/>
      <c r="DB15" s="191"/>
      <c r="DC15" s="191"/>
      <c r="DD15" s="191"/>
      <c r="DE15" s="191"/>
      <c r="DF15" s="191"/>
      <c r="DG15" s="191"/>
      <c r="DH15" s="191"/>
      <c r="DI15" s="191"/>
      <c r="DJ15" s="191"/>
      <c r="DK15" s="191"/>
      <c r="DL15" s="191"/>
      <c r="DM15" s="191"/>
      <c r="DN15" s="191"/>
      <c r="DO15" s="191"/>
      <c r="DP15" s="191"/>
      <c r="DQ15" s="191"/>
      <c r="DR15" s="191"/>
      <c r="DS15" s="191"/>
      <c r="DT15" s="191"/>
      <c r="DU15" s="191"/>
      <c r="DV15" s="191"/>
      <c r="DW15" s="191"/>
      <c r="DX15" s="191"/>
      <c r="DY15" s="191"/>
      <c r="DZ15" s="191"/>
      <c r="EA15" s="191"/>
      <c r="EB15" s="191"/>
      <c r="EC15" s="191"/>
      <c r="ED15" s="191"/>
      <c r="EE15" s="191"/>
      <c r="EF15" s="191"/>
      <c r="EG15" s="191"/>
      <c r="EH15" s="191"/>
      <c r="EI15" s="191"/>
      <c r="EJ15" s="191"/>
      <c r="EK15" s="191"/>
      <c r="EL15" s="191"/>
      <c r="EM15" s="191"/>
      <c r="EN15" s="191"/>
      <c r="EO15" s="191"/>
      <c r="EP15" s="191"/>
      <c r="EQ15" s="191"/>
      <c r="ER15" s="191"/>
      <c r="ES15" s="191"/>
      <c r="ET15" s="191"/>
      <c r="EU15" s="191"/>
      <c r="EV15" s="191"/>
      <c r="EW15" s="191"/>
      <c r="EX15" s="191"/>
      <c r="EY15" s="191"/>
      <c r="EZ15" s="191"/>
      <c r="FA15" s="191"/>
      <c r="FB15" s="191"/>
      <c r="FC15" s="191"/>
      <c r="FD15" s="191"/>
      <c r="FE15" s="191"/>
      <c r="FF15" s="191"/>
      <c r="FG15" s="191"/>
      <c r="FH15" s="191"/>
      <c r="FI15" s="191"/>
      <c r="FJ15" s="191"/>
      <c r="FK15" s="191"/>
      <c r="FL15" s="191"/>
      <c r="FM15" s="191"/>
      <c r="FN15" s="191"/>
      <c r="FO15" s="191"/>
      <c r="FP15" s="191"/>
      <c r="FQ15" s="191"/>
      <c r="FR15" s="191"/>
      <c r="FS15" s="191"/>
      <c r="FT15" s="191"/>
      <c r="FU15" s="191"/>
      <c r="FV15" s="191"/>
      <c r="FW15" s="191"/>
      <c r="FX15" s="191"/>
      <c r="FY15" s="191"/>
      <c r="FZ15" s="191"/>
      <c r="GA15" s="191"/>
      <c r="GB15" s="191"/>
      <c r="GC15" s="191"/>
      <c r="GD15" s="191"/>
      <c r="GE15" s="191"/>
      <c r="GF15" s="191"/>
      <c r="GG15" s="191"/>
      <c r="GH15" s="191"/>
      <c r="GI15" s="191"/>
      <c r="GJ15" s="191"/>
      <c r="GK15" s="191"/>
      <c r="GL15" s="191"/>
      <c r="GM15" s="191"/>
      <c r="GN15" s="191"/>
      <c r="GO15" s="191"/>
      <c r="GP15" s="191"/>
      <c r="GQ15" s="191"/>
      <c r="GR15" s="191"/>
      <c r="GS15" s="191"/>
      <c r="GT15" s="191"/>
      <c r="GU15" s="191"/>
      <c r="GV15" s="191"/>
      <c r="GW15" s="191"/>
      <c r="GX15" s="191"/>
      <c r="GY15" s="191"/>
      <c r="GZ15" s="191"/>
      <c r="HA15" s="191"/>
      <c r="HB15" s="191"/>
      <c r="HC15" s="191"/>
      <c r="HD15" s="191"/>
      <c r="HE15" s="191"/>
      <c r="HF15" s="191"/>
      <c r="HG15" s="191"/>
      <c r="HH15" s="191"/>
      <c r="HI15" s="191"/>
      <c r="HJ15" s="191"/>
      <c r="HK15" s="191"/>
      <c r="HL15" s="191"/>
      <c r="HM15" s="191"/>
      <c r="HN15" s="191"/>
      <c r="HO15" s="191"/>
      <c r="HP15" s="191"/>
      <c r="HQ15" s="191"/>
      <c r="HR15" s="191"/>
      <c r="HS15" s="191"/>
      <c r="HT15" s="191"/>
      <c r="HU15" s="191"/>
      <c r="HV15" s="191"/>
      <c r="HW15" s="191"/>
      <c r="HX15" s="191"/>
      <c r="HY15" s="191"/>
      <c r="HZ15" s="191"/>
      <c r="IA15" s="191"/>
      <c r="IB15" s="191"/>
      <c r="IC15" s="191"/>
      <c r="ID15" s="191"/>
      <c r="IE15" s="191"/>
      <c r="IF15" s="191"/>
      <c r="IG15" s="191"/>
      <c r="IH15" s="191"/>
      <c r="II15" s="191"/>
    </row>
    <row r="16" spans="1:243" s="181" customFormat="1" ht="7.5" customHeight="1">
      <c r="A16" s="189"/>
      <c r="B16" s="189"/>
      <c r="C16" s="184"/>
      <c r="D16" s="190"/>
      <c r="E16" s="190"/>
      <c r="F16" s="190"/>
      <c r="G16" s="190"/>
      <c r="H16" s="190"/>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1"/>
      <c r="AZ16" s="191"/>
      <c r="BA16" s="191"/>
      <c r="BB16" s="191"/>
      <c r="BC16" s="191"/>
      <c r="BD16" s="191"/>
      <c r="BE16" s="191"/>
      <c r="BF16" s="191"/>
      <c r="BG16" s="191"/>
      <c r="BH16" s="191"/>
      <c r="BI16" s="191"/>
      <c r="BJ16" s="191"/>
      <c r="BK16" s="191"/>
      <c r="BL16" s="191"/>
      <c r="BM16" s="191"/>
      <c r="BN16" s="191"/>
      <c r="BO16" s="191"/>
      <c r="BP16" s="191"/>
      <c r="BQ16" s="191"/>
      <c r="BR16" s="191"/>
      <c r="BS16" s="191"/>
      <c r="BT16" s="191"/>
      <c r="BU16" s="191"/>
      <c r="BV16" s="191"/>
      <c r="BW16" s="191"/>
      <c r="BX16" s="191"/>
      <c r="BY16" s="191"/>
      <c r="BZ16" s="191"/>
      <c r="CA16" s="191"/>
      <c r="CB16" s="191"/>
      <c r="CC16" s="191"/>
      <c r="CD16" s="191"/>
      <c r="CE16" s="191"/>
      <c r="CF16" s="191"/>
      <c r="CG16" s="191"/>
      <c r="CH16" s="191"/>
      <c r="CI16" s="191"/>
      <c r="CJ16" s="191"/>
      <c r="CK16" s="191"/>
      <c r="CL16" s="191"/>
      <c r="CM16" s="191"/>
      <c r="CN16" s="191"/>
      <c r="CO16" s="191"/>
      <c r="CP16" s="191"/>
      <c r="CQ16" s="191"/>
      <c r="CR16" s="191"/>
      <c r="CS16" s="191"/>
      <c r="CT16" s="191"/>
      <c r="CU16" s="191"/>
      <c r="CV16" s="191"/>
      <c r="CW16" s="191"/>
      <c r="CX16" s="191"/>
      <c r="CY16" s="191"/>
      <c r="CZ16" s="191"/>
      <c r="DA16" s="191"/>
      <c r="DB16" s="191"/>
      <c r="DC16" s="191"/>
      <c r="DD16" s="191"/>
      <c r="DE16" s="191"/>
      <c r="DF16" s="191"/>
      <c r="DG16" s="191"/>
      <c r="DH16" s="191"/>
      <c r="DI16" s="191"/>
      <c r="DJ16" s="191"/>
      <c r="DK16" s="191"/>
      <c r="DL16" s="191"/>
      <c r="DM16" s="191"/>
      <c r="DN16" s="191"/>
      <c r="DO16" s="191"/>
      <c r="DP16" s="191"/>
      <c r="DQ16" s="191"/>
      <c r="DR16" s="191"/>
      <c r="DS16" s="191"/>
      <c r="DT16" s="191"/>
      <c r="DU16" s="191"/>
      <c r="DV16" s="191"/>
      <c r="DW16" s="191"/>
      <c r="DX16" s="191"/>
      <c r="DY16" s="191"/>
      <c r="DZ16" s="191"/>
      <c r="EA16" s="191"/>
      <c r="EB16" s="191"/>
      <c r="EC16" s="191"/>
      <c r="ED16" s="191"/>
      <c r="EE16" s="191"/>
      <c r="EF16" s="191"/>
      <c r="EG16" s="191"/>
      <c r="EH16" s="191"/>
      <c r="EI16" s="191"/>
      <c r="EJ16" s="191"/>
      <c r="EK16" s="191"/>
      <c r="EL16" s="191"/>
      <c r="EM16" s="191"/>
      <c r="EN16" s="191"/>
      <c r="EO16" s="191"/>
      <c r="EP16" s="191"/>
      <c r="EQ16" s="191"/>
      <c r="ER16" s="191"/>
      <c r="ES16" s="191"/>
      <c r="ET16" s="191"/>
      <c r="EU16" s="191"/>
      <c r="EV16" s="191"/>
      <c r="EW16" s="191"/>
      <c r="EX16" s="191"/>
      <c r="EY16" s="191"/>
      <c r="EZ16" s="191"/>
      <c r="FA16" s="191"/>
      <c r="FB16" s="191"/>
      <c r="FC16" s="191"/>
      <c r="FD16" s="191"/>
      <c r="FE16" s="191"/>
      <c r="FF16" s="191"/>
      <c r="FG16" s="191"/>
      <c r="FH16" s="191"/>
      <c r="FI16" s="191"/>
      <c r="FJ16" s="191"/>
      <c r="FK16" s="191"/>
      <c r="FL16" s="191"/>
      <c r="FM16" s="191"/>
      <c r="FN16" s="191"/>
      <c r="FO16" s="191"/>
      <c r="FP16" s="191"/>
      <c r="FQ16" s="191"/>
      <c r="FR16" s="191"/>
      <c r="FS16" s="191"/>
      <c r="FT16" s="191"/>
      <c r="FU16" s="191"/>
      <c r="FV16" s="191"/>
      <c r="FW16" s="191"/>
      <c r="FX16" s="191"/>
      <c r="FY16" s="191"/>
      <c r="FZ16" s="191"/>
      <c r="GA16" s="191"/>
      <c r="GB16" s="191"/>
      <c r="GC16" s="191"/>
      <c r="GD16" s="191"/>
      <c r="GE16" s="191"/>
      <c r="GF16" s="191"/>
      <c r="GG16" s="191"/>
      <c r="GH16" s="191"/>
      <c r="GI16" s="191"/>
      <c r="GJ16" s="191"/>
      <c r="GK16" s="191"/>
      <c r="GL16" s="191"/>
      <c r="GM16" s="191"/>
      <c r="GN16" s="191"/>
      <c r="GO16" s="191"/>
      <c r="GP16" s="191"/>
      <c r="GQ16" s="191"/>
      <c r="GR16" s="191"/>
      <c r="GS16" s="191"/>
      <c r="GT16" s="191"/>
      <c r="GU16" s="191"/>
      <c r="GV16" s="191"/>
      <c r="GW16" s="191"/>
      <c r="GX16" s="191"/>
      <c r="GY16" s="191"/>
      <c r="GZ16" s="191"/>
      <c r="HA16" s="191"/>
      <c r="HB16" s="191"/>
      <c r="HC16" s="191"/>
      <c r="HD16" s="191"/>
      <c r="HE16" s="191"/>
      <c r="HF16" s="191"/>
      <c r="HG16" s="191"/>
      <c r="HH16" s="191"/>
      <c r="HI16" s="191"/>
      <c r="HJ16" s="191"/>
      <c r="HK16" s="191"/>
      <c r="HL16" s="191"/>
      <c r="HM16" s="191"/>
      <c r="HN16" s="191"/>
      <c r="HO16" s="191"/>
      <c r="HP16" s="191"/>
      <c r="HQ16" s="191"/>
      <c r="HR16" s="191"/>
      <c r="HS16" s="191"/>
      <c r="HT16" s="191"/>
      <c r="HU16" s="191"/>
      <c r="HV16" s="191"/>
      <c r="HW16" s="191"/>
      <c r="HX16" s="191"/>
      <c r="HY16" s="191"/>
      <c r="HZ16" s="191"/>
      <c r="IA16" s="191"/>
      <c r="IB16" s="191"/>
      <c r="IC16" s="191"/>
      <c r="ID16" s="191"/>
      <c r="IE16" s="191"/>
      <c r="IF16" s="191"/>
      <c r="IG16" s="191"/>
      <c r="IH16" s="191"/>
      <c r="II16" s="191"/>
    </row>
    <row r="17" spans="1:243" s="181" customFormat="1" ht="12" customHeight="1">
      <c r="A17" s="830" t="s">
        <v>189</v>
      </c>
      <c r="B17" s="186"/>
      <c r="C17" s="184" t="s">
        <v>203</v>
      </c>
      <c r="D17" s="194">
        <v>6</v>
      </c>
      <c r="E17" s="194">
        <v>4</v>
      </c>
      <c r="F17" s="194">
        <v>1</v>
      </c>
      <c r="G17" s="194">
        <v>0</v>
      </c>
      <c r="H17" s="194">
        <v>1</v>
      </c>
    </row>
    <row r="18" spans="1:243" s="181" customFormat="1" ht="12" customHeight="1">
      <c r="A18" s="830"/>
      <c r="B18" s="186"/>
      <c r="C18" s="184" t="s">
        <v>209</v>
      </c>
      <c r="D18" s="187">
        <v>0.25927726462485801</v>
      </c>
      <c r="E18" s="187">
        <v>0.17238696909661899</v>
      </c>
      <c r="F18" s="187">
        <v>4.2963502075352003E-2</v>
      </c>
      <c r="G18" s="187">
        <v>0</v>
      </c>
      <c r="H18" s="187">
        <f>H17/H4</f>
        <v>4.3002725512742995E-7</v>
      </c>
    </row>
    <row r="19" spans="1:243" s="181" customFormat="1" ht="12" customHeight="1">
      <c r="A19" s="830"/>
      <c r="B19" s="186"/>
      <c r="C19" s="184" t="s">
        <v>168</v>
      </c>
      <c r="D19" s="114">
        <v>0</v>
      </c>
      <c r="E19" s="114">
        <v>0</v>
      </c>
      <c r="F19" s="114">
        <v>0</v>
      </c>
      <c r="G19" s="114">
        <v>0</v>
      </c>
      <c r="H19" s="114">
        <v>0</v>
      </c>
    </row>
    <row r="20" spans="1:243" s="181" customFormat="1" ht="12" customHeight="1">
      <c r="A20" s="830"/>
      <c r="B20" s="186"/>
      <c r="C20" s="184" t="s">
        <v>211</v>
      </c>
      <c r="D20" s="187">
        <v>0</v>
      </c>
      <c r="E20" s="187">
        <v>0</v>
      </c>
      <c r="F20" s="187">
        <v>0</v>
      </c>
      <c r="G20" s="187">
        <v>0</v>
      </c>
      <c r="H20" s="187">
        <v>0</v>
      </c>
    </row>
    <row r="21" spans="1:243" s="181" customFormat="1" ht="12" customHeight="1">
      <c r="A21" s="830"/>
      <c r="B21" s="195"/>
      <c r="C21" s="184" t="s">
        <v>212</v>
      </c>
      <c r="D21" s="193">
        <v>0</v>
      </c>
      <c r="E21" s="193">
        <v>0</v>
      </c>
      <c r="F21" s="193">
        <v>0</v>
      </c>
      <c r="G21" s="193">
        <v>0</v>
      </c>
      <c r="H21" s="193">
        <v>0</v>
      </c>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191"/>
      <c r="EY21" s="191"/>
      <c r="EZ21" s="191"/>
      <c r="FA21" s="191"/>
      <c r="FB21" s="191"/>
      <c r="FC21" s="191"/>
      <c r="FD21" s="191"/>
      <c r="FE21" s="191"/>
      <c r="FF21" s="191"/>
      <c r="FG21" s="191"/>
      <c r="FH21" s="191"/>
      <c r="FI21" s="191"/>
      <c r="FJ21" s="191"/>
      <c r="FK21" s="191"/>
      <c r="FL21" s="191"/>
      <c r="FM21" s="191"/>
      <c r="FN21" s="191"/>
      <c r="FO21" s="191"/>
      <c r="FP21" s="191"/>
      <c r="FQ21" s="191"/>
      <c r="FR21" s="191"/>
      <c r="FS21" s="191"/>
      <c r="FT21" s="191"/>
      <c r="FU21" s="191"/>
      <c r="FV21" s="191"/>
      <c r="FW21" s="191"/>
      <c r="FX21" s="191"/>
      <c r="FY21" s="191"/>
      <c r="FZ21" s="191"/>
      <c r="GA21" s="191"/>
      <c r="GB21" s="191"/>
      <c r="GC21" s="191"/>
      <c r="GD21" s="191"/>
      <c r="GE21" s="191"/>
      <c r="GF21" s="191"/>
      <c r="GG21" s="191"/>
      <c r="GH21" s="191"/>
      <c r="GI21" s="191"/>
      <c r="GJ21" s="191"/>
      <c r="GK21" s="191"/>
      <c r="GL21" s="191"/>
      <c r="GM21" s="191"/>
      <c r="GN21" s="191"/>
      <c r="GO21" s="191"/>
      <c r="GP21" s="191"/>
      <c r="GQ21" s="191"/>
      <c r="GR21" s="191"/>
      <c r="GS21" s="191"/>
      <c r="GT21" s="191"/>
      <c r="GU21" s="191"/>
      <c r="GV21" s="191"/>
      <c r="GW21" s="191"/>
      <c r="GX21" s="191"/>
      <c r="GY21" s="191"/>
      <c r="GZ21" s="191"/>
      <c r="HA21" s="191"/>
      <c r="HB21" s="191"/>
      <c r="HC21" s="191"/>
      <c r="HD21" s="191"/>
      <c r="HE21" s="191"/>
      <c r="HF21" s="191"/>
      <c r="HG21" s="191"/>
      <c r="HH21" s="191"/>
      <c r="HI21" s="191"/>
      <c r="HJ21" s="191"/>
      <c r="HK21" s="191"/>
      <c r="HL21" s="191"/>
      <c r="HM21" s="191"/>
      <c r="HN21" s="191"/>
      <c r="HO21" s="191"/>
      <c r="HP21" s="191"/>
      <c r="HQ21" s="191"/>
      <c r="HR21" s="191"/>
      <c r="HS21" s="191"/>
      <c r="HT21" s="191"/>
      <c r="HU21" s="191"/>
      <c r="HV21" s="191"/>
      <c r="HW21" s="191"/>
      <c r="HX21" s="191"/>
      <c r="HY21" s="191"/>
      <c r="HZ21" s="191"/>
      <c r="IA21" s="191"/>
      <c r="IB21" s="191"/>
      <c r="IC21" s="191"/>
      <c r="ID21" s="191"/>
      <c r="IE21" s="191"/>
      <c r="IF21" s="191"/>
      <c r="IG21" s="191"/>
      <c r="IH21" s="191"/>
      <c r="II21" s="191"/>
    </row>
    <row r="22" spans="1:243" s="181" customFormat="1" ht="7.5" customHeight="1">
      <c r="A22" s="189"/>
      <c r="B22" s="189"/>
      <c r="C22" s="184"/>
      <c r="D22" s="190"/>
      <c r="E22" s="190"/>
      <c r="F22" s="190"/>
      <c r="G22" s="190"/>
      <c r="H22" s="190"/>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1"/>
      <c r="BA22" s="191"/>
      <c r="BB22" s="191"/>
      <c r="BC22" s="191"/>
      <c r="BD22" s="191"/>
      <c r="BE22" s="191"/>
      <c r="BF22" s="191"/>
      <c r="BG22" s="191"/>
      <c r="BH22" s="191"/>
      <c r="BI22" s="191"/>
      <c r="BJ22" s="191"/>
      <c r="BK22" s="191"/>
      <c r="BL22" s="191"/>
      <c r="BM22" s="191"/>
      <c r="BN22" s="191"/>
      <c r="BO22" s="191"/>
      <c r="BP22" s="191"/>
      <c r="BQ22" s="191"/>
      <c r="BR22" s="191"/>
      <c r="BS22" s="191"/>
      <c r="BT22" s="191"/>
      <c r="BU22" s="191"/>
      <c r="BV22" s="191"/>
      <c r="BW22" s="191"/>
      <c r="BX22" s="191"/>
      <c r="BY22" s="191"/>
      <c r="BZ22" s="191"/>
      <c r="CA22" s="191"/>
      <c r="CB22" s="191"/>
      <c r="CC22" s="191"/>
      <c r="CD22" s="191"/>
      <c r="CE22" s="191"/>
      <c r="CF22" s="191"/>
      <c r="CG22" s="191"/>
      <c r="CH22" s="191"/>
      <c r="CI22" s="191"/>
      <c r="CJ22" s="191"/>
      <c r="CK22" s="191"/>
      <c r="CL22" s="191"/>
      <c r="CM22" s="191"/>
      <c r="CN22" s="191"/>
      <c r="CO22" s="191"/>
      <c r="CP22" s="191"/>
      <c r="CQ22" s="191"/>
      <c r="CR22" s="191"/>
      <c r="CS22" s="191"/>
      <c r="CT22" s="191"/>
      <c r="CU22" s="191"/>
      <c r="CV22" s="191"/>
      <c r="CW22" s="191"/>
      <c r="CX22" s="191"/>
      <c r="CY22" s="191"/>
      <c r="CZ22" s="191"/>
      <c r="DA22" s="191"/>
      <c r="DB22" s="191"/>
      <c r="DC22" s="191"/>
      <c r="DD22" s="191"/>
      <c r="DE22" s="191"/>
      <c r="DF22" s="191"/>
      <c r="DG22" s="191"/>
      <c r="DH22" s="191"/>
      <c r="DI22" s="191"/>
      <c r="DJ22" s="191"/>
      <c r="DK22" s="191"/>
      <c r="DL22" s="191"/>
      <c r="DM22" s="191"/>
      <c r="DN22" s="191"/>
      <c r="DO22" s="191"/>
      <c r="DP22" s="191"/>
      <c r="DQ22" s="191"/>
      <c r="DR22" s="191"/>
      <c r="DS22" s="191"/>
      <c r="DT22" s="191"/>
      <c r="DU22" s="191"/>
      <c r="DV22" s="191"/>
      <c r="DW22" s="191"/>
      <c r="DX22" s="191"/>
      <c r="DY22" s="191"/>
      <c r="DZ22" s="191"/>
      <c r="EA22" s="191"/>
      <c r="EB22" s="191"/>
      <c r="EC22" s="191"/>
      <c r="ED22" s="191"/>
      <c r="EE22" s="191"/>
      <c r="EF22" s="191"/>
      <c r="EG22" s="191"/>
      <c r="EH22" s="191"/>
      <c r="EI22" s="191"/>
      <c r="EJ22" s="191"/>
      <c r="EK22" s="191"/>
      <c r="EL22" s="191"/>
      <c r="EM22" s="191"/>
      <c r="EN22" s="191"/>
      <c r="EO22" s="191"/>
      <c r="EP22" s="191"/>
      <c r="EQ22" s="191"/>
      <c r="ER22" s="191"/>
      <c r="ES22" s="191"/>
      <c r="ET22" s="191"/>
      <c r="EU22" s="191"/>
      <c r="EV22" s="191"/>
      <c r="EW22" s="191"/>
      <c r="EX22" s="191"/>
      <c r="EY22" s="191"/>
      <c r="EZ22" s="191"/>
      <c r="FA22" s="191"/>
      <c r="FB22" s="191"/>
      <c r="FC22" s="191"/>
      <c r="FD22" s="191"/>
      <c r="FE22" s="191"/>
      <c r="FF22" s="191"/>
      <c r="FG22" s="191"/>
      <c r="FH22" s="191"/>
      <c r="FI22" s="191"/>
      <c r="FJ22" s="191"/>
      <c r="FK22" s="191"/>
      <c r="FL22" s="191"/>
      <c r="FM22" s="191"/>
      <c r="FN22" s="191"/>
      <c r="FO22" s="191"/>
      <c r="FP22" s="191"/>
      <c r="FQ22" s="191"/>
      <c r="FR22" s="191"/>
      <c r="FS22" s="191"/>
      <c r="FT22" s="191"/>
      <c r="FU22" s="191"/>
      <c r="FV22" s="191"/>
      <c r="FW22" s="191"/>
      <c r="FX22" s="191"/>
      <c r="FY22" s="191"/>
      <c r="FZ22" s="191"/>
      <c r="GA22" s="191"/>
      <c r="GB22" s="191"/>
      <c r="GC22" s="191"/>
      <c r="GD22" s="191"/>
      <c r="GE22" s="191"/>
      <c r="GF22" s="191"/>
      <c r="GG22" s="191"/>
      <c r="GH22" s="191"/>
      <c r="GI22" s="191"/>
      <c r="GJ22" s="191"/>
      <c r="GK22" s="191"/>
      <c r="GL22" s="191"/>
      <c r="GM22" s="191"/>
      <c r="GN22" s="191"/>
      <c r="GO22" s="191"/>
      <c r="GP22" s="191"/>
      <c r="GQ22" s="191"/>
      <c r="GR22" s="191"/>
      <c r="GS22" s="191"/>
      <c r="GT22" s="191"/>
      <c r="GU22" s="191"/>
      <c r="GV22" s="191"/>
      <c r="GW22" s="191"/>
      <c r="GX22" s="191"/>
      <c r="GY22" s="191"/>
      <c r="GZ22" s="191"/>
      <c r="HA22" s="191"/>
      <c r="HB22" s="191"/>
      <c r="HC22" s="191"/>
      <c r="HD22" s="191"/>
      <c r="HE22" s="191"/>
      <c r="HF22" s="191"/>
      <c r="HG22" s="191"/>
      <c r="HH22" s="191"/>
      <c r="HI22" s="191"/>
      <c r="HJ22" s="191"/>
      <c r="HK22" s="191"/>
      <c r="HL22" s="191"/>
      <c r="HM22" s="191"/>
      <c r="HN22" s="191"/>
      <c r="HO22" s="191"/>
      <c r="HP22" s="191"/>
      <c r="HQ22" s="191"/>
      <c r="HR22" s="191"/>
      <c r="HS22" s="191"/>
      <c r="HT22" s="191"/>
      <c r="HU22" s="191"/>
      <c r="HV22" s="191"/>
      <c r="HW22" s="191"/>
      <c r="HX22" s="191"/>
      <c r="HY22" s="191"/>
      <c r="HZ22" s="191"/>
      <c r="IA22" s="191"/>
      <c r="IB22" s="191"/>
      <c r="IC22" s="191"/>
      <c r="ID22" s="191"/>
      <c r="IE22" s="191"/>
      <c r="IF22" s="191"/>
      <c r="IG22" s="191"/>
      <c r="IH22" s="191"/>
      <c r="II22" s="191"/>
    </row>
    <row r="23" spans="1:243" s="181" customFormat="1" ht="12.6" customHeight="1">
      <c r="A23" s="830" t="s">
        <v>191</v>
      </c>
      <c r="B23" s="186"/>
      <c r="C23" s="184" t="s">
        <v>203</v>
      </c>
      <c r="D23" s="192">
        <v>0</v>
      </c>
      <c r="E23" s="192">
        <v>0</v>
      </c>
      <c r="F23" s="192">
        <v>1</v>
      </c>
      <c r="G23" s="192">
        <v>0</v>
      </c>
      <c r="H23" s="192">
        <v>1</v>
      </c>
    </row>
    <row r="24" spans="1:243" s="181" customFormat="1" ht="12.6" customHeight="1">
      <c r="A24" s="830"/>
      <c r="B24" s="196"/>
      <c r="C24" s="184" t="s">
        <v>209</v>
      </c>
      <c r="D24" s="187">
        <v>0</v>
      </c>
      <c r="E24" s="187">
        <v>0</v>
      </c>
      <c r="F24" s="187">
        <v>4.2963502075352003E-2</v>
      </c>
      <c r="G24" s="187">
        <v>0</v>
      </c>
      <c r="H24" s="187">
        <f>H23/H4</f>
        <v>4.3002725512742995E-7</v>
      </c>
    </row>
    <row r="25" spans="1:243" s="181" customFormat="1" ht="12.6" customHeight="1">
      <c r="A25" s="830"/>
      <c r="B25" s="186"/>
      <c r="C25" s="184" t="s">
        <v>168</v>
      </c>
      <c r="D25" s="114">
        <v>0</v>
      </c>
      <c r="E25" s="114">
        <v>0</v>
      </c>
      <c r="F25" s="114">
        <v>0</v>
      </c>
      <c r="G25" s="114">
        <v>0</v>
      </c>
      <c r="H25" s="114">
        <v>0</v>
      </c>
    </row>
    <row r="26" spans="1:243" s="181" customFormat="1" ht="12.6" customHeight="1">
      <c r="A26" s="830"/>
      <c r="B26" s="186"/>
      <c r="C26" s="184" t="s">
        <v>211</v>
      </c>
      <c r="D26" s="187">
        <v>0</v>
      </c>
      <c r="E26" s="187">
        <v>0</v>
      </c>
      <c r="F26" s="187">
        <v>0</v>
      </c>
      <c r="G26" s="187">
        <v>0</v>
      </c>
      <c r="H26" s="187">
        <v>0</v>
      </c>
    </row>
    <row r="27" spans="1:243" s="181" customFormat="1" ht="12.6" customHeight="1">
      <c r="A27" s="830"/>
      <c r="B27" s="195"/>
      <c r="C27" s="184" t="s">
        <v>212</v>
      </c>
      <c r="D27" s="193">
        <v>0</v>
      </c>
      <c r="E27" s="193">
        <v>0</v>
      </c>
      <c r="F27" s="193">
        <v>0</v>
      </c>
      <c r="G27" s="193">
        <v>0</v>
      </c>
      <c r="H27" s="193">
        <v>0</v>
      </c>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c r="BE27" s="191"/>
      <c r="BF27" s="191"/>
      <c r="BG27" s="191"/>
      <c r="BH27" s="191"/>
      <c r="BI27" s="191"/>
      <c r="BJ27" s="191"/>
      <c r="BK27" s="191"/>
      <c r="BL27" s="191"/>
      <c r="BM27" s="191"/>
      <c r="BN27" s="191"/>
      <c r="BO27" s="191"/>
      <c r="BP27" s="191"/>
      <c r="BQ27" s="191"/>
      <c r="BR27" s="191"/>
      <c r="BS27" s="191"/>
      <c r="BT27" s="191"/>
      <c r="BU27" s="191"/>
      <c r="BV27" s="191"/>
      <c r="BW27" s="191"/>
      <c r="BX27" s="191"/>
      <c r="BY27" s="191"/>
      <c r="BZ27" s="191"/>
      <c r="CA27" s="191"/>
      <c r="CB27" s="191"/>
      <c r="CC27" s="191"/>
      <c r="CD27" s="191"/>
      <c r="CE27" s="191"/>
      <c r="CF27" s="191"/>
      <c r="CG27" s="191"/>
      <c r="CH27" s="191"/>
      <c r="CI27" s="191"/>
      <c r="CJ27" s="191"/>
      <c r="CK27" s="191"/>
      <c r="CL27" s="191"/>
      <c r="CM27" s="191"/>
      <c r="CN27" s="191"/>
      <c r="CO27" s="191"/>
      <c r="CP27" s="191"/>
      <c r="CQ27" s="191"/>
      <c r="CR27" s="191"/>
      <c r="CS27" s="191"/>
      <c r="CT27" s="191"/>
      <c r="CU27" s="191"/>
      <c r="CV27" s="191"/>
      <c r="CW27" s="191"/>
      <c r="CX27" s="191"/>
      <c r="CY27" s="191"/>
      <c r="CZ27" s="191"/>
      <c r="DA27" s="191"/>
      <c r="DB27" s="191"/>
      <c r="DC27" s="191"/>
      <c r="DD27" s="191"/>
      <c r="DE27" s="191"/>
      <c r="DF27" s="191"/>
      <c r="DG27" s="191"/>
      <c r="DH27" s="191"/>
      <c r="DI27" s="191"/>
      <c r="DJ27" s="191"/>
      <c r="DK27" s="191"/>
      <c r="DL27" s="191"/>
      <c r="DM27" s="191"/>
      <c r="DN27" s="191"/>
      <c r="DO27" s="191"/>
      <c r="DP27" s="191"/>
      <c r="DQ27" s="191"/>
      <c r="DR27" s="191"/>
      <c r="DS27" s="191"/>
      <c r="DT27" s="191"/>
      <c r="DU27" s="191"/>
      <c r="DV27" s="191"/>
      <c r="DW27" s="191"/>
      <c r="DX27" s="191"/>
      <c r="DY27" s="191"/>
      <c r="DZ27" s="191"/>
      <c r="EA27" s="191"/>
      <c r="EB27" s="191"/>
      <c r="EC27" s="191"/>
      <c r="ED27" s="191"/>
      <c r="EE27" s="191"/>
      <c r="EF27" s="191"/>
      <c r="EG27" s="191"/>
      <c r="EH27" s="191"/>
      <c r="EI27" s="191"/>
      <c r="EJ27" s="191"/>
      <c r="EK27" s="191"/>
      <c r="EL27" s="191"/>
      <c r="EM27" s="191"/>
      <c r="EN27" s="191"/>
      <c r="EO27" s="191"/>
      <c r="EP27" s="191"/>
      <c r="EQ27" s="191"/>
      <c r="ER27" s="191"/>
      <c r="ES27" s="191"/>
      <c r="ET27" s="191"/>
      <c r="EU27" s="191"/>
      <c r="EV27" s="191"/>
      <c r="EW27" s="191"/>
      <c r="EX27" s="191"/>
      <c r="EY27" s="191"/>
      <c r="EZ27" s="191"/>
      <c r="FA27" s="191"/>
      <c r="FB27" s="191"/>
      <c r="FC27" s="191"/>
      <c r="FD27" s="191"/>
      <c r="FE27" s="191"/>
      <c r="FF27" s="191"/>
      <c r="FG27" s="191"/>
      <c r="FH27" s="191"/>
      <c r="FI27" s="191"/>
      <c r="FJ27" s="191"/>
      <c r="FK27" s="191"/>
      <c r="FL27" s="191"/>
      <c r="FM27" s="191"/>
      <c r="FN27" s="191"/>
      <c r="FO27" s="191"/>
      <c r="FP27" s="191"/>
      <c r="FQ27" s="191"/>
      <c r="FR27" s="191"/>
      <c r="FS27" s="191"/>
      <c r="FT27" s="191"/>
      <c r="FU27" s="191"/>
      <c r="FV27" s="191"/>
      <c r="FW27" s="191"/>
      <c r="FX27" s="191"/>
      <c r="FY27" s="191"/>
      <c r="FZ27" s="191"/>
      <c r="GA27" s="191"/>
      <c r="GB27" s="191"/>
      <c r="GC27" s="191"/>
      <c r="GD27" s="191"/>
      <c r="GE27" s="191"/>
      <c r="GF27" s="191"/>
      <c r="GG27" s="191"/>
      <c r="GH27" s="191"/>
      <c r="GI27" s="191"/>
      <c r="GJ27" s="191"/>
      <c r="GK27" s="191"/>
      <c r="GL27" s="191"/>
      <c r="GM27" s="191"/>
      <c r="GN27" s="191"/>
      <c r="GO27" s="191"/>
      <c r="GP27" s="191"/>
      <c r="GQ27" s="191"/>
      <c r="GR27" s="191"/>
      <c r="GS27" s="191"/>
      <c r="GT27" s="191"/>
      <c r="GU27" s="191"/>
      <c r="GV27" s="191"/>
      <c r="GW27" s="191"/>
      <c r="GX27" s="191"/>
      <c r="GY27" s="191"/>
      <c r="GZ27" s="191"/>
      <c r="HA27" s="191"/>
      <c r="HB27" s="191"/>
      <c r="HC27" s="191"/>
      <c r="HD27" s="191"/>
      <c r="HE27" s="191"/>
      <c r="HF27" s="191"/>
      <c r="HG27" s="191"/>
      <c r="HH27" s="191"/>
      <c r="HI27" s="191"/>
      <c r="HJ27" s="191"/>
      <c r="HK27" s="191"/>
      <c r="HL27" s="191"/>
      <c r="HM27" s="191"/>
      <c r="HN27" s="191"/>
      <c r="HO27" s="191"/>
      <c r="HP27" s="191"/>
      <c r="HQ27" s="191"/>
      <c r="HR27" s="191"/>
      <c r="HS27" s="191"/>
      <c r="HT27" s="191"/>
      <c r="HU27" s="191"/>
      <c r="HV27" s="191"/>
      <c r="HW27" s="191"/>
      <c r="HX27" s="191"/>
      <c r="HY27" s="191"/>
      <c r="HZ27" s="191"/>
      <c r="IA27" s="191"/>
      <c r="IB27" s="191"/>
      <c r="IC27" s="191"/>
      <c r="ID27" s="191"/>
      <c r="IE27" s="191"/>
      <c r="IF27" s="191"/>
      <c r="IG27" s="191"/>
      <c r="IH27" s="191"/>
      <c r="II27" s="191"/>
    </row>
    <row r="28" spans="1:243" s="181" customFormat="1" ht="7.5" customHeight="1">
      <c r="A28" s="195"/>
      <c r="B28" s="195"/>
      <c r="C28" s="184"/>
      <c r="D28" s="190"/>
      <c r="E28" s="190"/>
      <c r="F28" s="190"/>
      <c r="G28" s="190"/>
      <c r="H28" s="190"/>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c r="BE28" s="191"/>
      <c r="BF28" s="191"/>
      <c r="BG28" s="191"/>
      <c r="BH28" s="191"/>
      <c r="BI28" s="191"/>
      <c r="BJ28" s="191"/>
      <c r="BK28" s="191"/>
      <c r="BL28" s="191"/>
      <c r="BM28" s="191"/>
      <c r="BN28" s="191"/>
      <c r="BO28" s="191"/>
      <c r="BP28" s="191"/>
      <c r="BQ28" s="191"/>
      <c r="BR28" s="191"/>
      <c r="BS28" s="191"/>
      <c r="BT28" s="191"/>
      <c r="BU28" s="191"/>
      <c r="BV28" s="191"/>
      <c r="BW28" s="191"/>
      <c r="BX28" s="191"/>
      <c r="BY28" s="191"/>
      <c r="BZ28" s="191"/>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1"/>
      <c r="DJ28" s="191"/>
      <c r="DK28" s="191"/>
      <c r="DL28" s="191"/>
      <c r="DM28" s="191"/>
      <c r="DN28" s="191"/>
      <c r="DO28" s="191"/>
      <c r="DP28" s="191"/>
      <c r="DQ28" s="191"/>
      <c r="DR28" s="191"/>
      <c r="DS28" s="191"/>
      <c r="DT28" s="191"/>
      <c r="DU28" s="191"/>
      <c r="DV28" s="191"/>
      <c r="DW28" s="191"/>
      <c r="DX28" s="191"/>
      <c r="DY28" s="191"/>
      <c r="DZ28" s="191"/>
      <c r="EA28" s="191"/>
      <c r="EB28" s="191"/>
      <c r="EC28" s="191"/>
      <c r="ED28" s="191"/>
      <c r="EE28" s="191"/>
      <c r="EF28" s="191"/>
      <c r="EG28" s="191"/>
      <c r="EH28" s="191"/>
      <c r="EI28" s="191"/>
      <c r="EJ28" s="191"/>
      <c r="EK28" s="191"/>
      <c r="EL28" s="191"/>
      <c r="EM28" s="191"/>
      <c r="EN28" s="191"/>
      <c r="EO28" s="191"/>
      <c r="EP28" s="191"/>
      <c r="EQ28" s="191"/>
      <c r="ER28" s="191"/>
      <c r="ES28" s="191"/>
      <c r="ET28" s="191"/>
      <c r="EU28" s="191"/>
      <c r="EV28" s="191"/>
      <c r="EW28" s="191"/>
      <c r="EX28" s="191"/>
      <c r="EY28" s="191"/>
      <c r="EZ28" s="191"/>
      <c r="FA28" s="191"/>
      <c r="FB28" s="191"/>
      <c r="FC28" s="191"/>
      <c r="FD28" s="191"/>
      <c r="FE28" s="191"/>
      <c r="FF28" s="191"/>
      <c r="FG28" s="191"/>
      <c r="FH28" s="191"/>
      <c r="FI28" s="191"/>
      <c r="FJ28" s="191"/>
      <c r="FK28" s="191"/>
      <c r="FL28" s="191"/>
      <c r="FM28" s="191"/>
      <c r="FN28" s="191"/>
      <c r="FO28" s="191"/>
      <c r="FP28" s="191"/>
      <c r="FQ28" s="191"/>
      <c r="FR28" s="191"/>
      <c r="FS28" s="191"/>
      <c r="FT28" s="191"/>
      <c r="FU28" s="191"/>
      <c r="FV28" s="191"/>
      <c r="FW28" s="191"/>
      <c r="FX28" s="191"/>
      <c r="FY28" s="191"/>
      <c r="FZ28" s="191"/>
      <c r="GA28" s="191"/>
      <c r="GB28" s="191"/>
      <c r="GC28" s="191"/>
      <c r="GD28" s="191"/>
      <c r="GE28" s="191"/>
      <c r="GF28" s="191"/>
      <c r="GG28" s="191"/>
      <c r="GH28" s="191"/>
      <c r="GI28" s="191"/>
      <c r="GJ28" s="191"/>
      <c r="GK28" s="191"/>
      <c r="GL28" s="191"/>
      <c r="GM28" s="191"/>
      <c r="GN28" s="191"/>
      <c r="GO28" s="191"/>
      <c r="GP28" s="191"/>
      <c r="GQ28" s="191"/>
      <c r="GR28" s="191"/>
      <c r="GS28" s="191"/>
      <c r="GT28" s="191"/>
      <c r="GU28" s="191"/>
      <c r="GV28" s="191"/>
      <c r="GW28" s="191"/>
      <c r="GX28" s="191"/>
      <c r="GY28" s="191"/>
      <c r="GZ28" s="191"/>
      <c r="HA28" s="191"/>
      <c r="HB28" s="191"/>
      <c r="HC28" s="191"/>
      <c r="HD28" s="191"/>
      <c r="HE28" s="191"/>
      <c r="HF28" s="191"/>
      <c r="HG28" s="191"/>
      <c r="HH28" s="191"/>
      <c r="HI28" s="191"/>
      <c r="HJ28" s="191"/>
      <c r="HK28" s="191"/>
      <c r="HL28" s="191"/>
      <c r="HM28" s="191"/>
      <c r="HN28" s="191"/>
      <c r="HO28" s="191"/>
      <c r="HP28" s="191"/>
      <c r="HQ28" s="191"/>
      <c r="HR28" s="191"/>
      <c r="HS28" s="191"/>
      <c r="HT28" s="191"/>
      <c r="HU28" s="191"/>
      <c r="HV28" s="191"/>
      <c r="HW28" s="191"/>
      <c r="HX28" s="191"/>
      <c r="HY28" s="191"/>
      <c r="HZ28" s="191"/>
      <c r="IA28" s="191"/>
      <c r="IB28" s="191"/>
      <c r="IC28" s="191"/>
      <c r="ID28" s="191"/>
      <c r="IE28" s="191"/>
      <c r="IF28" s="191"/>
      <c r="IG28" s="191"/>
      <c r="IH28" s="191"/>
      <c r="II28" s="191"/>
    </row>
    <row r="29" spans="1:243" s="181" customFormat="1" ht="12.6" customHeight="1">
      <c r="A29" s="830" t="s">
        <v>192</v>
      </c>
      <c r="B29" s="186"/>
      <c r="C29" s="184" t="s">
        <v>203</v>
      </c>
      <c r="D29" s="192">
        <v>0</v>
      </c>
      <c r="E29" s="192">
        <v>2</v>
      </c>
      <c r="F29" s="192">
        <v>0</v>
      </c>
      <c r="G29" s="192">
        <v>0</v>
      </c>
      <c r="H29" s="192">
        <v>0</v>
      </c>
    </row>
    <row r="30" spans="1:243" s="181" customFormat="1" ht="12.6" customHeight="1">
      <c r="A30" s="830"/>
      <c r="B30" s="186"/>
      <c r="C30" s="184" t="s">
        <v>209</v>
      </c>
      <c r="D30" s="197">
        <v>0</v>
      </c>
      <c r="E30" s="197">
        <v>8.6193484548309496E-2</v>
      </c>
      <c r="F30" s="187">
        <v>0</v>
      </c>
      <c r="G30" s="187">
        <v>0</v>
      </c>
      <c r="H30" s="187">
        <v>0</v>
      </c>
    </row>
    <row r="31" spans="1:243" s="181" customFormat="1" ht="12.6" customHeight="1">
      <c r="A31" s="830"/>
      <c r="B31" s="186"/>
      <c r="C31" s="184" t="s">
        <v>168</v>
      </c>
      <c r="D31" s="192">
        <v>0</v>
      </c>
      <c r="E31" s="192">
        <v>0</v>
      </c>
      <c r="F31" s="192">
        <v>0</v>
      </c>
      <c r="G31" s="192">
        <v>0</v>
      </c>
      <c r="H31" s="192">
        <v>0</v>
      </c>
    </row>
    <row r="32" spans="1:243" s="181" customFormat="1" ht="12.6" customHeight="1">
      <c r="A32" s="830"/>
      <c r="B32" s="186"/>
      <c r="C32" s="184" t="s">
        <v>211</v>
      </c>
      <c r="D32" s="187">
        <v>0</v>
      </c>
      <c r="E32" s="187">
        <v>0</v>
      </c>
      <c r="F32" s="187">
        <v>0</v>
      </c>
      <c r="G32" s="187">
        <v>0</v>
      </c>
      <c r="H32" s="187">
        <v>0</v>
      </c>
    </row>
    <row r="33" spans="1:245" s="181" customFormat="1" ht="12.6" customHeight="1">
      <c r="A33" s="830"/>
      <c r="B33" s="195"/>
      <c r="C33" s="184" t="s">
        <v>212</v>
      </c>
      <c r="D33" s="193">
        <v>0</v>
      </c>
      <c r="E33" s="193">
        <v>0</v>
      </c>
      <c r="F33" s="193">
        <v>0</v>
      </c>
      <c r="G33" s="193">
        <v>0</v>
      </c>
      <c r="H33" s="193">
        <v>0</v>
      </c>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1"/>
      <c r="BP33" s="191"/>
      <c r="BQ33" s="191"/>
      <c r="BR33" s="191"/>
      <c r="BS33" s="191"/>
      <c r="BT33" s="191"/>
      <c r="BU33" s="191"/>
      <c r="BV33" s="191"/>
      <c r="BW33" s="191"/>
      <c r="BX33" s="191"/>
      <c r="BY33" s="191"/>
      <c r="BZ33" s="191"/>
      <c r="CA33" s="191"/>
      <c r="CB33" s="191"/>
      <c r="CC33" s="191"/>
      <c r="CD33" s="191"/>
      <c r="CE33" s="191"/>
      <c r="CF33" s="191"/>
      <c r="CG33" s="191"/>
      <c r="CH33" s="191"/>
      <c r="CI33" s="191"/>
      <c r="CJ33" s="191"/>
      <c r="CK33" s="191"/>
      <c r="CL33" s="191"/>
      <c r="CM33" s="191"/>
      <c r="CN33" s="191"/>
      <c r="CO33" s="191"/>
      <c r="CP33" s="191"/>
      <c r="CQ33" s="191"/>
      <c r="CR33" s="191"/>
      <c r="CS33" s="191"/>
      <c r="CT33" s="191"/>
      <c r="CU33" s="191"/>
      <c r="CV33" s="191"/>
      <c r="CW33" s="191"/>
      <c r="CX33" s="191"/>
      <c r="CY33" s="191"/>
      <c r="CZ33" s="191"/>
      <c r="DA33" s="191"/>
      <c r="DB33" s="191"/>
      <c r="DC33" s="191"/>
      <c r="DD33" s="191"/>
      <c r="DE33" s="191"/>
      <c r="DF33" s="191"/>
      <c r="DG33" s="191"/>
      <c r="DH33" s="191"/>
      <c r="DI33" s="191"/>
      <c r="DJ33" s="191"/>
      <c r="DK33" s="191"/>
      <c r="DL33" s="191"/>
      <c r="DM33" s="191"/>
      <c r="DN33" s="191"/>
      <c r="DO33" s="191"/>
      <c r="DP33" s="191"/>
      <c r="DQ33" s="191"/>
      <c r="DR33" s="191"/>
      <c r="DS33" s="191"/>
      <c r="DT33" s="191"/>
      <c r="DU33" s="191"/>
      <c r="DV33" s="191"/>
      <c r="DW33" s="191"/>
      <c r="DX33" s="191"/>
      <c r="DY33" s="191"/>
      <c r="DZ33" s="191"/>
      <c r="EA33" s="191"/>
      <c r="EB33" s="191"/>
      <c r="EC33" s="191"/>
      <c r="ED33" s="191"/>
      <c r="EE33" s="191"/>
      <c r="EF33" s="191"/>
      <c r="EG33" s="191"/>
      <c r="EH33" s="191"/>
      <c r="EI33" s="191"/>
      <c r="EJ33" s="191"/>
      <c r="EK33" s="191"/>
      <c r="EL33" s="191"/>
      <c r="EM33" s="191"/>
      <c r="EN33" s="191"/>
      <c r="EO33" s="191"/>
      <c r="EP33" s="191"/>
      <c r="EQ33" s="191"/>
      <c r="ER33" s="191"/>
      <c r="ES33" s="191"/>
      <c r="ET33" s="191"/>
      <c r="EU33" s="191"/>
      <c r="EV33" s="191"/>
      <c r="EW33" s="191"/>
      <c r="EX33" s="191"/>
      <c r="EY33" s="191"/>
      <c r="EZ33" s="191"/>
      <c r="FA33" s="191"/>
      <c r="FB33" s="191"/>
      <c r="FC33" s="191"/>
      <c r="FD33" s="191"/>
      <c r="FE33" s="191"/>
      <c r="FF33" s="191"/>
      <c r="FG33" s="191"/>
      <c r="FH33" s="191"/>
      <c r="FI33" s="191"/>
      <c r="FJ33" s="191"/>
      <c r="FK33" s="191"/>
      <c r="FL33" s="191"/>
      <c r="FM33" s="191"/>
      <c r="FN33" s="191"/>
      <c r="FO33" s="191"/>
      <c r="FP33" s="191"/>
      <c r="FQ33" s="191"/>
      <c r="FR33" s="191"/>
      <c r="FS33" s="191"/>
      <c r="FT33" s="191"/>
      <c r="FU33" s="191"/>
      <c r="FV33" s="191"/>
      <c r="FW33" s="191"/>
      <c r="FX33" s="191"/>
      <c r="FY33" s="191"/>
      <c r="FZ33" s="191"/>
      <c r="GA33" s="191"/>
      <c r="GB33" s="191"/>
      <c r="GC33" s="191"/>
      <c r="GD33" s="191"/>
      <c r="GE33" s="191"/>
      <c r="GF33" s="191"/>
      <c r="GG33" s="191"/>
      <c r="GH33" s="191"/>
      <c r="GI33" s="191"/>
      <c r="GJ33" s="191"/>
      <c r="GK33" s="191"/>
      <c r="GL33" s="191"/>
      <c r="GM33" s="191"/>
      <c r="GN33" s="191"/>
      <c r="GO33" s="191"/>
      <c r="GP33" s="191"/>
      <c r="GQ33" s="191"/>
      <c r="GR33" s="191"/>
      <c r="GS33" s="191"/>
      <c r="GT33" s="191"/>
      <c r="GU33" s="191"/>
      <c r="GV33" s="191"/>
      <c r="GW33" s="191"/>
      <c r="GX33" s="191"/>
      <c r="GY33" s="191"/>
      <c r="GZ33" s="191"/>
      <c r="HA33" s="191"/>
      <c r="HB33" s="191"/>
      <c r="HC33" s="191"/>
      <c r="HD33" s="191"/>
      <c r="HE33" s="191"/>
      <c r="HF33" s="191"/>
      <c r="HG33" s="191"/>
      <c r="HH33" s="191"/>
      <c r="HI33" s="191"/>
      <c r="HJ33" s="191"/>
      <c r="HK33" s="191"/>
      <c r="HL33" s="191"/>
      <c r="HM33" s="191"/>
      <c r="HN33" s="191"/>
      <c r="HO33" s="191"/>
      <c r="HP33" s="191"/>
      <c r="HQ33" s="191"/>
      <c r="HR33" s="191"/>
      <c r="HS33" s="191"/>
      <c r="HT33" s="191"/>
      <c r="HU33" s="191"/>
      <c r="HV33" s="191"/>
      <c r="HW33" s="191"/>
      <c r="HX33" s="191"/>
      <c r="HY33" s="191"/>
      <c r="HZ33" s="191"/>
      <c r="IA33" s="191"/>
      <c r="IB33" s="191"/>
      <c r="IC33" s="191"/>
      <c r="ID33" s="191"/>
      <c r="IE33" s="191"/>
      <c r="IF33" s="191"/>
      <c r="IG33" s="191"/>
      <c r="IH33" s="191"/>
      <c r="II33" s="191"/>
    </row>
    <row r="34" spans="1:245" s="181" customFormat="1" ht="7.5" customHeight="1">
      <c r="A34" s="195"/>
      <c r="B34" s="195"/>
      <c r="C34" s="184"/>
      <c r="D34" s="190"/>
      <c r="E34" s="190"/>
      <c r="F34" s="190"/>
      <c r="G34" s="190"/>
      <c r="H34" s="190"/>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91"/>
      <c r="BI34" s="191"/>
      <c r="BJ34" s="191"/>
      <c r="BK34" s="191"/>
      <c r="BL34" s="191"/>
      <c r="BM34" s="191"/>
      <c r="BN34" s="191"/>
      <c r="BO34" s="191"/>
      <c r="BP34" s="191"/>
      <c r="BQ34" s="191"/>
      <c r="BR34" s="191"/>
      <c r="BS34" s="191"/>
      <c r="BT34" s="191"/>
      <c r="BU34" s="191"/>
      <c r="BV34" s="191"/>
      <c r="BW34" s="191"/>
      <c r="BX34" s="191"/>
      <c r="BY34" s="191"/>
      <c r="BZ34" s="191"/>
      <c r="CA34" s="191"/>
      <c r="CB34" s="191"/>
      <c r="CC34" s="191"/>
      <c r="CD34" s="191"/>
      <c r="CE34" s="191"/>
      <c r="CF34" s="191"/>
      <c r="CG34" s="191"/>
      <c r="CH34" s="191"/>
      <c r="CI34" s="191"/>
      <c r="CJ34" s="191"/>
      <c r="CK34" s="191"/>
      <c r="CL34" s="191"/>
      <c r="CM34" s="191"/>
      <c r="CN34" s="191"/>
      <c r="CO34" s="191"/>
      <c r="CP34" s="191"/>
      <c r="CQ34" s="191"/>
      <c r="CR34" s="191"/>
      <c r="CS34" s="191"/>
      <c r="CT34" s="191"/>
      <c r="CU34" s="191"/>
      <c r="CV34" s="191"/>
      <c r="CW34" s="191"/>
      <c r="CX34" s="191"/>
      <c r="CY34" s="191"/>
      <c r="CZ34" s="191"/>
      <c r="DA34" s="191"/>
      <c r="DB34" s="191"/>
      <c r="DC34" s="191"/>
      <c r="DD34" s="191"/>
      <c r="DE34" s="191"/>
      <c r="DF34" s="191"/>
      <c r="DG34" s="191"/>
      <c r="DH34" s="191"/>
      <c r="DI34" s="191"/>
      <c r="DJ34" s="191"/>
      <c r="DK34" s="191"/>
      <c r="DL34" s="191"/>
      <c r="DM34" s="191"/>
      <c r="DN34" s="191"/>
      <c r="DO34" s="191"/>
      <c r="DP34" s="191"/>
      <c r="DQ34" s="191"/>
      <c r="DR34" s="191"/>
      <c r="DS34" s="191"/>
      <c r="DT34" s="191"/>
      <c r="DU34" s="191"/>
      <c r="DV34" s="191"/>
      <c r="DW34" s="191"/>
      <c r="DX34" s="191"/>
      <c r="DY34" s="191"/>
      <c r="DZ34" s="191"/>
      <c r="EA34" s="191"/>
      <c r="EB34" s="191"/>
      <c r="EC34" s="191"/>
      <c r="ED34" s="191"/>
      <c r="EE34" s="191"/>
      <c r="EF34" s="191"/>
      <c r="EG34" s="191"/>
      <c r="EH34" s="191"/>
      <c r="EI34" s="191"/>
      <c r="EJ34" s="191"/>
      <c r="EK34" s="191"/>
      <c r="EL34" s="191"/>
      <c r="EM34" s="191"/>
      <c r="EN34" s="191"/>
      <c r="EO34" s="191"/>
      <c r="EP34" s="191"/>
      <c r="EQ34" s="191"/>
      <c r="ER34" s="191"/>
      <c r="ES34" s="191"/>
      <c r="ET34" s="191"/>
      <c r="EU34" s="191"/>
      <c r="EV34" s="191"/>
      <c r="EW34" s="191"/>
      <c r="EX34" s="191"/>
      <c r="EY34" s="191"/>
      <c r="EZ34" s="191"/>
      <c r="FA34" s="191"/>
      <c r="FB34" s="191"/>
      <c r="FC34" s="191"/>
      <c r="FD34" s="191"/>
      <c r="FE34" s="191"/>
      <c r="FF34" s="191"/>
      <c r="FG34" s="191"/>
      <c r="FH34" s="191"/>
      <c r="FI34" s="191"/>
      <c r="FJ34" s="191"/>
      <c r="FK34" s="191"/>
      <c r="FL34" s="191"/>
      <c r="FM34" s="191"/>
      <c r="FN34" s="191"/>
      <c r="FO34" s="191"/>
      <c r="FP34" s="191"/>
      <c r="FQ34" s="191"/>
      <c r="FR34" s="191"/>
      <c r="FS34" s="191"/>
      <c r="FT34" s="191"/>
      <c r="FU34" s="191"/>
      <c r="FV34" s="191"/>
      <c r="FW34" s="191"/>
      <c r="FX34" s="191"/>
      <c r="FY34" s="191"/>
      <c r="FZ34" s="191"/>
      <c r="GA34" s="191"/>
      <c r="GB34" s="191"/>
      <c r="GC34" s="191"/>
      <c r="GD34" s="191"/>
      <c r="GE34" s="191"/>
      <c r="GF34" s="191"/>
      <c r="GG34" s="191"/>
      <c r="GH34" s="191"/>
      <c r="GI34" s="191"/>
      <c r="GJ34" s="191"/>
      <c r="GK34" s="191"/>
      <c r="GL34" s="191"/>
      <c r="GM34" s="191"/>
      <c r="GN34" s="191"/>
      <c r="GO34" s="191"/>
      <c r="GP34" s="191"/>
      <c r="GQ34" s="191"/>
      <c r="GR34" s="191"/>
      <c r="GS34" s="191"/>
      <c r="GT34" s="191"/>
      <c r="GU34" s="191"/>
      <c r="GV34" s="191"/>
      <c r="GW34" s="191"/>
      <c r="GX34" s="191"/>
      <c r="GY34" s="191"/>
      <c r="GZ34" s="191"/>
      <c r="HA34" s="191"/>
      <c r="HB34" s="191"/>
      <c r="HC34" s="191"/>
      <c r="HD34" s="191"/>
      <c r="HE34" s="191"/>
      <c r="HF34" s="191"/>
      <c r="HG34" s="191"/>
      <c r="HH34" s="191"/>
      <c r="HI34" s="191"/>
      <c r="HJ34" s="191"/>
      <c r="HK34" s="191"/>
      <c r="HL34" s="191"/>
      <c r="HM34" s="191"/>
      <c r="HN34" s="191"/>
      <c r="HO34" s="191"/>
      <c r="HP34" s="191"/>
      <c r="HQ34" s="191"/>
      <c r="HR34" s="191"/>
      <c r="HS34" s="191"/>
      <c r="HT34" s="191"/>
      <c r="HU34" s="191"/>
      <c r="HV34" s="191"/>
      <c r="HW34" s="191"/>
      <c r="HX34" s="191"/>
      <c r="HY34" s="191"/>
      <c r="HZ34" s="191"/>
      <c r="IA34" s="191"/>
      <c r="IB34" s="191"/>
      <c r="IC34" s="191"/>
      <c r="ID34" s="191"/>
      <c r="IE34" s="191"/>
      <c r="IF34" s="191"/>
      <c r="IG34" s="191"/>
      <c r="IH34" s="191"/>
      <c r="II34" s="191"/>
    </row>
    <row r="35" spans="1:245" s="181" customFormat="1" ht="12.6" customHeight="1">
      <c r="A35" s="832" t="s">
        <v>213</v>
      </c>
      <c r="B35" s="186"/>
      <c r="C35" s="184" t="s">
        <v>203</v>
      </c>
      <c r="D35" s="194" t="s">
        <v>639</v>
      </c>
      <c r="E35" s="194" t="s">
        <v>214</v>
      </c>
      <c r="F35" s="194" t="s">
        <v>215</v>
      </c>
      <c r="G35" s="194" t="s">
        <v>207</v>
      </c>
      <c r="H35" s="194" t="s">
        <v>613</v>
      </c>
    </row>
    <row r="36" spans="1:245" s="181" customFormat="1" ht="12.6" customHeight="1">
      <c r="A36" s="832"/>
      <c r="B36" s="186"/>
      <c r="C36" s="184" t="s">
        <v>209</v>
      </c>
      <c r="D36" s="187">
        <v>2.5495597688111098</v>
      </c>
      <c r="E36" s="187">
        <v>2.45651430962682</v>
      </c>
      <c r="F36" s="187">
        <v>1.8044670871647801</v>
      </c>
      <c r="G36" s="187">
        <v>1.7</v>
      </c>
      <c r="H36" s="187">
        <v>1.5</v>
      </c>
    </row>
    <row r="37" spans="1:245" s="181" customFormat="1" ht="12.6" customHeight="1">
      <c r="A37" s="832"/>
      <c r="B37" s="183"/>
      <c r="C37" s="184" t="s">
        <v>168</v>
      </c>
      <c r="D37" s="192">
        <v>0</v>
      </c>
      <c r="E37" s="192">
        <v>0</v>
      </c>
      <c r="F37" s="192">
        <v>0</v>
      </c>
      <c r="G37" s="192">
        <v>0</v>
      </c>
      <c r="H37" s="192">
        <v>0</v>
      </c>
    </row>
    <row r="38" spans="1:245" s="181" customFormat="1" ht="12.6" customHeight="1">
      <c r="A38" s="832"/>
      <c r="B38" s="195"/>
      <c r="C38" s="184" t="s">
        <v>211</v>
      </c>
      <c r="D38" s="192">
        <v>0</v>
      </c>
      <c r="E38" s="192">
        <v>0</v>
      </c>
      <c r="F38" s="192">
        <v>0</v>
      </c>
      <c r="G38" s="192">
        <v>0</v>
      </c>
      <c r="H38" s="192">
        <v>0</v>
      </c>
    </row>
    <row r="39" spans="1:245" s="181" customFormat="1" ht="12.6" customHeight="1">
      <c r="A39" s="832"/>
      <c r="B39" s="195"/>
      <c r="C39" s="184" t="s">
        <v>212</v>
      </c>
      <c r="D39" s="193">
        <v>0</v>
      </c>
      <c r="E39" s="193">
        <v>0</v>
      </c>
      <c r="F39" s="193">
        <v>0</v>
      </c>
      <c r="G39" s="193">
        <v>0</v>
      </c>
      <c r="H39" s="193">
        <v>0</v>
      </c>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191"/>
      <c r="BO39" s="191"/>
      <c r="BP39" s="191"/>
      <c r="BQ39" s="191"/>
      <c r="BR39" s="191"/>
      <c r="BS39" s="191"/>
      <c r="BT39" s="191"/>
      <c r="BU39" s="191"/>
      <c r="BV39" s="191"/>
      <c r="BW39" s="191"/>
      <c r="BX39" s="191"/>
      <c r="BY39" s="191"/>
      <c r="BZ39" s="191"/>
      <c r="CA39" s="191"/>
      <c r="CB39" s="191"/>
      <c r="CC39" s="191"/>
      <c r="CD39" s="191"/>
      <c r="CE39" s="191"/>
      <c r="CF39" s="191"/>
      <c r="CG39" s="191"/>
      <c r="CH39" s="191"/>
      <c r="CI39" s="191"/>
      <c r="CJ39" s="191"/>
      <c r="CK39" s="191"/>
      <c r="CL39" s="191"/>
      <c r="CM39" s="191"/>
      <c r="CN39" s="191"/>
      <c r="CO39" s="191"/>
      <c r="CP39" s="191"/>
      <c r="CQ39" s="191"/>
      <c r="CR39" s="191"/>
      <c r="CS39" s="191"/>
      <c r="CT39" s="191"/>
      <c r="CU39" s="191"/>
      <c r="CV39" s="191"/>
      <c r="CW39" s="191"/>
      <c r="CX39" s="191"/>
      <c r="CY39" s="191"/>
      <c r="CZ39" s="191"/>
      <c r="DA39" s="191"/>
      <c r="DB39" s="191"/>
      <c r="DC39" s="191"/>
      <c r="DD39" s="191"/>
      <c r="DE39" s="191"/>
      <c r="DF39" s="191"/>
      <c r="DG39" s="191"/>
      <c r="DH39" s="191"/>
      <c r="DI39" s="191"/>
      <c r="DJ39" s="191"/>
      <c r="DK39" s="191"/>
      <c r="DL39" s="191"/>
      <c r="DM39" s="191"/>
      <c r="DN39" s="191"/>
      <c r="DO39" s="191"/>
      <c r="DP39" s="191"/>
      <c r="DQ39" s="191"/>
      <c r="DR39" s="191"/>
      <c r="DS39" s="191"/>
      <c r="DT39" s="191"/>
      <c r="DU39" s="191"/>
      <c r="DV39" s="191"/>
      <c r="DW39" s="191"/>
      <c r="DX39" s="191"/>
      <c r="DY39" s="191"/>
      <c r="DZ39" s="191"/>
      <c r="EA39" s="191"/>
      <c r="EB39" s="191"/>
      <c r="EC39" s="191"/>
      <c r="ED39" s="191"/>
      <c r="EE39" s="191"/>
      <c r="EF39" s="191"/>
      <c r="EG39" s="191"/>
      <c r="EH39" s="191"/>
      <c r="EI39" s="191"/>
      <c r="EJ39" s="191"/>
      <c r="EK39" s="191"/>
      <c r="EL39" s="191"/>
      <c r="EM39" s="191"/>
      <c r="EN39" s="191"/>
      <c r="EO39" s="191"/>
      <c r="EP39" s="191"/>
      <c r="EQ39" s="191"/>
      <c r="ER39" s="191"/>
      <c r="ES39" s="191"/>
      <c r="ET39" s="191"/>
      <c r="EU39" s="191"/>
      <c r="EV39" s="191"/>
      <c r="EW39" s="191"/>
      <c r="EX39" s="191"/>
      <c r="EY39" s="191"/>
      <c r="EZ39" s="191"/>
      <c r="FA39" s="191"/>
      <c r="FB39" s="191"/>
      <c r="FC39" s="191"/>
      <c r="FD39" s="191"/>
      <c r="FE39" s="191"/>
      <c r="FF39" s="191"/>
      <c r="FG39" s="191"/>
      <c r="FH39" s="191"/>
      <c r="FI39" s="191"/>
      <c r="FJ39" s="191"/>
      <c r="FK39" s="191"/>
      <c r="FL39" s="191"/>
      <c r="FM39" s="191"/>
      <c r="FN39" s="191"/>
      <c r="FO39" s="191"/>
      <c r="FP39" s="191"/>
      <c r="FQ39" s="191"/>
      <c r="FR39" s="191"/>
      <c r="FS39" s="191"/>
      <c r="FT39" s="191"/>
      <c r="FU39" s="191"/>
      <c r="FV39" s="191"/>
      <c r="FW39" s="191"/>
      <c r="FX39" s="191"/>
      <c r="FY39" s="191"/>
      <c r="FZ39" s="191"/>
      <c r="GA39" s="191"/>
      <c r="GB39" s="191"/>
      <c r="GC39" s="191"/>
      <c r="GD39" s="191"/>
      <c r="GE39" s="191"/>
      <c r="GF39" s="191"/>
      <c r="GG39" s="191"/>
      <c r="GH39" s="191"/>
      <c r="GI39" s="191"/>
      <c r="GJ39" s="191"/>
      <c r="GK39" s="191"/>
      <c r="GL39" s="191"/>
      <c r="GM39" s="191"/>
      <c r="GN39" s="191"/>
      <c r="GO39" s="191"/>
      <c r="GP39" s="191"/>
      <c r="GQ39" s="191"/>
      <c r="GR39" s="191"/>
      <c r="GS39" s="191"/>
      <c r="GT39" s="191"/>
      <c r="GU39" s="191"/>
      <c r="GV39" s="191"/>
      <c r="GW39" s="191"/>
      <c r="GX39" s="191"/>
      <c r="GY39" s="191"/>
      <c r="GZ39" s="191"/>
      <c r="HA39" s="191"/>
      <c r="HB39" s="191"/>
      <c r="HC39" s="191"/>
      <c r="HD39" s="191"/>
      <c r="HE39" s="191"/>
      <c r="HF39" s="191"/>
      <c r="HG39" s="191"/>
      <c r="HH39" s="191"/>
      <c r="HI39" s="191"/>
      <c r="HJ39" s="191"/>
      <c r="HK39" s="191"/>
      <c r="HL39" s="191"/>
      <c r="HM39" s="191"/>
      <c r="HN39" s="191"/>
      <c r="HO39" s="191"/>
      <c r="HP39" s="191"/>
      <c r="HQ39" s="191"/>
      <c r="HR39" s="191"/>
      <c r="HS39" s="191"/>
      <c r="HT39" s="191"/>
      <c r="HU39" s="191"/>
      <c r="HV39" s="191"/>
      <c r="HW39" s="191"/>
      <c r="HX39" s="191"/>
      <c r="HY39" s="191"/>
      <c r="HZ39" s="191"/>
      <c r="IA39" s="191"/>
      <c r="IB39" s="191"/>
      <c r="IC39" s="191"/>
      <c r="ID39" s="191"/>
      <c r="IE39" s="191"/>
      <c r="IF39" s="191"/>
      <c r="IG39" s="191"/>
      <c r="IH39" s="191"/>
      <c r="II39" s="191"/>
    </row>
    <row r="40" spans="1:245" s="181" customFormat="1" ht="7.5" customHeight="1">
      <c r="A40" s="198"/>
      <c r="B40" s="198"/>
      <c r="C40" s="199"/>
      <c r="D40" s="200"/>
      <c r="E40" s="200"/>
      <c r="F40" s="200"/>
      <c r="G40" s="200"/>
      <c r="H40" s="200"/>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191"/>
      <c r="BE40" s="191"/>
      <c r="BF40" s="191"/>
      <c r="BG40" s="191"/>
      <c r="BH40" s="191"/>
      <c r="BI40" s="191"/>
      <c r="BJ40" s="191"/>
      <c r="BK40" s="191"/>
      <c r="BL40" s="191"/>
      <c r="BM40" s="191"/>
      <c r="BN40" s="191"/>
      <c r="BO40" s="191"/>
      <c r="BP40" s="191"/>
      <c r="BQ40" s="191"/>
      <c r="BR40" s="191"/>
      <c r="BS40" s="191"/>
      <c r="BT40" s="191"/>
      <c r="BU40" s="191"/>
      <c r="BV40" s="191"/>
      <c r="BW40" s="191"/>
      <c r="BX40" s="191"/>
      <c r="BY40" s="191"/>
      <c r="BZ40" s="191"/>
      <c r="CA40" s="191"/>
      <c r="CB40" s="191"/>
      <c r="CC40" s="191"/>
      <c r="CD40" s="191"/>
      <c r="CE40" s="191"/>
      <c r="CF40" s="191"/>
      <c r="CG40" s="191"/>
      <c r="CH40" s="191"/>
      <c r="CI40" s="191"/>
      <c r="CJ40" s="191"/>
      <c r="CK40" s="191"/>
      <c r="CL40" s="191"/>
      <c r="CM40" s="191"/>
      <c r="CN40" s="191"/>
      <c r="CO40" s="191"/>
      <c r="CP40" s="191"/>
      <c r="CQ40" s="191"/>
      <c r="CR40" s="191"/>
      <c r="CS40" s="191"/>
      <c r="CT40" s="191"/>
      <c r="CU40" s="191"/>
      <c r="CV40" s="191"/>
      <c r="CW40" s="191"/>
      <c r="CX40" s="191"/>
      <c r="CY40" s="191"/>
      <c r="CZ40" s="191"/>
      <c r="DA40" s="191"/>
      <c r="DB40" s="191"/>
      <c r="DC40" s="191"/>
      <c r="DD40" s="191"/>
      <c r="DE40" s="191"/>
      <c r="DF40" s="191"/>
      <c r="DG40" s="191"/>
      <c r="DH40" s="191"/>
      <c r="DI40" s="191"/>
      <c r="DJ40" s="191"/>
      <c r="DK40" s="191"/>
      <c r="DL40" s="191"/>
      <c r="DM40" s="191"/>
      <c r="DN40" s="191"/>
      <c r="DO40" s="191"/>
      <c r="DP40" s="191"/>
      <c r="DQ40" s="191"/>
      <c r="DR40" s="191"/>
      <c r="DS40" s="191"/>
      <c r="DT40" s="191"/>
      <c r="DU40" s="191"/>
      <c r="DV40" s="191"/>
      <c r="DW40" s="191"/>
      <c r="DX40" s="191"/>
      <c r="DY40" s="191"/>
      <c r="DZ40" s="191"/>
      <c r="EA40" s="191"/>
      <c r="EB40" s="191"/>
      <c r="EC40" s="191"/>
      <c r="ED40" s="191"/>
      <c r="EE40" s="191"/>
      <c r="EF40" s="191"/>
      <c r="EG40" s="191"/>
      <c r="EH40" s="191"/>
      <c r="EI40" s="191"/>
      <c r="EJ40" s="191"/>
      <c r="EK40" s="191"/>
      <c r="EL40" s="191"/>
      <c r="EM40" s="191"/>
      <c r="EN40" s="191"/>
      <c r="EO40" s="191"/>
      <c r="EP40" s="191"/>
      <c r="EQ40" s="191"/>
      <c r="ER40" s="191"/>
      <c r="ES40" s="191"/>
      <c r="ET40" s="191"/>
      <c r="EU40" s="191"/>
      <c r="EV40" s="191"/>
      <c r="EW40" s="191"/>
      <c r="EX40" s="191"/>
      <c r="EY40" s="191"/>
      <c r="EZ40" s="191"/>
      <c r="FA40" s="191"/>
      <c r="FB40" s="191"/>
      <c r="FC40" s="191"/>
      <c r="FD40" s="191"/>
      <c r="FE40" s="191"/>
      <c r="FF40" s="191"/>
      <c r="FG40" s="191"/>
      <c r="FH40" s="191"/>
      <c r="FI40" s="191"/>
      <c r="FJ40" s="191"/>
      <c r="FK40" s="191"/>
      <c r="FL40" s="191"/>
      <c r="FM40" s="191"/>
      <c r="FN40" s="191"/>
      <c r="FO40" s="191"/>
      <c r="FP40" s="191"/>
      <c r="FQ40" s="191"/>
      <c r="FR40" s="191"/>
      <c r="FS40" s="191"/>
      <c r="FT40" s="191"/>
      <c r="FU40" s="191"/>
      <c r="FV40" s="191"/>
      <c r="FW40" s="191"/>
      <c r="FX40" s="191"/>
      <c r="FY40" s="191"/>
      <c r="FZ40" s="191"/>
      <c r="GA40" s="191"/>
      <c r="GB40" s="191"/>
      <c r="GC40" s="191"/>
      <c r="GD40" s="191"/>
      <c r="GE40" s="191"/>
      <c r="GF40" s="191"/>
      <c r="GG40" s="191"/>
      <c r="GH40" s="191"/>
      <c r="GI40" s="191"/>
      <c r="GJ40" s="191"/>
      <c r="GK40" s="191"/>
      <c r="GL40" s="191"/>
      <c r="GM40" s="191"/>
      <c r="GN40" s="191"/>
      <c r="GO40" s="191"/>
      <c r="GP40" s="191"/>
      <c r="GQ40" s="191"/>
      <c r="GR40" s="191"/>
      <c r="GS40" s="191"/>
      <c r="GT40" s="191"/>
      <c r="GU40" s="191"/>
      <c r="GV40" s="191"/>
      <c r="GW40" s="191"/>
      <c r="GX40" s="191"/>
      <c r="GY40" s="191"/>
      <c r="GZ40" s="191"/>
      <c r="HA40" s="191"/>
      <c r="HB40" s="191"/>
      <c r="HC40" s="191"/>
      <c r="HD40" s="191"/>
      <c r="HE40" s="191"/>
      <c r="HF40" s="191"/>
      <c r="HG40" s="191"/>
      <c r="HH40" s="191"/>
      <c r="HI40" s="191"/>
      <c r="HJ40" s="191"/>
      <c r="HK40" s="191"/>
      <c r="HL40" s="191"/>
      <c r="HM40" s="191"/>
      <c r="HN40" s="191"/>
      <c r="HO40" s="191"/>
      <c r="HP40" s="191"/>
      <c r="HQ40" s="191"/>
      <c r="HR40" s="191"/>
      <c r="HS40" s="191"/>
      <c r="HT40" s="191"/>
      <c r="HU40" s="191"/>
      <c r="HV40" s="191"/>
      <c r="HW40" s="191"/>
      <c r="HX40" s="191"/>
      <c r="HY40" s="191"/>
      <c r="HZ40" s="191"/>
      <c r="IA40" s="191"/>
      <c r="IB40" s="191"/>
      <c r="IC40" s="191"/>
      <c r="ID40" s="191"/>
      <c r="IE40" s="191"/>
      <c r="IF40" s="191"/>
      <c r="IG40" s="191"/>
      <c r="IH40" s="191"/>
      <c r="II40" s="191"/>
    </row>
    <row r="41" spans="1:245" s="181" customFormat="1" ht="7.5" customHeight="1">
      <c r="A41" s="195"/>
      <c r="B41" s="195"/>
      <c r="C41" s="201"/>
      <c r="D41" s="202"/>
      <c r="E41" s="202"/>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1"/>
      <c r="AZ41" s="191"/>
      <c r="BA41" s="191"/>
      <c r="BB41" s="191"/>
      <c r="BC41" s="191"/>
      <c r="BD41" s="191"/>
      <c r="BE41" s="191"/>
      <c r="BF41" s="191"/>
      <c r="BG41" s="191"/>
      <c r="BH41" s="191"/>
      <c r="BI41" s="191"/>
      <c r="BJ41" s="191"/>
      <c r="BK41" s="191"/>
      <c r="BL41" s="191"/>
      <c r="BM41" s="191"/>
      <c r="BN41" s="191"/>
      <c r="BO41" s="191"/>
      <c r="BP41" s="191"/>
      <c r="BQ41" s="191"/>
      <c r="BR41" s="191"/>
      <c r="BS41" s="191"/>
      <c r="BT41" s="191"/>
      <c r="BU41" s="191"/>
      <c r="BV41" s="191"/>
      <c r="BW41" s="191"/>
      <c r="BX41" s="191"/>
      <c r="BY41" s="191"/>
      <c r="BZ41" s="191"/>
      <c r="CA41" s="191"/>
      <c r="CB41" s="191"/>
      <c r="CC41" s="191"/>
      <c r="CD41" s="191"/>
      <c r="CE41" s="191"/>
      <c r="CF41" s="191"/>
      <c r="CG41" s="191"/>
      <c r="CH41" s="191"/>
      <c r="CI41" s="191"/>
      <c r="CJ41" s="191"/>
      <c r="CK41" s="191"/>
      <c r="CL41" s="191"/>
      <c r="CM41" s="191"/>
      <c r="CN41" s="191"/>
      <c r="CO41" s="191"/>
      <c r="CP41" s="191"/>
      <c r="CQ41" s="191"/>
      <c r="CR41" s="191"/>
      <c r="CS41" s="191"/>
      <c r="CT41" s="191"/>
      <c r="CU41" s="191"/>
      <c r="CV41" s="191"/>
      <c r="CW41" s="191"/>
      <c r="CX41" s="191"/>
      <c r="CY41" s="191"/>
      <c r="CZ41" s="191"/>
      <c r="DA41" s="191"/>
      <c r="DB41" s="191"/>
      <c r="DC41" s="191"/>
      <c r="DD41" s="191"/>
      <c r="DE41" s="191"/>
      <c r="DF41" s="191"/>
      <c r="DG41" s="191"/>
      <c r="DH41" s="191"/>
      <c r="DI41" s="191"/>
      <c r="DJ41" s="191"/>
      <c r="DK41" s="191"/>
      <c r="DL41" s="191"/>
      <c r="DM41" s="191"/>
      <c r="DN41" s="191"/>
      <c r="DO41" s="191"/>
      <c r="DP41" s="191"/>
      <c r="DQ41" s="191"/>
      <c r="DR41" s="191"/>
      <c r="DS41" s="191"/>
      <c r="DT41" s="191"/>
      <c r="DU41" s="191"/>
      <c r="DV41" s="191"/>
      <c r="DW41" s="191"/>
      <c r="DX41" s="191"/>
      <c r="DY41" s="191"/>
      <c r="DZ41" s="191"/>
      <c r="EA41" s="191"/>
      <c r="EB41" s="191"/>
      <c r="EC41" s="191"/>
      <c r="ED41" s="191"/>
      <c r="EE41" s="191"/>
      <c r="EF41" s="191"/>
      <c r="EG41" s="191"/>
      <c r="EH41" s="191"/>
      <c r="EI41" s="191"/>
      <c r="EJ41" s="191"/>
      <c r="EK41" s="191"/>
      <c r="EL41" s="191"/>
      <c r="EM41" s="191"/>
      <c r="EN41" s="191"/>
      <c r="EO41" s="191"/>
      <c r="EP41" s="191"/>
      <c r="EQ41" s="191"/>
      <c r="ER41" s="191"/>
      <c r="ES41" s="191"/>
      <c r="ET41" s="191"/>
      <c r="EU41" s="191"/>
      <c r="EV41" s="191"/>
      <c r="EW41" s="191"/>
      <c r="EX41" s="191"/>
      <c r="EY41" s="191"/>
      <c r="EZ41" s="191"/>
      <c r="FA41" s="191"/>
      <c r="FB41" s="191"/>
      <c r="FC41" s="191"/>
      <c r="FD41" s="191"/>
      <c r="FE41" s="191"/>
      <c r="FF41" s="191"/>
      <c r="FG41" s="191"/>
      <c r="FH41" s="191"/>
      <c r="FI41" s="191"/>
      <c r="FJ41" s="191"/>
      <c r="FK41" s="191"/>
      <c r="FL41" s="191"/>
      <c r="FM41" s="191"/>
      <c r="FN41" s="191"/>
      <c r="FO41" s="191"/>
      <c r="FP41" s="191"/>
      <c r="FQ41" s="191"/>
      <c r="FR41" s="191"/>
      <c r="FS41" s="191"/>
      <c r="FT41" s="191"/>
      <c r="FU41" s="191"/>
      <c r="FV41" s="191"/>
      <c r="FW41" s="191"/>
      <c r="FX41" s="191"/>
      <c r="FY41" s="191"/>
      <c r="FZ41" s="191"/>
      <c r="GA41" s="191"/>
      <c r="GB41" s="191"/>
      <c r="GC41" s="191"/>
      <c r="GD41" s="191"/>
      <c r="GE41" s="191"/>
      <c r="GF41" s="191"/>
      <c r="GG41" s="191"/>
      <c r="GH41" s="191"/>
      <c r="GI41" s="191"/>
      <c r="GJ41" s="191"/>
      <c r="GK41" s="191"/>
      <c r="GL41" s="191"/>
      <c r="GM41" s="191"/>
      <c r="GN41" s="191"/>
      <c r="GO41" s="191"/>
      <c r="GP41" s="191"/>
      <c r="GQ41" s="191"/>
      <c r="GR41" s="191"/>
      <c r="GS41" s="191"/>
      <c r="GT41" s="191"/>
      <c r="GU41" s="191"/>
      <c r="GV41" s="191"/>
      <c r="GW41" s="191"/>
      <c r="GX41" s="191"/>
      <c r="GY41" s="191"/>
      <c r="GZ41" s="191"/>
      <c r="HA41" s="191"/>
      <c r="HB41" s="191"/>
      <c r="HC41" s="191"/>
      <c r="HD41" s="191"/>
      <c r="HE41" s="191"/>
      <c r="HF41" s="191"/>
      <c r="HG41" s="191"/>
      <c r="HH41" s="191"/>
      <c r="HI41" s="191"/>
      <c r="HJ41" s="191"/>
      <c r="HK41" s="191"/>
      <c r="HL41" s="191"/>
      <c r="HM41" s="191"/>
      <c r="HN41" s="191"/>
      <c r="HO41" s="191"/>
      <c r="HP41" s="191"/>
      <c r="HQ41" s="191"/>
      <c r="HR41" s="191"/>
      <c r="HS41" s="191"/>
      <c r="HT41" s="191"/>
      <c r="HU41" s="191"/>
      <c r="HV41" s="191"/>
      <c r="HW41" s="191"/>
      <c r="HX41" s="191"/>
      <c r="HY41" s="191"/>
      <c r="HZ41" s="191"/>
      <c r="IA41" s="191"/>
      <c r="IB41" s="191"/>
      <c r="IC41" s="191"/>
      <c r="ID41" s="191"/>
      <c r="IE41" s="191"/>
      <c r="IF41" s="191"/>
      <c r="IG41" s="191"/>
      <c r="IH41" s="191"/>
      <c r="II41" s="191"/>
      <c r="IJ41" s="191"/>
      <c r="IK41" s="191"/>
    </row>
    <row r="42" spans="1:245" s="181" customFormat="1" ht="12.6" customHeight="1">
      <c r="A42" s="203" t="s">
        <v>216</v>
      </c>
      <c r="B42" s="204" t="s">
        <v>217</v>
      </c>
      <c r="C42" s="13"/>
      <c r="D42" s="176"/>
      <c r="E42" s="176"/>
      <c r="F42" s="13"/>
      <c r="G42" s="13"/>
      <c r="H42" s="13"/>
    </row>
    <row r="43" spans="1:245" s="181" customFormat="1" ht="12.6" customHeight="1">
      <c r="A43" s="203"/>
      <c r="B43" s="204" t="s">
        <v>218</v>
      </c>
      <c r="C43" s="13"/>
      <c r="D43" s="176"/>
      <c r="E43" s="176"/>
      <c r="F43" s="13"/>
      <c r="G43" s="13"/>
      <c r="H43" s="13"/>
    </row>
    <row r="44" spans="1:245" s="181" customFormat="1" ht="12.6" customHeight="1">
      <c r="A44" s="48"/>
      <c r="B44" s="204" t="s">
        <v>219</v>
      </c>
      <c r="C44" s="13"/>
      <c r="D44" s="176"/>
      <c r="E44" s="176"/>
      <c r="F44" s="13"/>
      <c r="G44" s="13"/>
      <c r="H44" s="13"/>
    </row>
    <row r="45" spans="1:245" s="181" customFormat="1" ht="12.6" customHeight="1">
      <c r="A45" s="48"/>
      <c r="B45" s="48" t="s">
        <v>220</v>
      </c>
      <c r="C45" s="13"/>
      <c r="D45" s="176"/>
      <c r="E45" s="176"/>
      <c r="F45" s="13"/>
      <c r="G45" s="13"/>
      <c r="H45" s="13"/>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1"/>
      <c r="BF45" s="191"/>
      <c r="BG45" s="191"/>
      <c r="BH45" s="191"/>
      <c r="BI45" s="191"/>
      <c r="BJ45" s="191"/>
      <c r="BK45" s="191"/>
      <c r="BL45" s="191"/>
      <c r="BM45" s="191"/>
      <c r="BN45" s="191"/>
      <c r="BO45" s="191"/>
      <c r="BP45" s="191"/>
      <c r="BQ45" s="191"/>
      <c r="BR45" s="191"/>
      <c r="BS45" s="191"/>
      <c r="BT45" s="191"/>
      <c r="BU45" s="191"/>
      <c r="BV45" s="191"/>
      <c r="BW45" s="191"/>
      <c r="BX45" s="191"/>
      <c r="BY45" s="191"/>
      <c r="BZ45" s="191"/>
      <c r="CA45" s="191"/>
      <c r="CB45" s="191"/>
      <c r="CC45" s="191"/>
      <c r="CD45" s="191"/>
      <c r="CE45" s="191"/>
      <c r="CF45" s="191"/>
      <c r="CG45" s="191"/>
      <c r="CH45" s="191"/>
      <c r="CI45" s="191"/>
      <c r="CJ45" s="191"/>
      <c r="CK45" s="191"/>
      <c r="CL45" s="191"/>
      <c r="CM45" s="191"/>
      <c r="CN45" s="191"/>
      <c r="CO45" s="191"/>
      <c r="CP45" s="191"/>
      <c r="CQ45" s="191"/>
      <c r="CR45" s="191"/>
      <c r="CS45" s="191"/>
      <c r="CT45" s="191"/>
      <c r="CU45" s="191"/>
      <c r="CV45" s="191"/>
      <c r="CW45" s="191"/>
      <c r="CX45" s="191"/>
      <c r="CY45" s="191"/>
      <c r="CZ45" s="191"/>
      <c r="DA45" s="191"/>
      <c r="DB45" s="191"/>
      <c r="DC45" s="191"/>
      <c r="DD45" s="191"/>
      <c r="DE45" s="191"/>
      <c r="DF45" s="191"/>
      <c r="DG45" s="191"/>
      <c r="DH45" s="191"/>
      <c r="DI45" s="191"/>
      <c r="DJ45" s="191"/>
      <c r="DK45" s="191"/>
      <c r="DL45" s="191"/>
      <c r="DM45" s="191"/>
      <c r="DN45" s="191"/>
      <c r="DO45" s="191"/>
      <c r="DP45" s="191"/>
      <c r="DQ45" s="191"/>
      <c r="DR45" s="191"/>
      <c r="DS45" s="191"/>
      <c r="DT45" s="191"/>
      <c r="DU45" s="191"/>
      <c r="DV45" s="191"/>
      <c r="DW45" s="191"/>
      <c r="DX45" s="191"/>
      <c r="DY45" s="191"/>
      <c r="DZ45" s="191"/>
      <c r="EA45" s="191"/>
      <c r="EB45" s="191"/>
      <c r="EC45" s="191"/>
      <c r="ED45" s="191"/>
      <c r="EE45" s="191"/>
      <c r="EF45" s="191"/>
      <c r="EG45" s="191"/>
      <c r="EH45" s="191"/>
      <c r="EI45" s="191"/>
      <c r="EJ45" s="191"/>
      <c r="EK45" s="191"/>
      <c r="EL45" s="191"/>
      <c r="EM45" s="191"/>
      <c r="EN45" s="191"/>
      <c r="EO45" s="191"/>
      <c r="EP45" s="191"/>
      <c r="EQ45" s="191"/>
      <c r="ER45" s="191"/>
      <c r="ES45" s="191"/>
      <c r="ET45" s="191"/>
      <c r="EU45" s="191"/>
      <c r="EV45" s="191"/>
      <c r="EW45" s="191"/>
      <c r="EX45" s="191"/>
      <c r="EY45" s="191"/>
      <c r="EZ45" s="191"/>
      <c r="FA45" s="191"/>
      <c r="FB45" s="191"/>
      <c r="FC45" s="191"/>
      <c r="FD45" s="191"/>
      <c r="FE45" s="191"/>
      <c r="FF45" s="191"/>
      <c r="FG45" s="191"/>
      <c r="FH45" s="191"/>
      <c r="FI45" s="191"/>
      <c r="FJ45" s="191"/>
      <c r="FK45" s="191"/>
      <c r="FL45" s="191"/>
      <c r="FM45" s="191"/>
      <c r="FN45" s="191"/>
      <c r="FO45" s="191"/>
      <c r="FP45" s="191"/>
      <c r="FQ45" s="191"/>
      <c r="FR45" s="191"/>
      <c r="FS45" s="191"/>
      <c r="FT45" s="191"/>
      <c r="FU45" s="191"/>
      <c r="FV45" s="191"/>
      <c r="FW45" s="191"/>
      <c r="FX45" s="191"/>
      <c r="FY45" s="191"/>
      <c r="FZ45" s="191"/>
      <c r="GA45" s="191"/>
      <c r="GB45" s="191"/>
      <c r="GC45" s="191"/>
      <c r="GD45" s="191"/>
      <c r="GE45" s="191"/>
      <c r="GF45" s="191"/>
      <c r="GG45" s="191"/>
      <c r="GH45" s="191"/>
      <c r="GI45" s="191"/>
      <c r="GJ45" s="191"/>
      <c r="GK45" s="191"/>
      <c r="GL45" s="191"/>
      <c r="GM45" s="191"/>
      <c r="GN45" s="191"/>
      <c r="GO45" s="191"/>
      <c r="GP45" s="191"/>
      <c r="GQ45" s="191"/>
      <c r="GR45" s="191"/>
      <c r="GS45" s="191"/>
      <c r="GT45" s="191"/>
      <c r="GU45" s="191"/>
      <c r="GV45" s="191"/>
      <c r="GW45" s="191"/>
      <c r="GX45" s="191"/>
      <c r="GY45" s="191"/>
      <c r="GZ45" s="191"/>
      <c r="HA45" s="191"/>
      <c r="HB45" s="191"/>
      <c r="HC45" s="191"/>
      <c r="HD45" s="191"/>
      <c r="HE45" s="191"/>
      <c r="HF45" s="191"/>
      <c r="HG45" s="191"/>
      <c r="HH45" s="191"/>
      <c r="HI45" s="191"/>
      <c r="HJ45" s="191"/>
      <c r="HK45" s="191"/>
      <c r="HL45" s="191"/>
      <c r="HM45" s="191"/>
      <c r="HN45" s="191"/>
      <c r="HO45" s="191"/>
      <c r="HP45" s="191"/>
      <c r="HQ45" s="191"/>
      <c r="HR45" s="191"/>
      <c r="HS45" s="191"/>
      <c r="HT45" s="191"/>
      <c r="HU45" s="191"/>
      <c r="HV45" s="191"/>
      <c r="HW45" s="191"/>
      <c r="HX45" s="191"/>
      <c r="HY45" s="191"/>
      <c r="HZ45" s="191"/>
      <c r="IA45" s="191"/>
      <c r="IB45" s="191"/>
      <c r="IC45" s="191"/>
      <c r="ID45" s="191"/>
      <c r="IE45" s="191"/>
      <c r="IF45" s="191"/>
      <c r="IG45" s="191"/>
      <c r="IH45" s="191"/>
      <c r="II45" s="191"/>
      <c r="IJ45" s="191"/>
      <c r="IK45" s="191"/>
    </row>
    <row r="46" spans="1:245" s="181" customFormat="1" ht="12.6" customHeight="1">
      <c r="A46" s="48"/>
      <c r="B46" s="48" t="s">
        <v>221</v>
      </c>
      <c r="C46" s="13"/>
      <c r="D46" s="176"/>
      <c r="E46" s="176"/>
      <c r="F46" s="13"/>
      <c r="G46" s="13"/>
      <c r="H46" s="13"/>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1"/>
      <c r="AY46" s="191"/>
      <c r="AZ46" s="191"/>
      <c r="BA46" s="191"/>
      <c r="BB46" s="191"/>
      <c r="BC46" s="191"/>
      <c r="BD46" s="191"/>
      <c r="BE46" s="191"/>
      <c r="BF46" s="191"/>
      <c r="BG46" s="191"/>
      <c r="BH46" s="191"/>
      <c r="BI46" s="191"/>
      <c r="BJ46" s="191"/>
      <c r="BK46" s="191"/>
      <c r="BL46" s="191"/>
      <c r="BM46" s="191"/>
      <c r="BN46" s="191"/>
      <c r="BO46" s="191"/>
      <c r="BP46" s="191"/>
      <c r="BQ46" s="191"/>
      <c r="BR46" s="191"/>
      <c r="BS46" s="191"/>
      <c r="BT46" s="191"/>
      <c r="BU46" s="191"/>
      <c r="BV46" s="191"/>
      <c r="BW46" s="191"/>
      <c r="BX46" s="191"/>
      <c r="BY46" s="191"/>
      <c r="BZ46" s="191"/>
      <c r="CA46" s="191"/>
      <c r="CB46" s="191"/>
      <c r="CC46" s="191"/>
      <c r="CD46" s="191"/>
      <c r="CE46" s="191"/>
      <c r="CF46" s="191"/>
      <c r="CG46" s="191"/>
      <c r="CH46" s="191"/>
      <c r="CI46" s="191"/>
      <c r="CJ46" s="191"/>
      <c r="CK46" s="191"/>
      <c r="CL46" s="191"/>
      <c r="CM46" s="191"/>
      <c r="CN46" s="191"/>
      <c r="CO46" s="191"/>
      <c r="CP46" s="191"/>
      <c r="CQ46" s="191"/>
      <c r="CR46" s="191"/>
      <c r="CS46" s="191"/>
      <c r="CT46" s="191"/>
      <c r="CU46" s="191"/>
      <c r="CV46" s="191"/>
      <c r="CW46" s="191"/>
      <c r="CX46" s="191"/>
      <c r="CY46" s="191"/>
      <c r="CZ46" s="191"/>
      <c r="DA46" s="191"/>
      <c r="DB46" s="191"/>
      <c r="DC46" s="191"/>
      <c r="DD46" s="191"/>
      <c r="DE46" s="191"/>
      <c r="DF46" s="191"/>
      <c r="DG46" s="191"/>
      <c r="DH46" s="191"/>
      <c r="DI46" s="191"/>
      <c r="DJ46" s="191"/>
      <c r="DK46" s="191"/>
      <c r="DL46" s="191"/>
      <c r="DM46" s="191"/>
      <c r="DN46" s="191"/>
      <c r="DO46" s="191"/>
      <c r="DP46" s="191"/>
      <c r="DQ46" s="191"/>
      <c r="DR46" s="191"/>
      <c r="DS46" s="191"/>
      <c r="DT46" s="191"/>
      <c r="DU46" s="191"/>
      <c r="DV46" s="191"/>
      <c r="DW46" s="191"/>
      <c r="DX46" s="191"/>
      <c r="DY46" s="191"/>
      <c r="DZ46" s="191"/>
      <c r="EA46" s="191"/>
      <c r="EB46" s="191"/>
      <c r="EC46" s="191"/>
      <c r="ED46" s="191"/>
      <c r="EE46" s="191"/>
      <c r="EF46" s="191"/>
      <c r="EG46" s="191"/>
      <c r="EH46" s="191"/>
      <c r="EI46" s="191"/>
      <c r="EJ46" s="191"/>
      <c r="EK46" s="191"/>
      <c r="EL46" s="191"/>
      <c r="EM46" s="191"/>
      <c r="EN46" s="191"/>
      <c r="EO46" s="191"/>
      <c r="EP46" s="191"/>
      <c r="EQ46" s="191"/>
      <c r="ER46" s="191"/>
      <c r="ES46" s="191"/>
      <c r="ET46" s="191"/>
      <c r="EU46" s="191"/>
      <c r="EV46" s="191"/>
      <c r="EW46" s="191"/>
      <c r="EX46" s="191"/>
      <c r="EY46" s="191"/>
      <c r="EZ46" s="191"/>
      <c r="FA46" s="191"/>
      <c r="FB46" s="191"/>
      <c r="FC46" s="191"/>
      <c r="FD46" s="191"/>
      <c r="FE46" s="191"/>
      <c r="FF46" s="191"/>
      <c r="FG46" s="191"/>
      <c r="FH46" s="191"/>
      <c r="FI46" s="191"/>
      <c r="FJ46" s="191"/>
      <c r="FK46" s="191"/>
      <c r="FL46" s="191"/>
      <c r="FM46" s="191"/>
      <c r="FN46" s="191"/>
      <c r="FO46" s="191"/>
      <c r="FP46" s="191"/>
      <c r="FQ46" s="191"/>
      <c r="FR46" s="191"/>
      <c r="FS46" s="191"/>
      <c r="FT46" s="191"/>
      <c r="FU46" s="191"/>
      <c r="FV46" s="191"/>
      <c r="FW46" s="191"/>
      <c r="FX46" s="191"/>
      <c r="FY46" s="191"/>
      <c r="FZ46" s="191"/>
      <c r="GA46" s="191"/>
      <c r="GB46" s="191"/>
      <c r="GC46" s="191"/>
      <c r="GD46" s="191"/>
      <c r="GE46" s="191"/>
      <c r="GF46" s="191"/>
      <c r="GG46" s="191"/>
      <c r="GH46" s="191"/>
      <c r="GI46" s="191"/>
      <c r="GJ46" s="191"/>
      <c r="GK46" s="191"/>
      <c r="GL46" s="191"/>
      <c r="GM46" s="191"/>
      <c r="GN46" s="191"/>
      <c r="GO46" s="191"/>
      <c r="GP46" s="191"/>
      <c r="GQ46" s="191"/>
      <c r="GR46" s="191"/>
      <c r="GS46" s="191"/>
      <c r="GT46" s="191"/>
      <c r="GU46" s="191"/>
      <c r="GV46" s="191"/>
      <c r="GW46" s="191"/>
      <c r="GX46" s="191"/>
      <c r="GY46" s="191"/>
      <c r="GZ46" s="191"/>
      <c r="HA46" s="191"/>
      <c r="HB46" s="191"/>
      <c r="HC46" s="191"/>
      <c r="HD46" s="191"/>
      <c r="HE46" s="191"/>
      <c r="HF46" s="191"/>
      <c r="HG46" s="191"/>
      <c r="HH46" s="191"/>
      <c r="HI46" s="191"/>
      <c r="HJ46" s="191"/>
      <c r="HK46" s="191"/>
      <c r="HL46" s="191"/>
      <c r="HM46" s="191"/>
      <c r="HN46" s="191"/>
      <c r="HO46" s="191"/>
      <c r="HP46" s="191"/>
      <c r="HQ46" s="191"/>
      <c r="HR46" s="191"/>
      <c r="HS46" s="191"/>
      <c r="HT46" s="191"/>
      <c r="HU46" s="191"/>
      <c r="HV46" s="191"/>
      <c r="HW46" s="191"/>
      <c r="HX46" s="191"/>
      <c r="HY46" s="191"/>
      <c r="HZ46" s="191"/>
      <c r="IA46" s="191"/>
      <c r="IB46" s="191"/>
      <c r="IC46" s="191"/>
      <c r="ID46" s="191"/>
      <c r="IE46" s="191"/>
      <c r="IF46" s="191"/>
      <c r="IG46" s="191"/>
      <c r="IH46" s="191"/>
      <c r="II46" s="191"/>
      <c r="IJ46" s="191"/>
      <c r="IK46" s="191"/>
    </row>
    <row r="47" spans="1:245" s="181" customFormat="1" ht="14.25" customHeight="1">
      <c r="A47" s="13"/>
      <c r="B47" s="48" t="s">
        <v>222</v>
      </c>
      <c r="C47" s="13"/>
      <c r="D47" s="13"/>
      <c r="E47" s="13"/>
      <c r="F47" s="13"/>
      <c r="G47" s="13"/>
      <c r="H47" s="13"/>
    </row>
    <row r="48" spans="1:245" s="181" customFormat="1" ht="14.25" customHeight="1">
      <c r="A48" s="13"/>
      <c r="B48" s="13"/>
      <c r="C48" s="13"/>
      <c r="D48" s="176"/>
      <c r="E48" s="176"/>
    </row>
    <row r="49" spans="1:245" s="181" customFormat="1" ht="14.25" customHeight="1">
      <c r="A49" s="13"/>
      <c r="B49" s="13"/>
      <c r="C49" s="833"/>
      <c r="D49" s="833"/>
      <c r="E49" s="833"/>
      <c r="F49" s="833"/>
      <c r="G49" s="204"/>
      <c r="H49" s="204"/>
    </row>
    <row r="50" spans="1:245" s="181" customFormat="1" ht="14.25" customHeight="1">
      <c r="A50" s="13"/>
      <c r="B50" s="13"/>
      <c r="C50" s="833"/>
      <c r="D50" s="833"/>
      <c r="E50" s="833"/>
      <c r="F50" s="833"/>
      <c r="G50" s="204"/>
      <c r="H50" s="204"/>
    </row>
    <row r="51" spans="1:245" s="181" customFormat="1" ht="14.25" customHeight="1">
      <c r="A51" s="13"/>
      <c r="B51" s="13"/>
      <c r="C51" s="831"/>
      <c r="D51" s="831"/>
      <c r="E51" s="831"/>
      <c r="F51" s="831"/>
      <c r="G51" s="205"/>
      <c r="H51" s="205"/>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1"/>
      <c r="BR51" s="191"/>
      <c r="BS51" s="191"/>
      <c r="BT51" s="191"/>
      <c r="BU51" s="191"/>
      <c r="BV51" s="191"/>
      <c r="BW51" s="191"/>
      <c r="BX51" s="191"/>
      <c r="BY51" s="191"/>
      <c r="BZ51" s="191"/>
      <c r="CA51" s="191"/>
      <c r="CB51" s="191"/>
      <c r="CC51" s="191"/>
      <c r="CD51" s="191"/>
      <c r="CE51" s="191"/>
      <c r="CF51" s="191"/>
      <c r="CG51" s="191"/>
      <c r="CH51" s="191"/>
      <c r="CI51" s="191"/>
      <c r="CJ51" s="191"/>
      <c r="CK51" s="191"/>
      <c r="CL51" s="191"/>
      <c r="CM51" s="191"/>
      <c r="CN51" s="191"/>
      <c r="CO51" s="191"/>
      <c r="CP51" s="191"/>
      <c r="CQ51" s="191"/>
      <c r="CR51" s="191"/>
      <c r="CS51" s="191"/>
      <c r="CT51" s="191"/>
      <c r="CU51" s="191"/>
      <c r="CV51" s="191"/>
      <c r="CW51" s="191"/>
      <c r="CX51" s="191"/>
      <c r="CY51" s="191"/>
      <c r="CZ51" s="191"/>
      <c r="DA51" s="191"/>
      <c r="DB51" s="191"/>
      <c r="DC51" s="191"/>
      <c r="DD51" s="191"/>
      <c r="DE51" s="191"/>
      <c r="DF51" s="191"/>
      <c r="DG51" s="191"/>
      <c r="DH51" s="191"/>
      <c r="DI51" s="191"/>
      <c r="DJ51" s="191"/>
      <c r="DK51" s="191"/>
      <c r="DL51" s="191"/>
      <c r="DM51" s="191"/>
      <c r="DN51" s="191"/>
      <c r="DO51" s="191"/>
      <c r="DP51" s="191"/>
      <c r="DQ51" s="191"/>
      <c r="DR51" s="191"/>
      <c r="DS51" s="191"/>
      <c r="DT51" s="191"/>
      <c r="DU51" s="191"/>
      <c r="DV51" s="191"/>
      <c r="DW51" s="191"/>
      <c r="DX51" s="191"/>
      <c r="DY51" s="191"/>
      <c r="DZ51" s="191"/>
      <c r="EA51" s="191"/>
      <c r="EB51" s="191"/>
      <c r="EC51" s="191"/>
      <c r="ED51" s="191"/>
      <c r="EE51" s="191"/>
      <c r="EF51" s="191"/>
      <c r="EG51" s="191"/>
      <c r="EH51" s="191"/>
      <c r="EI51" s="191"/>
      <c r="EJ51" s="191"/>
      <c r="EK51" s="191"/>
      <c r="EL51" s="191"/>
      <c r="EM51" s="191"/>
      <c r="EN51" s="191"/>
      <c r="EO51" s="191"/>
      <c r="EP51" s="191"/>
      <c r="EQ51" s="191"/>
      <c r="ER51" s="191"/>
      <c r="ES51" s="191"/>
      <c r="ET51" s="191"/>
      <c r="EU51" s="191"/>
      <c r="EV51" s="191"/>
      <c r="EW51" s="191"/>
      <c r="EX51" s="191"/>
      <c r="EY51" s="191"/>
      <c r="EZ51" s="191"/>
      <c r="FA51" s="191"/>
      <c r="FB51" s="191"/>
      <c r="FC51" s="191"/>
      <c r="FD51" s="191"/>
      <c r="FE51" s="191"/>
      <c r="FF51" s="191"/>
      <c r="FG51" s="191"/>
      <c r="FH51" s="191"/>
      <c r="FI51" s="191"/>
      <c r="FJ51" s="191"/>
      <c r="FK51" s="191"/>
      <c r="FL51" s="191"/>
      <c r="FM51" s="191"/>
      <c r="FN51" s="191"/>
      <c r="FO51" s="191"/>
      <c r="FP51" s="191"/>
      <c r="FQ51" s="191"/>
      <c r="FR51" s="191"/>
      <c r="FS51" s="191"/>
      <c r="FT51" s="191"/>
      <c r="FU51" s="191"/>
      <c r="FV51" s="191"/>
      <c r="FW51" s="191"/>
      <c r="FX51" s="191"/>
      <c r="FY51" s="191"/>
      <c r="FZ51" s="191"/>
      <c r="GA51" s="191"/>
      <c r="GB51" s="191"/>
      <c r="GC51" s="191"/>
      <c r="GD51" s="191"/>
      <c r="GE51" s="191"/>
      <c r="GF51" s="191"/>
      <c r="GG51" s="191"/>
      <c r="GH51" s="191"/>
      <c r="GI51" s="191"/>
      <c r="GJ51" s="191"/>
      <c r="GK51" s="191"/>
      <c r="GL51" s="191"/>
      <c r="GM51" s="191"/>
      <c r="GN51" s="191"/>
      <c r="GO51" s="191"/>
      <c r="GP51" s="191"/>
      <c r="GQ51" s="191"/>
      <c r="GR51" s="191"/>
      <c r="GS51" s="191"/>
      <c r="GT51" s="191"/>
      <c r="GU51" s="191"/>
      <c r="GV51" s="191"/>
      <c r="GW51" s="191"/>
      <c r="GX51" s="191"/>
      <c r="GY51" s="191"/>
      <c r="GZ51" s="191"/>
      <c r="HA51" s="191"/>
      <c r="HB51" s="191"/>
      <c r="HC51" s="191"/>
      <c r="HD51" s="191"/>
      <c r="HE51" s="191"/>
      <c r="HF51" s="191"/>
      <c r="HG51" s="191"/>
      <c r="HH51" s="191"/>
      <c r="HI51" s="191"/>
      <c r="HJ51" s="191"/>
      <c r="HK51" s="191"/>
      <c r="HL51" s="191"/>
      <c r="HM51" s="191"/>
      <c r="HN51" s="191"/>
      <c r="HO51" s="191"/>
      <c r="HP51" s="191"/>
      <c r="HQ51" s="191"/>
      <c r="HR51" s="191"/>
      <c r="HS51" s="191"/>
      <c r="HT51" s="191"/>
      <c r="HU51" s="191"/>
      <c r="HV51" s="191"/>
      <c r="HW51" s="191"/>
      <c r="HX51" s="191"/>
      <c r="HY51" s="191"/>
      <c r="HZ51" s="191"/>
      <c r="IA51" s="191"/>
      <c r="IB51" s="191"/>
      <c r="IC51" s="191"/>
      <c r="ID51" s="191"/>
      <c r="IE51" s="191"/>
      <c r="IF51" s="191"/>
      <c r="IG51" s="191"/>
      <c r="IH51" s="191"/>
      <c r="II51" s="191"/>
      <c r="IJ51" s="191"/>
      <c r="IK51" s="191"/>
    </row>
    <row r="52" spans="1:245">
      <c r="C52" s="831"/>
      <c r="D52" s="831"/>
      <c r="E52" s="831"/>
      <c r="F52" s="831"/>
      <c r="G52" s="48"/>
      <c r="H52" s="48"/>
    </row>
    <row r="53" spans="1:245">
      <c r="C53" s="831"/>
      <c r="D53" s="831"/>
      <c r="E53" s="831"/>
      <c r="F53" s="831"/>
      <c r="G53" s="48"/>
      <c r="H53" s="48"/>
    </row>
  </sheetData>
  <mergeCells count="11">
    <mergeCell ref="C53:F53"/>
    <mergeCell ref="A35:A39"/>
    <mergeCell ref="C49:F49"/>
    <mergeCell ref="C50:F50"/>
    <mergeCell ref="C51:F51"/>
    <mergeCell ref="C52:F52"/>
    <mergeCell ref="A4:C4"/>
    <mergeCell ref="A11:A15"/>
    <mergeCell ref="A17:A21"/>
    <mergeCell ref="A23:A27"/>
    <mergeCell ref="A29:A33"/>
  </mergeCells>
  <phoneticPr fontId="60"/>
  <pageMargins left="0.78749999999999998" right="0.78749999999999998" top="0.86597222222222203" bottom="0.55138888888888904" header="0.511811023622047" footer="0.511811023622047"/>
  <pageSetup paperSize="9" scale="96"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MJ33"/>
  <sheetViews>
    <sheetView showGridLines="0" view="pageBreakPreview" zoomScale="145" zoomScaleNormal="130" zoomScaleSheetLayoutView="145" workbookViewId="0">
      <selection activeCell="P7" sqref="P7"/>
    </sheetView>
  </sheetViews>
  <sheetFormatPr defaultColWidth="12.5" defaultRowHeight="17.25"/>
  <cols>
    <col min="1" max="1" width="8" style="13" customWidth="1"/>
    <col min="2" max="2" width="2" style="13" customWidth="1"/>
    <col min="3" max="3" width="7.75" style="13" customWidth="1"/>
    <col min="4" max="4" width="6.25" style="13" customWidth="1"/>
    <col min="5" max="5" width="6.125" style="206" customWidth="1"/>
    <col min="6" max="7" width="4.625" style="13" customWidth="1"/>
    <col min="8" max="9" width="4.625" style="207" customWidth="1"/>
    <col min="10" max="14" width="4.625" style="13" customWidth="1"/>
    <col min="15" max="15" width="4.75" style="206" customWidth="1"/>
    <col min="16" max="256" width="12.5" style="13"/>
    <col min="257" max="257" width="8" style="13" customWidth="1"/>
    <col min="258" max="258" width="2" style="13" customWidth="1"/>
    <col min="259" max="259" width="7.75" style="13" customWidth="1"/>
    <col min="260" max="260" width="6.25" style="13" customWidth="1"/>
    <col min="261" max="261" width="6.125" style="13" customWidth="1"/>
    <col min="262" max="270" width="4.625" style="13" customWidth="1"/>
    <col min="271" max="271" width="4.75" style="13" customWidth="1"/>
    <col min="272" max="512" width="12.5" style="13"/>
    <col min="513" max="513" width="8" style="13" customWidth="1"/>
    <col min="514" max="514" width="2" style="13" customWidth="1"/>
    <col min="515" max="515" width="7.75" style="13" customWidth="1"/>
    <col min="516" max="516" width="6.25" style="13" customWidth="1"/>
    <col min="517" max="517" width="6.125" style="13" customWidth="1"/>
    <col min="518" max="526" width="4.625" style="13" customWidth="1"/>
    <col min="527" max="527" width="4.75" style="13" customWidth="1"/>
    <col min="528" max="768" width="12.5" style="13"/>
    <col min="769" max="769" width="8" style="13" customWidth="1"/>
    <col min="770" max="770" width="2" style="13" customWidth="1"/>
    <col min="771" max="771" width="7.75" style="13" customWidth="1"/>
    <col min="772" max="772" width="6.25" style="13" customWidth="1"/>
    <col min="773" max="773" width="6.125" style="13" customWidth="1"/>
    <col min="774" max="782" width="4.625" style="13" customWidth="1"/>
    <col min="783" max="783" width="4.75" style="13" customWidth="1"/>
    <col min="784" max="1024" width="12.5" style="13"/>
  </cols>
  <sheetData>
    <row r="1" spans="1:17" ht="15" customHeight="1">
      <c r="A1" s="834" t="s">
        <v>223</v>
      </c>
      <c r="B1" s="834"/>
      <c r="C1" s="834"/>
      <c r="D1" s="834"/>
      <c r="E1" s="834"/>
      <c r="F1" s="834"/>
      <c r="G1" s="834"/>
      <c r="H1" s="834"/>
      <c r="I1" s="834"/>
      <c r="J1" s="834"/>
      <c r="K1" s="834"/>
      <c r="L1" s="834"/>
      <c r="M1" s="834"/>
      <c r="N1" s="834"/>
      <c r="O1" s="834"/>
    </row>
    <row r="2" spans="1:17" ht="14.25" customHeight="1">
      <c r="A2" s="208"/>
      <c r="B2" s="208"/>
      <c r="C2" s="208"/>
      <c r="D2" s="208"/>
      <c r="E2" s="209"/>
      <c r="F2" s="208"/>
      <c r="G2" s="208"/>
      <c r="H2" s="210"/>
      <c r="I2" s="210"/>
      <c r="J2" s="211"/>
      <c r="K2" s="211"/>
      <c r="L2" s="212"/>
      <c r="M2" s="212"/>
      <c r="N2" s="212"/>
      <c r="O2" s="213" t="s">
        <v>611</v>
      </c>
    </row>
    <row r="3" spans="1:17" ht="24" customHeight="1">
      <c r="A3" s="835"/>
      <c r="B3" s="835"/>
      <c r="C3" s="835"/>
      <c r="D3" s="836" t="s">
        <v>224</v>
      </c>
      <c r="E3" s="836"/>
      <c r="F3" s="837" t="s">
        <v>188</v>
      </c>
      <c r="G3" s="837"/>
      <c r="H3" s="837" t="s">
        <v>189</v>
      </c>
      <c r="I3" s="837"/>
      <c r="J3" s="837" t="s">
        <v>191</v>
      </c>
      <c r="K3" s="837"/>
      <c r="L3" s="837" t="s">
        <v>192</v>
      </c>
      <c r="M3" s="837"/>
      <c r="N3" s="838" t="s">
        <v>225</v>
      </c>
      <c r="O3" s="838"/>
      <c r="P3" s="78"/>
    </row>
    <row r="4" spans="1:17" ht="54" customHeight="1">
      <c r="A4" s="835"/>
      <c r="B4" s="835"/>
      <c r="C4" s="835"/>
      <c r="D4" s="836"/>
      <c r="E4" s="836"/>
      <c r="F4" s="837"/>
      <c r="G4" s="837"/>
      <c r="H4" s="837"/>
      <c r="I4" s="837"/>
      <c r="J4" s="837"/>
      <c r="K4" s="837"/>
      <c r="L4" s="837"/>
      <c r="M4" s="837"/>
      <c r="N4" s="838"/>
      <c r="O4" s="838"/>
    </row>
    <row r="5" spans="1:17" ht="20.25" customHeight="1">
      <c r="A5" s="839" t="s">
        <v>22</v>
      </c>
      <c r="B5" s="84"/>
      <c r="C5" s="89" t="s">
        <v>166</v>
      </c>
      <c r="D5" s="214">
        <f t="shared" ref="D5:D25" si="0">SUM(F5,H5,J5,L5,N5)</f>
        <v>37</v>
      </c>
      <c r="E5" s="215">
        <f t="shared" ref="E5:E23" si="1">SUM(G5,I5,K5,M5,O5)</f>
        <v>4</v>
      </c>
      <c r="F5" s="216" t="s">
        <v>226</v>
      </c>
      <c r="G5" s="729" t="s">
        <v>227</v>
      </c>
      <c r="H5" s="228">
        <v>1</v>
      </c>
      <c r="I5" s="729" t="s">
        <v>227</v>
      </c>
      <c r="J5" s="228">
        <v>1</v>
      </c>
      <c r="K5" s="729" t="s">
        <v>227</v>
      </c>
      <c r="L5" s="216" t="s">
        <v>226</v>
      </c>
      <c r="M5" s="729" t="s">
        <v>227</v>
      </c>
      <c r="N5" s="216">
        <f>SUM(N7,N9,N11,N13,N15,N17,N19,N21,N23,N25,N27,N29)</f>
        <v>35</v>
      </c>
      <c r="O5" s="215">
        <f>SUM(O7,O9,O11,O13,O15,O17,O19,O21,O23,O25,O27,O29)</f>
        <v>4</v>
      </c>
      <c r="P5" s="219"/>
    </row>
    <row r="6" spans="1:17" ht="20.25" customHeight="1">
      <c r="A6" s="839"/>
      <c r="B6" s="220"/>
      <c r="C6" s="89" t="s">
        <v>168</v>
      </c>
      <c r="D6" s="730">
        <f t="shared" si="0"/>
        <v>0</v>
      </c>
      <c r="E6" s="222" t="s">
        <v>227</v>
      </c>
      <c r="F6" s="731" t="s">
        <v>226</v>
      </c>
      <c r="G6" s="222" t="s">
        <v>227</v>
      </c>
      <c r="H6" s="731" t="s">
        <v>226</v>
      </c>
      <c r="I6" s="222" t="s">
        <v>227</v>
      </c>
      <c r="J6" s="731" t="s">
        <v>226</v>
      </c>
      <c r="K6" s="222" t="s">
        <v>227</v>
      </c>
      <c r="L6" s="731" t="s">
        <v>226</v>
      </c>
      <c r="M6" s="222" t="s">
        <v>227</v>
      </c>
      <c r="N6" s="731" t="s">
        <v>612</v>
      </c>
      <c r="O6" s="222" t="s">
        <v>227</v>
      </c>
    </row>
    <row r="7" spans="1:17" ht="20.25" customHeight="1">
      <c r="A7" s="224" t="s">
        <v>640</v>
      </c>
      <c r="B7" s="225"/>
      <c r="C7" s="218" t="s">
        <v>166</v>
      </c>
      <c r="D7" s="226">
        <f t="shared" si="0"/>
        <v>1</v>
      </c>
      <c r="E7" s="217" t="s">
        <v>227</v>
      </c>
      <c r="F7" s="218" t="s">
        <v>226</v>
      </c>
      <c r="G7" s="217" t="s">
        <v>227</v>
      </c>
      <c r="H7" s="218" t="s">
        <v>226</v>
      </c>
      <c r="I7" s="217" t="s">
        <v>227</v>
      </c>
      <c r="J7" s="218" t="s">
        <v>226</v>
      </c>
      <c r="K7" s="217" t="s">
        <v>227</v>
      </c>
      <c r="L7" s="218" t="s">
        <v>226</v>
      </c>
      <c r="M7" s="217" t="s">
        <v>227</v>
      </c>
      <c r="N7" s="218">
        <v>1</v>
      </c>
      <c r="O7" s="217" t="s">
        <v>227</v>
      </c>
    </row>
    <row r="8" spans="1:17" ht="20.25" customHeight="1">
      <c r="A8" s="227" t="s">
        <v>228</v>
      </c>
      <c r="B8" s="227"/>
      <c r="C8" s="223" t="s">
        <v>168</v>
      </c>
      <c r="D8" s="728">
        <f t="shared" si="0"/>
        <v>0</v>
      </c>
      <c r="E8" s="247" t="s">
        <v>227</v>
      </c>
      <c r="F8" s="223" t="s">
        <v>226</v>
      </c>
      <c r="G8" s="247" t="s">
        <v>227</v>
      </c>
      <c r="H8" s="223" t="s">
        <v>226</v>
      </c>
      <c r="I8" s="247" t="s">
        <v>227</v>
      </c>
      <c r="J8" s="223" t="s">
        <v>226</v>
      </c>
      <c r="K8" s="247" t="s">
        <v>227</v>
      </c>
      <c r="L8" s="223" t="s">
        <v>226</v>
      </c>
      <c r="M8" s="247" t="s">
        <v>227</v>
      </c>
      <c r="N8" s="223" t="s">
        <v>612</v>
      </c>
      <c r="O8" s="732">
        <v>0</v>
      </c>
    </row>
    <row r="9" spans="1:17" ht="20.25" customHeight="1">
      <c r="A9" s="840" t="s">
        <v>229</v>
      </c>
      <c r="B9" s="84"/>
      <c r="C9" s="89" t="s">
        <v>166</v>
      </c>
      <c r="D9" s="226">
        <f t="shared" si="0"/>
        <v>2</v>
      </c>
      <c r="E9" s="217">
        <f t="shared" si="1"/>
        <v>1</v>
      </c>
      <c r="F9" s="218" t="s">
        <v>226</v>
      </c>
      <c r="G9" s="217" t="s">
        <v>227</v>
      </c>
      <c r="H9" s="218" t="s">
        <v>226</v>
      </c>
      <c r="I9" s="217" t="s">
        <v>227</v>
      </c>
      <c r="J9" s="218" t="s">
        <v>226</v>
      </c>
      <c r="K9" s="217" t="s">
        <v>227</v>
      </c>
      <c r="L9" s="218" t="s">
        <v>226</v>
      </c>
      <c r="M9" s="217" t="s">
        <v>227</v>
      </c>
      <c r="N9" s="287">
        <v>2</v>
      </c>
      <c r="O9" s="217">
        <v>1</v>
      </c>
    </row>
    <row r="10" spans="1:17" ht="20.25" customHeight="1">
      <c r="A10" s="840"/>
      <c r="B10" s="220"/>
      <c r="C10" s="89" t="s">
        <v>168</v>
      </c>
      <c r="D10" s="728">
        <f t="shared" si="0"/>
        <v>0</v>
      </c>
      <c r="E10" s="247" t="s">
        <v>227</v>
      </c>
      <c r="F10" s="223" t="s">
        <v>226</v>
      </c>
      <c r="G10" s="247" t="s">
        <v>227</v>
      </c>
      <c r="H10" s="223" t="s">
        <v>226</v>
      </c>
      <c r="I10" s="247" t="s">
        <v>227</v>
      </c>
      <c r="J10" s="223" t="s">
        <v>226</v>
      </c>
      <c r="K10" s="247" t="s">
        <v>227</v>
      </c>
      <c r="L10" s="223" t="s">
        <v>226</v>
      </c>
      <c r="M10" s="247" t="s">
        <v>227</v>
      </c>
      <c r="N10" s="223" t="s">
        <v>612</v>
      </c>
      <c r="O10" s="732">
        <v>0</v>
      </c>
      <c r="Q10" s="24"/>
    </row>
    <row r="11" spans="1:17" ht="20.25" customHeight="1">
      <c r="A11" s="841" t="s">
        <v>230</v>
      </c>
      <c r="B11" s="228"/>
      <c r="C11" s="218" t="s">
        <v>166</v>
      </c>
      <c r="D11" s="226">
        <f t="shared" si="0"/>
        <v>5</v>
      </c>
      <c r="E11" s="217" t="s">
        <v>227</v>
      </c>
      <c r="F11" s="218" t="s">
        <v>226</v>
      </c>
      <c r="G11" s="217" t="s">
        <v>227</v>
      </c>
      <c r="H11" s="218" t="s">
        <v>226</v>
      </c>
      <c r="I11" s="217" t="s">
        <v>227</v>
      </c>
      <c r="J11" s="218" t="s">
        <v>226</v>
      </c>
      <c r="K11" s="217" t="s">
        <v>227</v>
      </c>
      <c r="L11" s="218" t="s">
        <v>226</v>
      </c>
      <c r="M11" s="217" t="s">
        <v>227</v>
      </c>
      <c r="N11" s="218">
        <v>5</v>
      </c>
      <c r="O11" s="217" t="s">
        <v>227</v>
      </c>
    </row>
    <row r="12" spans="1:17" ht="20.25" customHeight="1">
      <c r="A12" s="841"/>
      <c r="B12" s="229"/>
      <c r="C12" s="223" t="s">
        <v>168</v>
      </c>
      <c r="D12" s="728">
        <f t="shared" si="0"/>
        <v>0</v>
      </c>
      <c r="E12" s="247" t="s">
        <v>227</v>
      </c>
      <c r="F12" s="223" t="s">
        <v>226</v>
      </c>
      <c r="G12" s="247" t="s">
        <v>227</v>
      </c>
      <c r="H12" s="223" t="s">
        <v>226</v>
      </c>
      <c r="I12" s="247" t="s">
        <v>227</v>
      </c>
      <c r="J12" s="223" t="s">
        <v>226</v>
      </c>
      <c r="K12" s="247" t="s">
        <v>227</v>
      </c>
      <c r="L12" s="223" t="s">
        <v>226</v>
      </c>
      <c r="M12" s="247" t="s">
        <v>227</v>
      </c>
      <c r="N12" s="223" t="s">
        <v>612</v>
      </c>
      <c r="O12" s="732">
        <v>0</v>
      </c>
    </row>
    <row r="13" spans="1:17" ht="20.25" customHeight="1">
      <c r="A13" s="841" t="s">
        <v>231</v>
      </c>
      <c r="B13" s="84"/>
      <c r="C13" s="89" t="s">
        <v>166</v>
      </c>
      <c r="D13" s="226">
        <f t="shared" si="0"/>
        <v>7</v>
      </c>
      <c r="E13" s="217" t="s">
        <v>227</v>
      </c>
      <c r="F13" s="218" t="s">
        <v>226</v>
      </c>
      <c r="G13" s="217" t="s">
        <v>227</v>
      </c>
      <c r="H13" s="218" t="s">
        <v>226</v>
      </c>
      <c r="I13" s="217" t="s">
        <v>227</v>
      </c>
      <c r="J13" s="218" t="s">
        <v>226</v>
      </c>
      <c r="K13" s="217" t="s">
        <v>227</v>
      </c>
      <c r="L13" s="218" t="s">
        <v>226</v>
      </c>
      <c r="M13" s="217" t="s">
        <v>227</v>
      </c>
      <c r="N13" s="218">
        <v>7</v>
      </c>
      <c r="O13" s="217" t="s">
        <v>227</v>
      </c>
    </row>
    <row r="14" spans="1:17" ht="20.25" customHeight="1">
      <c r="A14" s="841"/>
      <c r="B14" s="220"/>
      <c r="C14" s="89" t="s">
        <v>168</v>
      </c>
      <c r="D14" s="221" t="s">
        <v>642</v>
      </c>
      <c r="E14" s="247" t="s">
        <v>227</v>
      </c>
      <c r="F14" s="223" t="s">
        <v>226</v>
      </c>
      <c r="G14" s="247" t="s">
        <v>227</v>
      </c>
      <c r="H14" s="223" t="s">
        <v>226</v>
      </c>
      <c r="I14" s="247" t="s">
        <v>227</v>
      </c>
      <c r="J14" s="223" t="s">
        <v>226</v>
      </c>
      <c r="K14" s="247" t="s">
        <v>227</v>
      </c>
      <c r="L14" s="223" t="s">
        <v>226</v>
      </c>
      <c r="M14" s="247" t="s">
        <v>227</v>
      </c>
      <c r="N14" s="223" t="s">
        <v>612</v>
      </c>
      <c r="O14" s="732">
        <v>0</v>
      </c>
    </row>
    <row r="15" spans="1:17" ht="20.25" customHeight="1">
      <c r="A15" s="841" t="s">
        <v>232</v>
      </c>
      <c r="B15" s="228"/>
      <c r="C15" s="218" t="s">
        <v>166</v>
      </c>
      <c r="D15" s="226">
        <f t="shared" si="0"/>
        <v>12</v>
      </c>
      <c r="E15" s="217">
        <f t="shared" si="1"/>
        <v>2</v>
      </c>
      <c r="F15" s="218" t="s">
        <v>226</v>
      </c>
      <c r="G15" s="217" t="s">
        <v>227</v>
      </c>
      <c r="H15" s="218">
        <v>1</v>
      </c>
      <c r="I15" s="217" t="s">
        <v>227</v>
      </c>
      <c r="J15" s="218" t="s">
        <v>226</v>
      </c>
      <c r="K15" s="217" t="s">
        <v>227</v>
      </c>
      <c r="L15" s="218" t="s">
        <v>226</v>
      </c>
      <c r="M15" s="217" t="s">
        <v>227</v>
      </c>
      <c r="N15" s="218">
        <v>11</v>
      </c>
      <c r="O15" s="217">
        <v>2</v>
      </c>
    </row>
    <row r="16" spans="1:17" ht="20.25" customHeight="1">
      <c r="A16" s="841"/>
      <c r="B16" s="229"/>
      <c r="C16" s="223" t="s">
        <v>168</v>
      </c>
      <c r="D16" s="221" t="s">
        <v>642</v>
      </c>
      <c r="E16" s="247" t="s">
        <v>227</v>
      </c>
      <c r="F16" s="223" t="s">
        <v>226</v>
      </c>
      <c r="G16" s="247" t="s">
        <v>227</v>
      </c>
      <c r="H16" s="223" t="s">
        <v>226</v>
      </c>
      <c r="I16" s="247" t="s">
        <v>227</v>
      </c>
      <c r="J16" s="223" t="s">
        <v>226</v>
      </c>
      <c r="K16" s="247" t="s">
        <v>227</v>
      </c>
      <c r="L16" s="223" t="s">
        <v>226</v>
      </c>
      <c r="M16" s="247" t="s">
        <v>227</v>
      </c>
      <c r="N16" s="223" t="s">
        <v>612</v>
      </c>
      <c r="O16" s="732">
        <v>0</v>
      </c>
    </row>
    <row r="17" spans="1:15" ht="20.25" customHeight="1">
      <c r="A17" s="841" t="s">
        <v>233</v>
      </c>
      <c r="B17" s="84"/>
      <c r="C17" s="89" t="s">
        <v>166</v>
      </c>
      <c r="D17" s="226">
        <f t="shared" si="0"/>
        <v>2</v>
      </c>
      <c r="E17" s="217" t="s">
        <v>227</v>
      </c>
      <c r="F17" s="218" t="s">
        <v>226</v>
      </c>
      <c r="G17" s="217" t="s">
        <v>227</v>
      </c>
      <c r="H17" s="218" t="s">
        <v>226</v>
      </c>
      <c r="I17" s="217" t="s">
        <v>227</v>
      </c>
      <c r="J17" s="218" t="s">
        <v>226</v>
      </c>
      <c r="K17" s="217" t="s">
        <v>227</v>
      </c>
      <c r="L17" s="218" t="s">
        <v>226</v>
      </c>
      <c r="M17" s="217" t="s">
        <v>227</v>
      </c>
      <c r="N17" s="218">
        <v>2</v>
      </c>
      <c r="O17" s="217" t="s">
        <v>227</v>
      </c>
    </row>
    <row r="18" spans="1:15" ht="20.25" customHeight="1">
      <c r="A18" s="841"/>
      <c r="B18" s="220"/>
      <c r="C18" s="89" t="s">
        <v>168</v>
      </c>
      <c r="D18" s="221" t="s">
        <v>642</v>
      </c>
      <c r="E18" s="247" t="s">
        <v>227</v>
      </c>
      <c r="F18" s="223" t="s">
        <v>226</v>
      </c>
      <c r="G18" s="247" t="s">
        <v>227</v>
      </c>
      <c r="H18" s="223" t="s">
        <v>226</v>
      </c>
      <c r="I18" s="247" t="s">
        <v>227</v>
      </c>
      <c r="J18" s="223" t="s">
        <v>226</v>
      </c>
      <c r="K18" s="247" t="s">
        <v>227</v>
      </c>
      <c r="L18" s="223" t="s">
        <v>226</v>
      </c>
      <c r="M18" s="247" t="s">
        <v>227</v>
      </c>
      <c r="N18" s="223" t="s">
        <v>612</v>
      </c>
      <c r="O18" s="732">
        <v>0</v>
      </c>
    </row>
    <row r="19" spans="1:15" ht="20.25" customHeight="1">
      <c r="A19" s="841" t="s">
        <v>234</v>
      </c>
      <c r="B19" s="228"/>
      <c r="C19" s="218" t="s">
        <v>166</v>
      </c>
      <c r="D19" s="226">
        <f t="shared" si="0"/>
        <v>3</v>
      </c>
      <c r="E19" s="217" t="s">
        <v>227</v>
      </c>
      <c r="F19" s="218" t="s">
        <v>226</v>
      </c>
      <c r="G19" s="217" t="s">
        <v>227</v>
      </c>
      <c r="H19" s="218" t="s">
        <v>226</v>
      </c>
      <c r="I19" s="217" t="s">
        <v>227</v>
      </c>
      <c r="J19" s="218">
        <v>1</v>
      </c>
      <c r="K19" s="217" t="s">
        <v>227</v>
      </c>
      <c r="L19" s="218" t="s">
        <v>226</v>
      </c>
      <c r="M19" s="217" t="s">
        <v>227</v>
      </c>
      <c r="N19" s="218">
        <v>2</v>
      </c>
      <c r="O19" s="217" t="s">
        <v>227</v>
      </c>
    </row>
    <row r="20" spans="1:15" ht="20.25" customHeight="1">
      <c r="A20" s="841"/>
      <c r="B20" s="229"/>
      <c r="C20" s="223" t="s">
        <v>168</v>
      </c>
      <c r="D20" s="221" t="s">
        <v>642</v>
      </c>
      <c r="E20" s="247" t="s">
        <v>227</v>
      </c>
      <c r="F20" s="223" t="s">
        <v>226</v>
      </c>
      <c r="G20" s="247" t="s">
        <v>227</v>
      </c>
      <c r="H20" s="223" t="s">
        <v>226</v>
      </c>
      <c r="I20" s="247" t="s">
        <v>227</v>
      </c>
      <c r="J20" s="223" t="s">
        <v>226</v>
      </c>
      <c r="K20" s="247" t="s">
        <v>227</v>
      </c>
      <c r="L20" s="223" t="s">
        <v>226</v>
      </c>
      <c r="M20" s="247" t="s">
        <v>227</v>
      </c>
      <c r="N20" s="223" t="s">
        <v>612</v>
      </c>
      <c r="O20" s="732">
        <v>0</v>
      </c>
    </row>
    <row r="21" spans="1:15" ht="20.25" customHeight="1">
      <c r="A21" s="841" t="s">
        <v>235</v>
      </c>
      <c r="B21" s="84"/>
      <c r="C21" s="89" t="s">
        <v>166</v>
      </c>
      <c r="D21" s="226" t="s">
        <v>642</v>
      </c>
      <c r="E21" s="217" t="s">
        <v>227</v>
      </c>
      <c r="F21" s="218" t="s">
        <v>226</v>
      </c>
      <c r="G21" s="217" t="s">
        <v>227</v>
      </c>
      <c r="H21" s="218" t="s">
        <v>226</v>
      </c>
      <c r="I21" s="217" t="s">
        <v>227</v>
      </c>
      <c r="J21" s="218" t="s">
        <v>226</v>
      </c>
      <c r="K21" s="217" t="s">
        <v>227</v>
      </c>
      <c r="L21" s="218" t="s">
        <v>226</v>
      </c>
      <c r="M21" s="217" t="s">
        <v>227</v>
      </c>
      <c r="N21" s="218" t="s">
        <v>612</v>
      </c>
      <c r="O21" s="217" t="s">
        <v>227</v>
      </c>
    </row>
    <row r="22" spans="1:15" ht="20.25" customHeight="1">
      <c r="A22" s="841"/>
      <c r="B22" s="220"/>
      <c r="C22" s="89" t="s">
        <v>168</v>
      </c>
      <c r="D22" s="221" t="s">
        <v>642</v>
      </c>
      <c r="E22" s="247" t="s">
        <v>227</v>
      </c>
      <c r="F22" s="223" t="s">
        <v>226</v>
      </c>
      <c r="G22" s="247" t="s">
        <v>227</v>
      </c>
      <c r="H22" s="223" t="s">
        <v>226</v>
      </c>
      <c r="I22" s="247" t="s">
        <v>227</v>
      </c>
      <c r="J22" s="223" t="s">
        <v>226</v>
      </c>
      <c r="K22" s="247" t="s">
        <v>227</v>
      </c>
      <c r="L22" s="223" t="s">
        <v>226</v>
      </c>
      <c r="M22" s="247" t="s">
        <v>227</v>
      </c>
      <c r="N22" s="223" t="s">
        <v>612</v>
      </c>
      <c r="O22" s="732">
        <v>0</v>
      </c>
    </row>
    <row r="23" spans="1:15" ht="20.25" customHeight="1">
      <c r="A23" s="841" t="s">
        <v>236</v>
      </c>
      <c r="B23" s="228"/>
      <c r="C23" s="218" t="s">
        <v>166</v>
      </c>
      <c r="D23" s="226">
        <f t="shared" si="0"/>
        <v>4</v>
      </c>
      <c r="E23" s="217">
        <f t="shared" si="1"/>
        <v>1</v>
      </c>
      <c r="F23" s="218" t="s">
        <v>226</v>
      </c>
      <c r="G23" s="217" t="s">
        <v>227</v>
      </c>
      <c r="H23" s="218" t="s">
        <v>226</v>
      </c>
      <c r="I23" s="217" t="s">
        <v>227</v>
      </c>
      <c r="J23" s="218" t="s">
        <v>226</v>
      </c>
      <c r="K23" s="217" t="s">
        <v>227</v>
      </c>
      <c r="L23" s="218" t="s">
        <v>226</v>
      </c>
      <c r="M23" s="217" t="s">
        <v>227</v>
      </c>
      <c r="N23" s="218">
        <v>4</v>
      </c>
      <c r="O23" s="217">
        <v>1</v>
      </c>
    </row>
    <row r="24" spans="1:15" ht="20.25" customHeight="1">
      <c r="A24" s="841"/>
      <c r="B24" s="229"/>
      <c r="C24" s="223" t="s">
        <v>168</v>
      </c>
      <c r="D24" s="221" t="s">
        <v>642</v>
      </c>
      <c r="E24" s="247" t="s">
        <v>227</v>
      </c>
      <c r="F24" s="223" t="s">
        <v>226</v>
      </c>
      <c r="G24" s="247" t="s">
        <v>227</v>
      </c>
      <c r="H24" s="223" t="s">
        <v>226</v>
      </c>
      <c r="I24" s="247" t="s">
        <v>227</v>
      </c>
      <c r="J24" s="223" t="s">
        <v>226</v>
      </c>
      <c r="K24" s="247" t="s">
        <v>227</v>
      </c>
      <c r="L24" s="223" t="s">
        <v>226</v>
      </c>
      <c r="M24" s="247" t="s">
        <v>227</v>
      </c>
      <c r="N24" s="223" t="s">
        <v>612</v>
      </c>
      <c r="O24" s="732">
        <v>0</v>
      </c>
    </row>
    <row r="25" spans="1:15" ht="20.25" customHeight="1">
      <c r="A25" s="230" t="s">
        <v>641</v>
      </c>
      <c r="B25" s="48"/>
      <c r="C25" s="89" t="s">
        <v>166</v>
      </c>
      <c r="D25" s="226">
        <f t="shared" si="0"/>
        <v>1</v>
      </c>
      <c r="E25" s="217" t="s">
        <v>227</v>
      </c>
      <c r="F25" s="218" t="s">
        <v>226</v>
      </c>
      <c r="G25" s="217" t="s">
        <v>227</v>
      </c>
      <c r="H25" s="218" t="s">
        <v>226</v>
      </c>
      <c r="I25" s="217" t="s">
        <v>227</v>
      </c>
      <c r="J25" s="218" t="s">
        <v>226</v>
      </c>
      <c r="K25" s="217" t="s">
        <v>227</v>
      </c>
      <c r="L25" s="218" t="s">
        <v>226</v>
      </c>
      <c r="M25" s="217" t="s">
        <v>227</v>
      </c>
      <c r="N25" s="218">
        <v>1</v>
      </c>
      <c r="O25" s="217" t="s">
        <v>227</v>
      </c>
    </row>
    <row r="26" spans="1:15" ht="20.25" customHeight="1">
      <c r="A26" s="231" t="s">
        <v>237</v>
      </c>
      <c r="B26" s="231"/>
      <c r="C26" s="89" t="s">
        <v>168</v>
      </c>
      <c r="D26" s="221" t="s">
        <v>642</v>
      </c>
      <c r="E26" s="247" t="s">
        <v>227</v>
      </c>
      <c r="F26" s="223" t="s">
        <v>226</v>
      </c>
      <c r="G26" s="247" t="s">
        <v>227</v>
      </c>
      <c r="H26" s="223" t="s">
        <v>226</v>
      </c>
      <c r="I26" s="247" t="s">
        <v>227</v>
      </c>
      <c r="J26" s="223" t="s">
        <v>226</v>
      </c>
      <c r="K26" s="247" t="s">
        <v>227</v>
      </c>
      <c r="L26" s="223" t="s">
        <v>226</v>
      </c>
      <c r="M26" s="247" t="s">
        <v>227</v>
      </c>
      <c r="N26" s="223" t="s">
        <v>612</v>
      </c>
      <c r="O26" s="732">
        <v>0</v>
      </c>
    </row>
    <row r="27" spans="1:15" ht="20.25" customHeight="1">
      <c r="A27" s="841" t="s">
        <v>238</v>
      </c>
      <c r="B27" s="228"/>
      <c r="C27" s="232" t="s">
        <v>166</v>
      </c>
      <c r="D27" s="226" t="s">
        <v>642</v>
      </c>
      <c r="E27" s="217" t="s">
        <v>227</v>
      </c>
      <c r="F27" s="218" t="s">
        <v>226</v>
      </c>
      <c r="G27" s="217" t="s">
        <v>227</v>
      </c>
      <c r="H27" s="218" t="s">
        <v>226</v>
      </c>
      <c r="I27" s="217" t="s">
        <v>227</v>
      </c>
      <c r="J27" s="218" t="s">
        <v>226</v>
      </c>
      <c r="K27" s="217" t="s">
        <v>227</v>
      </c>
      <c r="L27" s="218" t="s">
        <v>226</v>
      </c>
      <c r="M27" s="217" t="s">
        <v>227</v>
      </c>
      <c r="N27" s="218" t="s">
        <v>612</v>
      </c>
      <c r="O27" s="217" t="s">
        <v>227</v>
      </c>
    </row>
    <row r="28" spans="1:15" ht="20.25" customHeight="1">
      <c r="A28" s="841"/>
      <c r="B28" s="229"/>
      <c r="C28" s="223" t="s">
        <v>168</v>
      </c>
      <c r="D28" s="221" t="s">
        <v>642</v>
      </c>
      <c r="E28" s="247" t="s">
        <v>227</v>
      </c>
      <c r="F28" s="223" t="s">
        <v>226</v>
      </c>
      <c r="G28" s="247" t="s">
        <v>227</v>
      </c>
      <c r="H28" s="223" t="s">
        <v>226</v>
      </c>
      <c r="I28" s="247" t="s">
        <v>227</v>
      </c>
      <c r="J28" s="223" t="s">
        <v>226</v>
      </c>
      <c r="K28" s="247" t="s">
        <v>227</v>
      </c>
      <c r="L28" s="223" t="s">
        <v>226</v>
      </c>
      <c r="M28" s="247" t="s">
        <v>227</v>
      </c>
      <c r="N28" s="223" t="s">
        <v>612</v>
      </c>
      <c r="O28" s="732">
        <v>0</v>
      </c>
    </row>
    <row r="29" spans="1:15" ht="20.25" customHeight="1" thickBot="1">
      <c r="A29" s="842" t="s">
        <v>239</v>
      </c>
      <c r="B29" s="233"/>
      <c r="C29" s="89" t="s">
        <v>166</v>
      </c>
      <c r="D29" s="725" t="s">
        <v>642</v>
      </c>
      <c r="E29" s="217" t="s">
        <v>227</v>
      </c>
      <c r="F29" s="218" t="s">
        <v>226</v>
      </c>
      <c r="G29" s="217" t="s">
        <v>227</v>
      </c>
      <c r="H29" s="218" t="s">
        <v>226</v>
      </c>
      <c r="I29" s="217" t="s">
        <v>227</v>
      </c>
      <c r="J29" s="218" t="s">
        <v>226</v>
      </c>
      <c r="K29" s="217" t="s">
        <v>227</v>
      </c>
      <c r="L29" s="218" t="s">
        <v>226</v>
      </c>
      <c r="M29" s="217" t="s">
        <v>227</v>
      </c>
      <c r="N29" s="218" t="s">
        <v>612</v>
      </c>
      <c r="O29" s="217" t="s">
        <v>227</v>
      </c>
    </row>
    <row r="30" spans="1:15" ht="20.25" customHeight="1" thickBot="1">
      <c r="A30" s="842"/>
      <c r="B30" s="234"/>
      <c r="C30" s="94" t="s">
        <v>168</v>
      </c>
      <c r="D30" s="235" t="s">
        <v>642</v>
      </c>
      <c r="E30" s="733" t="s">
        <v>227</v>
      </c>
      <c r="F30" s="296" t="s">
        <v>226</v>
      </c>
      <c r="G30" s="733" t="s">
        <v>227</v>
      </c>
      <c r="H30" s="296" t="s">
        <v>226</v>
      </c>
      <c r="I30" s="733" t="s">
        <v>227</v>
      </c>
      <c r="J30" s="296" t="s">
        <v>226</v>
      </c>
      <c r="K30" s="733" t="s">
        <v>227</v>
      </c>
      <c r="L30" s="296" t="s">
        <v>226</v>
      </c>
      <c r="M30" s="733" t="s">
        <v>227</v>
      </c>
      <c r="N30" s="296" t="s">
        <v>226</v>
      </c>
      <c r="O30" s="733" t="s">
        <v>227</v>
      </c>
    </row>
    <row r="31" spans="1:15">
      <c r="A31" s="27" t="s">
        <v>193</v>
      </c>
      <c r="B31" s="27"/>
      <c r="C31" s="27"/>
      <c r="D31" s="27"/>
      <c r="E31" s="27"/>
      <c r="F31" s="27"/>
      <c r="G31" s="27"/>
      <c r="H31" s="27"/>
      <c r="I31" s="27"/>
      <c r="J31" s="27"/>
      <c r="K31" s="27"/>
      <c r="L31" s="27"/>
      <c r="M31" s="27"/>
      <c r="N31" s="27"/>
      <c r="O31" s="27"/>
    </row>
    <row r="32" spans="1:15">
      <c r="A32" s="27" t="s">
        <v>240</v>
      </c>
      <c r="B32" s="236"/>
      <c r="C32" s="236"/>
      <c r="D32" s="236"/>
      <c r="E32" s="236"/>
      <c r="F32" s="236"/>
      <c r="G32" s="236"/>
      <c r="H32" s="236"/>
      <c r="I32" s="236"/>
      <c r="J32" s="236"/>
      <c r="K32" s="236"/>
      <c r="L32" s="236"/>
      <c r="M32" s="236"/>
      <c r="N32" s="236"/>
      <c r="O32" s="236"/>
    </row>
    <row r="33" spans="1:14">
      <c r="A33" s="27" t="s">
        <v>615</v>
      </c>
      <c r="B33" s="237"/>
      <c r="C33" s="237"/>
      <c r="D33" s="237"/>
      <c r="E33" s="219"/>
      <c r="F33" s="237"/>
      <c r="G33" s="237"/>
      <c r="H33" s="238"/>
      <c r="I33" s="238"/>
      <c r="J33" s="237"/>
      <c r="K33" s="237"/>
      <c r="L33" s="237"/>
      <c r="M33" s="237"/>
      <c r="N33" s="237"/>
    </row>
  </sheetData>
  <mergeCells count="19">
    <mergeCell ref="A29:A30"/>
    <mergeCell ref="A17:A18"/>
    <mergeCell ref="A19:A20"/>
    <mergeCell ref="A21:A22"/>
    <mergeCell ref="A23:A24"/>
    <mergeCell ref="A27:A28"/>
    <mergeCell ref="A5:A6"/>
    <mergeCell ref="A9:A10"/>
    <mergeCell ref="A11:A12"/>
    <mergeCell ref="A13:A14"/>
    <mergeCell ref="A15:A16"/>
    <mergeCell ref="A1:O1"/>
    <mergeCell ref="A3:C4"/>
    <mergeCell ref="D3:E4"/>
    <mergeCell ref="F3:G4"/>
    <mergeCell ref="H3:I4"/>
    <mergeCell ref="J3:K4"/>
    <mergeCell ref="L3:M4"/>
    <mergeCell ref="N3:O4"/>
  </mergeCells>
  <phoneticPr fontId="60"/>
  <pageMargins left="0.78749999999999998" right="0.78749999999999998" top="0.86597222222222203" bottom="0.55138888888888904" header="0.511811023622047" footer="0.511811023622047"/>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MJ24"/>
  <sheetViews>
    <sheetView showGridLines="0" view="pageBreakPreview" zoomScaleNormal="100" workbookViewId="0">
      <selection activeCell="Q14" sqref="Q14"/>
    </sheetView>
  </sheetViews>
  <sheetFormatPr defaultColWidth="12.5" defaultRowHeight="17.25"/>
  <cols>
    <col min="1" max="1" width="7.75" style="13" customWidth="1"/>
    <col min="2" max="2" width="4.75" style="13" customWidth="1"/>
    <col min="3" max="3" width="4.75" style="206" customWidth="1"/>
    <col min="4" max="11" width="4.625" style="13" customWidth="1"/>
    <col min="12" max="12" width="4.75" style="13" customWidth="1"/>
    <col min="13" max="13" width="4.75" style="206" customWidth="1"/>
    <col min="14" max="14" width="7.125" style="13" customWidth="1"/>
    <col min="15" max="256" width="12.5" style="13"/>
    <col min="257" max="257" width="7.75" style="13" customWidth="1"/>
    <col min="258" max="259" width="4.75" style="13" customWidth="1"/>
    <col min="260" max="267" width="4.625" style="13" customWidth="1"/>
    <col min="268" max="269" width="4.75" style="13" customWidth="1"/>
    <col min="270" max="270" width="7.125" style="13" customWidth="1"/>
    <col min="271" max="512" width="12.5" style="13"/>
    <col min="513" max="513" width="7.75" style="13" customWidth="1"/>
    <col min="514" max="515" width="4.75" style="13" customWidth="1"/>
    <col min="516" max="523" width="4.625" style="13" customWidth="1"/>
    <col min="524" max="525" width="4.75" style="13" customWidth="1"/>
    <col min="526" max="526" width="7.125" style="13" customWidth="1"/>
    <col min="527" max="768" width="12.5" style="13"/>
    <col min="769" max="769" width="7.75" style="13" customWidth="1"/>
    <col min="770" max="771" width="4.75" style="13" customWidth="1"/>
    <col min="772" max="779" width="4.625" style="13" customWidth="1"/>
    <col min="780" max="781" width="4.75" style="13" customWidth="1"/>
    <col min="782" max="782" width="7.125" style="13" customWidth="1"/>
    <col min="783" max="1024" width="12.5" style="13"/>
  </cols>
  <sheetData>
    <row r="1" spans="1:23" ht="17.25" customHeight="1">
      <c r="A1" s="843" t="s">
        <v>241</v>
      </c>
      <c r="B1" s="843"/>
      <c r="C1" s="843"/>
      <c r="D1" s="843"/>
      <c r="E1" s="843"/>
      <c r="F1" s="843"/>
      <c r="G1" s="843"/>
      <c r="H1" s="843"/>
      <c r="I1" s="843"/>
      <c r="J1" s="843"/>
      <c r="K1" s="843"/>
      <c r="L1" s="843"/>
      <c r="M1" s="843"/>
      <c r="N1" s="843"/>
      <c r="O1" s="239"/>
      <c r="P1" s="240"/>
      <c r="Q1" s="239"/>
      <c r="R1" s="239"/>
      <c r="S1" s="239"/>
      <c r="T1" s="239"/>
      <c r="U1" s="239"/>
      <c r="V1" s="239"/>
      <c r="W1" s="239"/>
    </row>
    <row r="2" spans="1:23" ht="17.25" customHeight="1">
      <c r="A2" s="208"/>
      <c r="B2" s="208"/>
      <c r="C2" s="209"/>
      <c r="D2" s="208"/>
      <c r="E2" s="208"/>
      <c r="F2" s="208"/>
      <c r="G2" s="241"/>
      <c r="H2" s="176"/>
      <c r="I2" s="176"/>
      <c r="J2" s="211"/>
      <c r="K2" s="211"/>
      <c r="L2" s="211"/>
      <c r="M2" s="211" t="s">
        <v>611</v>
      </c>
    </row>
    <row r="3" spans="1:23" ht="24" customHeight="1">
      <c r="A3" s="844"/>
      <c r="B3" s="845" t="s">
        <v>224</v>
      </c>
      <c r="C3" s="845"/>
      <c r="D3" s="846" t="s">
        <v>188</v>
      </c>
      <c r="E3" s="846"/>
      <c r="F3" s="846" t="s">
        <v>189</v>
      </c>
      <c r="G3" s="846"/>
      <c r="H3" s="846" t="s">
        <v>191</v>
      </c>
      <c r="I3" s="846"/>
      <c r="J3" s="846" t="s">
        <v>192</v>
      </c>
      <c r="K3" s="846"/>
      <c r="L3" s="847" t="s">
        <v>225</v>
      </c>
      <c r="M3" s="847"/>
    </row>
    <row r="4" spans="1:23" ht="54" customHeight="1">
      <c r="A4" s="844"/>
      <c r="B4" s="845"/>
      <c r="C4" s="845"/>
      <c r="D4" s="846"/>
      <c r="E4" s="846"/>
      <c r="F4" s="846"/>
      <c r="G4" s="846"/>
      <c r="H4" s="846"/>
      <c r="I4" s="846"/>
      <c r="J4" s="846"/>
      <c r="K4" s="846"/>
      <c r="L4" s="847"/>
      <c r="M4" s="847"/>
    </row>
    <row r="5" spans="1:23" ht="20.25" customHeight="1">
      <c r="A5" s="84" t="s">
        <v>142</v>
      </c>
      <c r="B5" s="242">
        <f t="shared" ref="B5" si="0">SUM(D5,F5,H5,J5,L5)</f>
        <v>37</v>
      </c>
      <c r="C5" s="215">
        <f t="shared" ref="C5" si="1">SUM(E5,G5,I5,K5,M5)</f>
        <v>4</v>
      </c>
      <c r="D5" s="216" t="s">
        <v>226</v>
      </c>
      <c r="E5" s="243" t="s">
        <v>227</v>
      </c>
      <c r="F5" s="216">
        <v>1</v>
      </c>
      <c r="G5" s="243" t="s">
        <v>227</v>
      </c>
      <c r="H5" s="216">
        <v>1</v>
      </c>
      <c r="I5" s="243" t="s">
        <v>227</v>
      </c>
      <c r="J5" s="216" t="s">
        <v>226</v>
      </c>
      <c r="K5" s="243" t="s">
        <v>227</v>
      </c>
      <c r="L5" s="216">
        <f>SUM(L6:L21)</f>
        <v>35</v>
      </c>
      <c r="M5" s="215">
        <f>SUM(M6:M21)</f>
        <v>4</v>
      </c>
    </row>
    <row r="6" spans="1:23" ht="20.25" customHeight="1">
      <c r="A6" s="89" t="s">
        <v>144</v>
      </c>
      <c r="B6" s="72">
        <f>IF(SUM(D6,F6,H6,J6,L6)=0,"-",SUM(D6,F6,H6,J6,L6))</f>
        <v>1</v>
      </c>
      <c r="C6" s="240" t="str">
        <f>IF(SUM(E6,G6,I6,K6,M6)=0,"(-)",SUM(E6,G6,I6,K6,M6))</f>
        <v>(-)</v>
      </c>
      <c r="D6" s="24" t="s">
        <v>226</v>
      </c>
      <c r="E6" s="240" t="s">
        <v>227</v>
      </c>
      <c r="F6" s="24" t="s">
        <v>226</v>
      </c>
      <c r="G6" s="240" t="s">
        <v>227</v>
      </c>
      <c r="H6" s="24" t="s">
        <v>226</v>
      </c>
      <c r="I6" s="240" t="s">
        <v>227</v>
      </c>
      <c r="J6" s="24" t="s">
        <v>226</v>
      </c>
      <c r="K6" s="240" t="s">
        <v>227</v>
      </c>
      <c r="L6" s="24">
        <v>1</v>
      </c>
      <c r="M6" s="622">
        <v>0</v>
      </c>
    </row>
    <row r="7" spans="1:23" ht="20.25" customHeight="1">
      <c r="A7" s="89" t="s">
        <v>3</v>
      </c>
      <c r="B7" s="725">
        <f t="shared" ref="B7:B21" si="2">IF(SUM(D7,F7,H7,J7,L7)=0,"-",SUM(D7,F7,H7,J7,L7))</f>
        <v>1</v>
      </c>
      <c r="C7" s="240" t="str">
        <f t="shared" ref="C7:C21" si="3">IF(SUM(E7,G7,I7,K7,M7)=0,"(-)",SUM(E7,G7,I7,K7,M7))</f>
        <v>(-)</v>
      </c>
      <c r="D7" s="24" t="s">
        <v>226</v>
      </c>
      <c r="E7" s="240" t="s">
        <v>227</v>
      </c>
      <c r="F7" s="24" t="s">
        <v>226</v>
      </c>
      <c r="G7" s="240" t="s">
        <v>227</v>
      </c>
      <c r="H7" s="24" t="s">
        <v>226</v>
      </c>
      <c r="I7" s="240" t="s">
        <v>227</v>
      </c>
      <c r="J7" s="24" t="s">
        <v>226</v>
      </c>
      <c r="K7" s="240" t="s">
        <v>227</v>
      </c>
      <c r="L7" s="24">
        <v>1</v>
      </c>
      <c r="M7" s="621">
        <v>0</v>
      </c>
      <c r="O7" s="206"/>
    </row>
    <row r="8" spans="1:23" ht="20.25" customHeight="1">
      <c r="A8" s="89" t="s">
        <v>4</v>
      </c>
      <c r="B8" s="725">
        <f t="shared" si="2"/>
        <v>1</v>
      </c>
      <c r="C8" s="240" t="str">
        <f t="shared" si="3"/>
        <v>(-)</v>
      </c>
      <c r="D8" s="24" t="s">
        <v>226</v>
      </c>
      <c r="E8" s="240" t="s">
        <v>227</v>
      </c>
      <c r="F8" s="24" t="s">
        <v>226</v>
      </c>
      <c r="G8" s="240" t="s">
        <v>227</v>
      </c>
      <c r="H8" s="24" t="s">
        <v>226</v>
      </c>
      <c r="I8" s="240" t="s">
        <v>227</v>
      </c>
      <c r="J8" s="24" t="s">
        <v>226</v>
      </c>
      <c r="K8" s="240" t="s">
        <v>227</v>
      </c>
      <c r="L8" s="24">
        <v>1</v>
      </c>
      <c r="M8" s="240" t="s">
        <v>227</v>
      </c>
      <c r="O8" s="206"/>
    </row>
    <row r="9" spans="1:23" ht="20.25" customHeight="1">
      <c r="A9" s="89" t="s">
        <v>5</v>
      </c>
      <c r="B9" s="725">
        <f t="shared" si="2"/>
        <v>1</v>
      </c>
      <c r="C9" s="240" t="str">
        <f t="shared" si="3"/>
        <v>(-)</v>
      </c>
      <c r="D9" s="24" t="s">
        <v>226</v>
      </c>
      <c r="E9" s="240" t="s">
        <v>227</v>
      </c>
      <c r="F9" s="24" t="s">
        <v>226</v>
      </c>
      <c r="G9" s="240" t="s">
        <v>227</v>
      </c>
      <c r="H9" s="24" t="s">
        <v>226</v>
      </c>
      <c r="I9" s="240" t="s">
        <v>227</v>
      </c>
      <c r="J9" s="24" t="s">
        <v>226</v>
      </c>
      <c r="K9" s="240" t="s">
        <v>227</v>
      </c>
      <c r="L9" s="24">
        <v>1</v>
      </c>
      <c r="M9" s="240" t="s">
        <v>227</v>
      </c>
    </row>
    <row r="10" spans="1:23" ht="20.25" customHeight="1">
      <c r="A10" s="89" t="s">
        <v>150</v>
      </c>
      <c r="B10" s="725">
        <f t="shared" si="2"/>
        <v>4</v>
      </c>
      <c r="C10" s="240" t="str">
        <f t="shared" si="3"/>
        <v>(-)</v>
      </c>
      <c r="D10" s="24" t="s">
        <v>226</v>
      </c>
      <c r="E10" s="240" t="s">
        <v>227</v>
      </c>
      <c r="F10" s="24" t="s">
        <v>226</v>
      </c>
      <c r="G10" s="240" t="s">
        <v>227</v>
      </c>
      <c r="H10" s="24" t="s">
        <v>226</v>
      </c>
      <c r="I10" s="240" t="s">
        <v>227</v>
      </c>
      <c r="J10" s="24" t="s">
        <v>226</v>
      </c>
      <c r="K10" s="240" t="s">
        <v>227</v>
      </c>
      <c r="L10" s="24">
        <v>4</v>
      </c>
      <c r="M10" s="240" t="s">
        <v>227</v>
      </c>
    </row>
    <row r="11" spans="1:23" ht="20.25" customHeight="1">
      <c r="A11" s="89" t="s">
        <v>7</v>
      </c>
      <c r="B11" s="725">
        <f t="shared" si="2"/>
        <v>5</v>
      </c>
      <c r="C11" s="240">
        <f t="shared" si="3"/>
        <v>1</v>
      </c>
      <c r="D11" s="24" t="s">
        <v>226</v>
      </c>
      <c r="E11" s="240" t="s">
        <v>227</v>
      </c>
      <c r="F11" s="24" t="s">
        <v>226</v>
      </c>
      <c r="G11" s="240" t="s">
        <v>227</v>
      </c>
      <c r="H11" s="24" t="s">
        <v>226</v>
      </c>
      <c r="I11" s="240" t="s">
        <v>227</v>
      </c>
      <c r="J11" s="24" t="s">
        <v>226</v>
      </c>
      <c r="K11" s="240" t="s">
        <v>227</v>
      </c>
      <c r="L11" s="24">
        <v>5</v>
      </c>
      <c r="M11" s="240">
        <v>1</v>
      </c>
    </row>
    <row r="12" spans="1:23" ht="20.25" customHeight="1">
      <c r="A12" s="89" t="s">
        <v>145</v>
      </c>
      <c r="B12" s="725">
        <f t="shared" si="2"/>
        <v>1</v>
      </c>
      <c r="C12" s="240" t="str">
        <f t="shared" si="3"/>
        <v>(-)</v>
      </c>
      <c r="D12" s="24" t="s">
        <v>226</v>
      </c>
      <c r="E12" s="240" t="s">
        <v>227</v>
      </c>
      <c r="F12" s="24" t="s">
        <v>226</v>
      </c>
      <c r="G12" s="240" t="s">
        <v>227</v>
      </c>
      <c r="H12" s="24" t="s">
        <v>226</v>
      </c>
      <c r="I12" s="240" t="s">
        <v>227</v>
      </c>
      <c r="J12" s="24" t="s">
        <v>226</v>
      </c>
      <c r="K12" s="240" t="s">
        <v>227</v>
      </c>
      <c r="L12" s="24">
        <v>1</v>
      </c>
      <c r="M12" s="240" t="s">
        <v>227</v>
      </c>
    </row>
    <row r="13" spans="1:23" ht="20.25" customHeight="1">
      <c r="A13" s="89" t="s">
        <v>146</v>
      </c>
      <c r="B13" s="725" t="str">
        <f t="shared" si="2"/>
        <v>-</v>
      </c>
      <c r="C13" s="240" t="str">
        <f t="shared" si="3"/>
        <v>(-)</v>
      </c>
      <c r="D13" s="24" t="s">
        <v>226</v>
      </c>
      <c r="E13" s="240" t="s">
        <v>227</v>
      </c>
      <c r="F13" s="24" t="s">
        <v>226</v>
      </c>
      <c r="G13" s="240" t="s">
        <v>227</v>
      </c>
      <c r="H13" s="24" t="s">
        <v>226</v>
      </c>
      <c r="I13" s="240" t="s">
        <v>227</v>
      </c>
      <c r="J13" s="24" t="s">
        <v>226</v>
      </c>
      <c r="K13" s="240" t="s">
        <v>227</v>
      </c>
      <c r="L13" s="24" t="s">
        <v>612</v>
      </c>
      <c r="M13" s="240" t="s">
        <v>227</v>
      </c>
    </row>
    <row r="14" spans="1:23" ht="20.25" customHeight="1">
      <c r="A14" s="89" t="s">
        <v>151</v>
      </c>
      <c r="B14" s="725">
        <f t="shared" si="2"/>
        <v>1</v>
      </c>
      <c r="C14" s="240" t="str">
        <f t="shared" si="3"/>
        <v>(-)</v>
      </c>
      <c r="D14" s="24" t="s">
        <v>226</v>
      </c>
      <c r="E14" s="240" t="s">
        <v>227</v>
      </c>
      <c r="F14" s="24" t="s">
        <v>226</v>
      </c>
      <c r="G14" s="240" t="s">
        <v>227</v>
      </c>
      <c r="H14" s="24" t="s">
        <v>226</v>
      </c>
      <c r="I14" s="240" t="s">
        <v>227</v>
      </c>
      <c r="J14" s="24" t="s">
        <v>226</v>
      </c>
      <c r="K14" s="240" t="s">
        <v>227</v>
      </c>
      <c r="L14" s="24">
        <v>1</v>
      </c>
      <c r="M14" s="240" t="s">
        <v>227</v>
      </c>
    </row>
    <row r="15" spans="1:23" ht="20.25" customHeight="1">
      <c r="A15" s="89" t="s">
        <v>152</v>
      </c>
      <c r="B15" s="725">
        <f t="shared" si="2"/>
        <v>3</v>
      </c>
      <c r="C15" s="240" t="str">
        <f t="shared" si="3"/>
        <v>(-)</v>
      </c>
      <c r="D15" s="24" t="s">
        <v>226</v>
      </c>
      <c r="E15" s="240" t="s">
        <v>227</v>
      </c>
      <c r="F15" s="24" t="s">
        <v>226</v>
      </c>
      <c r="G15" s="240" t="s">
        <v>227</v>
      </c>
      <c r="H15" s="24" t="s">
        <v>226</v>
      </c>
      <c r="I15" s="240" t="s">
        <v>227</v>
      </c>
      <c r="J15" s="24" t="s">
        <v>226</v>
      </c>
      <c r="K15" s="240" t="s">
        <v>227</v>
      </c>
      <c r="L15" s="24">
        <v>3</v>
      </c>
      <c r="M15" s="240" t="s">
        <v>227</v>
      </c>
    </row>
    <row r="16" spans="1:23" ht="20.25" customHeight="1">
      <c r="A16" s="89" t="s">
        <v>12</v>
      </c>
      <c r="B16" s="725">
        <f t="shared" si="2"/>
        <v>3</v>
      </c>
      <c r="C16" s="240" t="str">
        <f t="shared" si="3"/>
        <v>(-)</v>
      </c>
      <c r="D16" s="24" t="s">
        <v>226</v>
      </c>
      <c r="E16" s="240" t="s">
        <v>227</v>
      </c>
      <c r="F16" s="24" t="s">
        <v>226</v>
      </c>
      <c r="G16" s="240" t="s">
        <v>227</v>
      </c>
      <c r="H16" s="24">
        <v>1</v>
      </c>
      <c r="I16" s="240" t="s">
        <v>227</v>
      </c>
      <c r="J16" s="24" t="s">
        <v>226</v>
      </c>
      <c r="K16" s="240" t="s">
        <v>227</v>
      </c>
      <c r="L16" s="24">
        <v>2</v>
      </c>
      <c r="M16" s="240" t="s">
        <v>227</v>
      </c>
    </row>
    <row r="17" spans="1:26" ht="20.25" customHeight="1">
      <c r="A17" s="89" t="s">
        <v>13</v>
      </c>
      <c r="B17" s="725">
        <f t="shared" si="2"/>
        <v>2</v>
      </c>
      <c r="C17" s="240" t="str">
        <f t="shared" si="3"/>
        <v>(-)</v>
      </c>
      <c r="D17" s="24" t="s">
        <v>226</v>
      </c>
      <c r="E17" s="240" t="s">
        <v>227</v>
      </c>
      <c r="F17" s="24" t="s">
        <v>226</v>
      </c>
      <c r="G17" s="240" t="s">
        <v>227</v>
      </c>
      <c r="H17" s="24" t="s">
        <v>226</v>
      </c>
      <c r="I17" s="240" t="s">
        <v>227</v>
      </c>
      <c r="J17" s="24" t="s">
        <v>226</v>
      </c>
      <c r="K17" s="240" t="s">
        <v>227</v>
      </c>
      <c r="L17" s="24">
        <v>2</v>
      </c>
      <c r="M17" s="240" t="s">
        <v>227</v>
      </c>
    </row>
    <row r="18" spans="1:26" ht="20.25" customHeight="1">
      <c r="A18" s="89" t="s">
        <v>154</v>
      </c>
      <c r="B18" s="725">
        <f t="shared" si="2"/>
        <v>2</v>
      </c>
      <c r="C18" s="240" t="str">
        <f t="shared" si="3"/>
        <v>(-)</v>
      </c>
      <c r="D18" s="24" t="s">
        <v>226</v>
      </c>
      <c r="E18" s="240" t="s">
        <v>227</v>
      </c>
      <c r="F18" s="24" t="s">
        <v>226</v>
      </c>
      <c r="G18" s="240" t="s">
        <v>227</v>
      </c>
      <c r="H18" s="24" t="s">
        <v>226</v>
      </c>
      <c r="I18" s="240" t="s">
        <v>227</v>
      </c>
      <c r="J18" s="24" t="s">
        <v>226</v>
      </c>
      <c r="K18" s="240" t="s">
        <v>227</v>
      </c>
      <c r="L18" s="24">
        <v>2</v>
      </c>
      <c r="M18" s="240" t="s">
        <v>227</v>
      </c>
    </row>
    <row r="19" spans="1:26" ht="20.25" customHeight="1">
      <c r="A19" s="89" t="s">
        <v>15</v>
      </c>
      <c r="B19" s="725">
        <f t="shared" si="2"/>
        <v>5</v>
      </c>
      <c r="C19" s="240" t="str">
        <f t="shared" si="3"/>
        <v>(-)</v>
      </c>
      <c r="D19" s="24" t="s">
        <v>226</v>
      </c>
      <c r="E19" s="240" t="s">
        <v>227</v>
      </c>
      <c r="F19" s="24">
        <v>1</v>
      </c>
      <c r="G19" s="240" t="s">
        <v>227</v>
      </c>
      <c r="H19" s="24" t="s">
        <v>226</v>
      </c>
      <c r="I19" s="240" t="s">
        <v>227</v>
      </c>
      <c r="J19" s="24" t="s">
        <v>226</v>
      </c>
      <c r="K19" s="240" t="s">
        <v>227</v>
      </c>
      <c r="L19" s="24">
        <v>4</v>
      </c>
      <c r="M19" s="240" t="s">
        <v>227</v>
      </c>
    </row>
    <row r="20" spans="1:26" ht="20.25" customHeight="1">
      <c r="A20" s="89" t="s">
        <v>147</v>
      </c>
      <c r="B20" s="725">
        <f t="shared" si="2"/>
        <v>5</v>
      </c>
      <c r="C20" s="240">
        <f t="shared" si="3"/>
        <v>3</v>
      </c>
      <c r="D20" s="24" t="s">
        <v>226</v>
      </c>
      <c r="E20" s="240" t="s">
        <v>227</v>
      </c>
      <c r="F20" s="24" t="s">
        <v>226</v>
      </c>
      <c r="G20" s="240" t="s">
        <v>227</v>
      </c>
      <c r="H20" s="24" t="s">
        <v>226</v>
      </c>
      <c r="I20" s="240" t="s">
        <v>227</v>
      </c>
      <c r="J20" s="24" t="s">
        <v>226</v>
      </c>
      <c r="K20" s="240" t="s">
        <v>227</v>
      </c>
      <c r="L20" s="24">
        <v>5</v>
      </c>
      <c r="M20" s="240">
        <v>3</v>
      </c>
    </row>
    <row r="21" spans="1:26" ht="20.25" customHeight="1">
      <c r="A21" s="94" t="s">
        <v>156</v>
      </c>
      <c r="B21" s="725">
        <f t="shared" si="2"/>
        <v>2</v>
      </c>
      <c r="C21" s="240" t="str">
        <f t="shared" si="3"/>
        <v>(-)</v>
      </c>
      <c r="D21" s="24" t="s">
        <v>226</v>
      </c>
      <c r="E21" s="240" t="s">
        <v>227</v>
      </c>
      <c r="F21" s="94" t="s">
        <v>226</v>
      </c>
      <c r="G21" s="240" t="s">
        <v>227</v>
      </c>
      <c r="H21" s="24" t="s">
        <v>226</v>
      </c>
      <c r="I21" s="240" t="s">
        <v>227</v>
      </c>
      <c r="J21" s="24" t="s">
        <v>226</v>
      </c>
      <c r="K21" s="240" t="s">
        <v>227</v>
      </c>
      <c r="L21" s="24">
        <v>2</v>
      </c>
      <c r="M21" s="240" t="s">
        <v>227</v>
      </c>
    </row>
    <row r="22" spans="1:26">
      <c r="A22" s="244" t="s">
        <v>193</v>
      </c>
      <c r="B22" s="244"/>
      <c r="C22" s="244"/>
      <c r="D22" s="244"/>
      <c r="E22" s="244"/>
      <c r="F22" s="244"/>
      <c r="G22" s="244"/>
      <c r="H22" s="244"/>
      <c r="I22" s="244"/>
      <c r="J22" s="244"/>
      <c r="K22" s="244"/>
      <c r="L22" s="244"/>
      <c r="M22" s="244"/>
      <c r="O22" s="27"/>
      <c r="P22" s="27"/>
      <c r="Q22" s="27"/>
      <c r="R22" s="27"/>
      <c r="S22" s="27"/>
      <c r="T22" s="27"/>
      <c r="U22" s="27"/>
      <c r="V22" s="27"/>
      <c r="W22" s="27"/>
      <c r="X22" s="27"/>
      <c r="Y22" s="27"/>
      <c r="Z22" s="27"/>
    </row>
    <row r="23" spans="1:26">
      <c r="A23" s="100" t="s">
        <v>240</v>
      </c>
      <c r="B23" s="27"/>
      <c r="C23" s="27"/>
      <c r="D23" s="27"/>
      <c r="E23" s="27"/>
      <c r="F23" s="27"/>
      <c r="G23" s="27"/>
      <c r="H23" s="27"/>
      <c r="I23" s="27"/>
      <c r="J23" s="27"/>
      <c r="K23" s="27"/>
      <c r="L23" s="27"/>
      <c r="M23" s="27"/>
      <c r="O23" s="27"/>
      <c r="P23" s="27"/>
      <c r="Q23" s="27"/>
      <c r="R23" s="27"/>
      <c r="S23" s="27"/>
      <c r="T23" s="27"/>
      <c r="U23" s="27"/>
      <c r="V23" s="27"/>
      <c r="W23" s="27"/>
      <c r="X23" s="27"/>
      <c r="Y23" s="27"/>
      <c r="Z23" s="27"/>
    </row>
    <row r="24" spans="1:26">
      <c r="A24" s="27" t="s">
        <v>615</v>
      </c>
    </row>
  </sheetData>
  <mergeCells count="8">
    <mergeCell ref="A1:N1"/>
    <mergeCell ref="A3:A4"/>
    <mergeCell ref="B3:C4"/>
    <mergeCell ref="D3:E4"/>
    <mergeCell ref="F3:G4"/>
    <mergeCell ref="H3:I4"/>
    <mergeCell ref="J3:K4"/>
    <mergeCell ref="L3:M4"/>
  </mergeCells>
  <phoneticPr fontId="60"/>
  <pageMargins left="0.82708333333333295" right="0.78749999999999998" top="0.86597222222222203" bottom="0.55138888888888904" header="0.511811023622047" footer="0.511811023622047"/>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MJ31"/>
  <sheetViews>
    <sheetView showGridLines="0" view="pageBreakPreview" zoomScaleNormal="100" workbookViewId="0">
      <selection activeCell="T8" sqref="T8"/>
    </sheetView>
  </sheetViews>
  <sheetFormatPr defaultColWidth="12.5" defaultRowHeight="17.25"/>
  <cols>
    <col min="1" max="1" width="8" style="13" customWidth="1"/>
    <col min="2" max="2" width="2" style="13" customWidth="1"/>
    <col min="3" max="3" width="7.75" style="13" customWidth="1"/>
    <col min="4" max="4" width="4.625" style="13" customWidth="1"/>
    <col min="5" max="5" width="4.625" style="206" customWidth="1"/>
    <col min="6" max="14" width="4.625" style="13" customWidth="1"/>
    <col min="15" max="15" width="4.75" style="206" customWidth="1"/>
    <col min="16" max="16" width="5.375" style="13" customWidth="1"/>
    <col min="17" max="256" width="12.5" style="13"/>
    <col min="257" max="257" width="8" style="13" customWidth="1"/>
    <col min="258" max="258" width="2" style="13" customWidth="1"/>
    <col min="259" max="259" width="7.75" style="13" customWidth="1"/>
    <col min="260" max="270" width="4.625" style="13" customWidth="1"/>
    <col min="271" max="271" width="4.75" style="13" customWidth="1"/>
    <col min="272" max="272" width="5.375" style="13" customWidth="1"/>
    <col min="273" max="512" width="12.5" style="13"/>
    <col min="513" max="513" width="8" style="13" customWidth="1"/>
    <col min="514" max="514" width="2" style="13" customWidth="1"/>
    <col min="515" max="515" width="7.75" style="13" customWidth="1"/>
    <col min="516" max="526" width="4.625" style="13" customWidth="1"/>
    <col min="527" max="527" width="4.75" style="13" customWidth="1"/>
    <col min="528" max="528" width="5.375" style="13" customWidth="1"/>
    <col min="529" max="768" width="12.5" style="13"/>
    <col min="769" max="769" width="8" style="13" customWidth="1"/>
    <col min="770" max="770" width="2" style="13" customWidth="1"/>
    <col min="771" max="771" width="7.75" style="13" customWidth="1"/>
    <col min="772" max="782" width="4.625" style="13" customWidth="1"/>
    <col min="783" max="783" width="4.75" style="13" customWidth="1"/>
    <col min="784" max="784" width="5.375" style="13" customWidth="1"/>
    <col min="785" max="1024" width="12.5" style="13"/>
  </cols>
  <sheetData>
    <row r="1" spans="1:17" ht="18" customHeight="1">
      <c r="A1" s="848" t="s">
        <v>242</v>
      </c>
      <c r="B1" s="848"/>
      <c r="C1" s="848"/>
      <c r="D1" s="848"/>
      <c r="E1" s="848"/>
      <c r="F1" s="848"/>
      <c r="G1" s="848"/>
      <c r="H1" s="848"/>
      <c r="I1" s="848"/>
      <c r="J1" s="848"/>
      <c r="K1" s="848"/>
      <c r="L1" s="848"/>
      <c r="M1" s="848"/>
      <c r="N1" s="848"/>
      <c r="O1" s="245"/>
    </row>
    <row r="2" spans="1:17" ht="14.25" customHeight="1">
      <c r="A2" s="208"/>
      <c r="B2" s="208"/>
      <c r="C2" s="208"/>
      <c r="D2" s="208"/>
      <c r="E2" s="209"/>
      <c r="F2" s="208"/>
      <c r="G2" s="208"/>
      <c r="H2" s="208"/>
      <c r="I2" s="241"/>
      <c r="J2" s="176"/>
      <c r="K2" s="176"/>
      <c r="L2" s="211"/>
      <c r="M2" s="211"/>
      <c r="N2" s="211"/>
      <c r="O2" s="211" t="s">
        <v>611</v>
      </c>
    </row>
    <row r="3" spans="1:17" ht="24" customHeight="1">
      <c r="A3" s="844"/>
      <c r="B3" s="844"/>
      <c r="C3" s="844"/>
      <c r="D3" s="845" t="s">
        <v>224</v>
      </c>
      <c r="E3" s="845"/>
      <c r="F3" s="846" t="s">
        <v>188</v>
      </c>
      <c r="G3" s="846"/>
      <c r="H3" s="846" t="s">
        <v>189</v>
      </c>
      <c r="I3" s="846"/>
      <c r="J3" s="846" t="s">
        <v>191</v>
      </c>
      <c r="K3" s="846"/>
      <c r="L3" s="846" t="s">
        <v>192</v>
      </c>
      <c r="M3" s="846"/>
      <c r="N3" s="847" t="s">
        <v>225</v>
      </c>
      <c r="O3" s="847"/>
    </row>
    <row r="4" spans="1:17" ht="54" customHeight="1">
      <c r="A4" s="844"/>
      <c r="B4" s="844"/>
      <c r="C4" s="844"/>
      <c r="D4" s="845"/>
      <c r="E4" s="845"/>
      <c r="F4" s="846"/>
      <c r="G4" s="846"/>
      <c r="H4" s="846"/>
      <c r="I4" s="846"/>
      <c r="J4" s="846"/>
      <c r="K4" s="846"/>
      <c r="L4" s="846"/>
      <c r="M4" s="846"/>
      <c r="N4" s="847"/>
      <c r="O4" s="847"/>
    </row>
    <row r="5" spans="1:17" ht="20.25" customHeight="1">
      <c r="A5" s="849" t="s">
        <v>22</v>
      </c>
      <c r="B5" s="84"/>
      <c r="C5" s="89" t="s">
        <v>166</v>
      </c>
      <c r="D5" s="214">
        <f>SUM(F5,H5,J5,L5,N5)</f>
        <v>37</v>
      </c>
      <c r="E5" s="729">
        <f>SUM(G5,I5,K5,M5,O5)</f>
        <v>4</v>
      </c>
      <c r="F5" s="727" t="s">
        <v>226</v>
      </c>
      <c r="G5" s="729" t="s">
        <v>227</v>
      </c>
      <c r="H5" s="727">
        <v>1</v>
      </c>
      <c r="I5" s="729" t="s">
        <v>227</v>
      </c>
      <c r="J5" s="727">
        <v>1</v>
      </c>
      <c r="K5" s="729" t="s">
        <v>227</v>
      </c>
      <c r="L5" s="727" t="s">
        <v>226</v>
      </c>
      <c r="M5" s="729" t="s">
        <v>227</v>
      </c>
      <c r="N5" s="727">
        <v>35</v>
      </c>
      <c r="O5" s="729">
        <v>4</v>
      </c>
    </row>
    <row r="6" spans="1:17" ht="20.25" customHeight="1">
      <c r="A6" s="849"/>
      <c r="B6" s="220"/>
      <c r="C6" s="89" t="s">
        <v>168</v>
      </c>
      <c r="D6" s="246" t="s">
        <v>226</v>
      </c>
      <c r="E6" s="222" t="s">
        <v>227</v>
      </c>
      <c r="F6" s="731" t="s">
        <v>226</v>
      </c>
      <c r="G6" s="222" t="s">
        <v>227</v>
      </c>
      <c r="H6" s="731" t="s">
        <v>226</v>
      </c>
      <c r="I6" s="222" t="s">
        <v>227</v>
      </c>
      <c r="J6" s="731" t="s">
        <v>226</v>
      </c>
      <c r="K6" s="222" t="s">
        <v>227</v>
      </c>
      <c r="L6" s="731" t="s">
        <v>226</v>
      </c>
      <c r="M6" s="222" t="s">
        <v>227</v>
      </c>
      <c r="N6" s="731" t="s">
        <v>226</v>
      </c>
      <c r="O6" s="222" t="s">
        <v>227</v>
      </c>
      <c r="Q6" s="206"/>
    </row>
    <row r="7" spans="1:17" ht="20.25" customHeight="1">
      <c r="A7" s="841" t="s">
        <v>243</v>
      </c>
      <c r="B7" s="225"/>
      <c r="C7" s="218" t="s">
        <v>166</v>
      </c>
      <c r="D7" s="226">
        <f>IF(SUM(F7,H7,J7,L7,N7)=0,"-",SUM(F7,H7,J7,L7,N7))</f>
        <v>6</v>
      </c>
      <c r="E7" s="217" t="str">
        <f t="shared" ref="E7:E28" si="0">IF(SUM(G7,I7,K7,M7,O7)=0,"(-)",SUM(G7,I7,K7,M7,O7))</f>
        <v>(-)</v>
      </c>
      <c r="F7" s="726" t="s">
        <v>226</v>
      </c>
      <c r="G7" s="217" t="s">
        <v>227</v>
      </c>
      <c r="H7" s="726">
        <v>1</v>
      </c>
      <c r="I7" s="217" t="s">
        <v>227</v>
      </c>
      <c r="J7" s="726" t="s">
        <v>226</v>
      </c>
      <c r="K7" s="217" t="s">
        <v>227</v>
      </c>
      <c r="L7" s="726" t="s">
        <v>226</v>
      </c>
      <c r="M7" s="217" t="s">
        <v>227</v>
      </c>
      <c r="N7" s="218">
        <v>5</v>
      </c>
      <c r="O7" s="217" t="s">
        <v>227</v>
      </c>
    </row>
    <row r="8" spans="1:17" ht="20.25" customHeight="1">
      <c r="A8" s="841"/>
      <c r="B8" s="227"/>
      <c r="C8" s="223" t="s">
        <v>168</v>
      </c>
      <c r="D8" s="221" t="str">
        <f t="shared" ref="D8:D28" si="1">IF(SUM(F8,H8,J8,L8,N8)=0,"-",SUM(F8,H8,J8,L8,N8))</f>
        <v>-</v>
      </c>
      <c r="E8" s="247" t="str">
        <f t="shared" si="0"/>
        <v>(-)</v>
      </c>
      <c r="F8" s="223" t="s">
        <v>226</v>
      </c>
      <c r="G8" s="247" t="s">
        <v>227</v>
      </c>
      <c r="H8" s="223" t="s">
        <v>226</v>
      </c>
      <c r="I8" s="247" t="s">
        <v>227</v>
      </c>
      <c r="J8" s="223" t="s">
        <v>226</v>
      </c>
      <c r="K8" s="247" t="s">
        <v>227</v>
      </c>
      <c r="L8" s="223" t="s">
        <v>226</v>
      </c>
      <c r="M8" s="247" t="s">
        <v>227</v>
      </c>
      <c r="N8" s="223" t="s">
        <v>226</v>
      </c>
      <c r="O8" s="247" t="s">
        <v>227</v>
      </c>
    </row>
    <row r="9" spans="1:17" ht="20.25" customHeight="1">
      <c r="A9" s="850" t="s">
        <v>244</v>
      </c>
      <c r="B9" s="84"/>
      <c r="C9" s="89" t="s">
        <v>166</v>
      </c>
      <c r="D9" s="226">
        <f t="shared" si="1"/>
        <v>4</v>
      </c>
      <c r="E9" s="217">
        <f t="shared" si="0"/>
        <v>1</v>
      </c>
      <c r="F9" s="726" t="s">
        <v>226</v>
      </c>
      <c r="G9" s="217" t="s">
        <v>227</v>
      </c>
      <c r="H9" s="726" t="s">
        <v>226</v>
      </c>
      <c r="I9" s="217" t="s">
        <v>227</v>
      </c>
      <c r="J9" s="726" t="s">
        <v>226</v>
      </c>
      <c r="K9" s="217" t="s">
        <v>227</v>
      </c>
      <c r="L9" s="726" t="s">
        <v>226</v>
      </c>
      <c r="M9" s="217" t="s">
        <v>227</v>
      </c>
      <c r="N9" s="218">
        <v>4</v>
      </c>
      <c r="O9" s="217">
        <v>1</v>
      </c>
    </row>
    <row r="10" spans="1:17" ht="20.25" customHeight="1">
      <c r="A10" s="850"/>
      <c r="B10" s="220"/>
      <c r="C10" s="89" t="s">
        <v>168</v>
      </c>
      <c r="D10" s="221" t="str">
        <f t="shared" si="1"/>
        <v>-</v>
      </c>
      <c r="E10" s="247" t="str">
        <f t="shared" si="0"/>
        <v>(-)</v>
      </c>
      <c r="F10" s="223" t="s">
        <v>226</v>
      </c>
      <c r="G10" s="247" t="s">
        <v>227</v>
      </c>
      <c r="H10" s="223" t="s">
        <v>226</v>
      </c>
      <c r="I10" s="247" t="s">
        <v>227</v>
      </c>
      <c r="J10" s="223" t="s">
        <v>226</v>
      </c>
      <c r="K10" s="247" t="s">
        <v>227</v>
      </c>
      <c r="L10" s="223" t="s">
        <v>226</v>
      </c>
      <c r="M10" s="247" t="s">
        <v>227</v>
      </c>
      <c r="N10" s="223" t="s">
        <v>226</v>
      </c>
      <c r="O10" s="247" t="s">
        <v>227</v>
      </c>
    </row>
    <row r="11" spans="1:17" ht="20.25" customHeight="1">
      <c r="A11" s="841" t="s">
        <v>245</v>
      </c>
      <c r="B11" s="228"/>
      <c r="C11" s="218" t="s">
        <v>166</v>
      </c>
      <c r="D11" s="226">
        <f t="shared" si="1"/>
        <v>2</v>
      </c>
      <c r="E11" s="217" t="str">
        <f t="shared" si="0"/>
        <v>(-)</v>
      </c>
      <c r="F11" s="726" t="s">
        <v>226</v>
      </c>
      <c r="G11" s="217" t="s">
        <v>227</v>
      </c>
      <c r="H11" s="726" t="s">
        <v>226</v>
      </c>
      <c r="I11" s="217" t="s">
        <v>227</v>
      </c>
      <c r="J11" s="726" t="s">
        <v>226</v>
      </c>
      <c r="K11" s="217" t="s">
        <v>227</v>
      </c>
      <c r="L11" s="726" t="s">
        <v>226</v>
      </c>
      <c r="M11" s="217" t="s">
        <v>227</v>
      </c>
      <c r="N11" s="218">
        <v>2</v>
      </c>
      <c r="O11" s="217" t="s">
        <v>616</v>
      </c>
    </row>
    <row r="12" spans="1:17" ht="20.25" customHeight="1">
      <c r="A12" s="841"/>
      <c r="B12" s="229"/>
      <c r="C12" s="223" t="s">
        <v>168</v>
      </c>
      <c r="D12" s="221" t="str">
        <f t="shared" si="1"/>
        <v>-</v>
      </c>
      <c r="E12" s="247" t="str">
        <f t="shared" si="0"/>
        <v>(-)</v>
      </c>
      <c r="F12" s="223" t="s">
        <v>226</v>
      </c>
      <c r="G12" s="247" t="s">
        <v>227</v>
      </c>
      <c r="H12" s="223" t="s">
        <v>226</v>
      </c>
      <c r="I12" s="247" t="s">
        <v>227</v>
      </c>
      <c r="J12" s="223" t="s">
        <v>226</v>
      </c>
      <c r="K12" s="247" t="s">
        <v>227</v>
      </c>
      <c r="L12" s="223" t="s">
        <v>226</v>
      </c>
      <c r="M12" s="247" t="s">
        <v>227</v>
      </c>
      <c r="N12" s="223" t="s">
        <v>226</v>
      </c>
      <c r="O12" s="247" t="s">
        <v>227</v>
      </c>
    </row>
    <row r="13" spans="1:17" ht="20.25" customHeight="1">
      <c r="A13" s="850" t="s">
        <v>246</v>
      </c>
      <c r="B13" s="84"/>
      <c r="C13" s="89" t="s">
        <v>166</v>
      </c>
      <c r="D13" s="226">
        <f t="shared" si="1"/>
        <v>2</v>
      </c>
      <c r="E13" s="217" t="str">
        <f t="shared" si="0"/>
        <v>(-)</v>
      </c>
      <c r="F13" s="726" t="s">
        <v>226</v>
      </c>
      <c r="G13" s="217" t="s">
        <v>227</v>
      </c>
      <c r="H13" s="726" t="s">
        <v>226</v>
      </c>
      <c r="I13" s="217" t="s">
        <v>227</v>
      </c>
      <c r="J13" s="726" t="s">
        <v>226</v>
      </c>
      <c r="K13" s="217" t="s">
        <v>227</v>
      </c>
      <c r="L13" s="726" t="s">
        <v>226</v>
      </c>
      <c r="M13" s="217" t="s">
        <v>227</v>
      </c>
      <c r="N13" s="218">
        <v>2</v>
      </c>
      <c r="O13" s="217" t="s">
        <v>227</v>
      </c>
    </row>
    <row r="14" spans="1:17" ht="20.25" customHeight="1">
      <c r="A14" s="850"/>
      <c r="B14" s="220"/>
      <c r="C14" s="89" t="s">
        <v>168</v>
      </c>
      <c r="D14" s="221" t="str">
        <f t="shared" si="1"/>
        <v>-</v>
      </c>
      <c r="E14" s="247" t="str">
        <f t="shared" si="0"/>
        <v>(-)</v>
      </c>
      <c r="F14" s="223" t="s">
        <v>226</v>
      </c>
      <c r="G14" s="247" t="s">
        <v>227</v>
      </c>
      <c r="H14" s="223" t="s">
        <v>226</v>
      </c>
      <c r="I14" s="247" t="s">
        <v>227</v>
      </c>
      <c r="J14" s="223" t="s">
        <v>226</v>
      </c>
      <c r="K14" s="247" t="s">
        <v>227</v>
      </c>
      <c r="L14" s="223" t="s">
        <v>226</v>
      </c>
      <c r="M14" s="247" t="s">
        <v>227</v>
      </c>
      <c r="N14" s="223" t="s">
        <v>226</v>
      </c>
      <c r="O14" s="247" t="s">
        <v>227</v>
      </c>
    </row>
    <row r="15" spans="1:17" ht="20.25" customHeight="1">
      <c r="A15" s="841" t="s">
        <v>247</v>
      </c>
      <c r="B15" s="228"/>
      <c r="C15" s="218" t="s">
        <v>166</v>
      </c>
      <c r="D15" s="226">
        <f t="shared" si="1"/>
        <v>8</v>
      </c>
      <c r="E15" s="217">
        <f t="shared" si="0"/>
        <v>1</v>
      </c>
      <c r="F15" s="726" t="s">
        <v>226</v>
      </c>
      <c r="G15" s="217" t="s">
        <v>227</v>
      </c>
      <c r="H15" s="726" t="s">
        <v>226</v>
      </c>
      <c r="I15" s="217" t="s">
        <v>227</v>
      </c>
      <c r="J15" s="726" t="s">
        <v>226</v>
      </c>
      <c r="K15" s="217" t="s">
        <v>227</v>
      </c>
      <c r="L15" s="726" t="s">
        <v>226</v>
      </c>
      <c r="M15" s="217" t="s">
        <v>227</v>
      </c>
      <c r="N15" s="218">
        <v>8</v>
      </c>
      <c r="O15" s="217">
        <v>1</v>
      </c>
    </row>
    <row r="16" spans="1:17" ht="20.25" customHeight="1">
      <c r="A16" s="841"/>
      <c r="B16" s="229"/>
      <c r="C16" s="223" t="s">
        <v>168</v>
      </c>
      <c r="D16" s="221" t="str">
        <f t="shared" si="1"/>
        <v>-</v>
      </c>
      <c r="E16" s="247" t="str">
        <f t="shared" si="0"/>
        <v>(-)</v>
      </c>
      <c r="F16" s="223" t="s">
        <v>226</v>
      </c>
      <c r="G16" s="247" t="s">
        <v>227</v>
      </c>
      <c r="H16" s="223" t="s">
        <v>226</v>
      </c>
      <c r="I16" s="247" t="s">
        <v>227</v>
      </c>
      <c r="J16" s="223" t="s">
        <v>226</v>
      </c>
      <c r="K16" s="247" t="s">
        <v>227</v>
      </c>
      <c r="L16" s="223" t="s">
        <v>226</v>
      </c>
      <c r="M16" s="247" t="s">
        <v>227</v>
      </c>
      <c r="N16" s="223" t="s">
        <v>226</v>
      </c>
      <c r="O16" s="247" t="s">
        <v>227</v>
      </c>
    </row>
    <row r="17" spans="1:15" ht="20.25" customHeight="1">
      <c r="A17" s="850" t="s">
        <v>248</v>
      </c>
      <c r="B17" s="84"/>
      <c r="C17" s="89" t="s">
        <v>166</v>
      </c>
      <c r="D17" s="226">
        <f t="shared" si="1"/>
        <v>5</v>
      </c>
      <c r="E17" s="217" t="str">
        <f t="shared" si="0"/>
        <v>(-)</v>
      </c>
      <c r="F17" s="726" t="s">
        <v>226</v>
      </c>
      <c r="G17" s="217" t="s">
        <v>227</v>
      </c>
      <c r="H17" s="726" t="s">
        <v>226</v>
      </c>
      <c r="I17" s="217" t="s">
        <v>227</v>
      </c>
      <c r="J17" s="726">
        <v>1</v>
      </c>
      <c r="K17" s="217" t="s">
        <v>227</v>
      </c>
      <c r="L17" s="726" t="s">
        <v>226</v>
      </c>
      <c r="M17" s="217" t="s">
        <v>227</v>
      </c>
      <c r="N17" s="218">
        <v>4</v>
      </c>
      <c r="O17" s="217" t="s">
        <v>227</v>
      </c>
    </row>
    <row r="18" spans="1:15" ht="20.25" customHeight="1">
      <c r="A18" s="850"/>
      <c r="B18" s="220"/>
      <c r="C18" s="89" t="s">
        <v>168</v>
      </c>
      <c r="D18" s="221" t="str">
        <f t="shared" si="1"/>
        <v>-</v>
      </c>
      <c r="E18" s="247" t="str">
        <f t="shared" si="0"/>
        <v>(-)</v>
      </c>
      <c r="F18" s="223" t="s">
        <v>226</v>
      </c>
      <c r="G18" s="247" t="s">
        <v>227</v>
      </c>
      <c r="H18" s="223" t="s">
        <v>226</v>
      </c>
      <c r="I18" s="247" t="s">
        <v>227</v>
      </c>
      <c r="J18" s="223" t="s">
        <v>226</v>
      </c>
      <c r="K18" s="247" t="s">
        <v>227</v>
      </c>
      <c r="L18" s="223" t="s">
        <v>226</v>
      </c>
      <c r="M18" s="247" t="s">
        <v>227</v>
      </c>
      <c r="N18" s="223" t="s">
        <v>226</v>
      </c>
      <c r="O18" s="247" t="s">
        <v>227</v>
      </c>
    </row>
    <row r="19" spans="1:15" ht="20.25" customHeight="1">
      <c r="A19" s="841" t="s">
        <v>249</v>
      </c>
      <c r="B19" s="228"/>
      <c r="C19" s="218" t="s">
        <v>166</v>
      </c>
      <c r="D19" s="226">
        <f t="shared" si="1"/>
        <v>4</v>
      </c>
      <c r="E19" s="217">
        <f t="shared" si="0"/>
        <v>2</v>
      </c>
      <c r="F19" s="726" t="s">
        <v>226</v>
      </c>
      <c r="G19" s="217" t="s">
        <v>227</v>
      </c>
      <c r="H19" s="726" t="s">
        <v>226</v>
      </c>
      <c r="I19" s="217" t="s">
        <v>227</v>
      </c>
      <c r="J19" s="726" t="s">
        <v>226</v>
      </c>
      <c r="K19" s="217" t="s">
        <v>227</v>
      </c>
      <c r="L19" s="726" t="s">
        <v>226</v>
      </c>
      <c r="M19" s="217" t="s">
        <v>227</v>
      </c>
      <c r="N19" s="218">
        <v>4</v>
      </c>
      <c r="O19" s="217">
        <v>2</v>
      </c>
    </row>
    <row r="20" spans="1:15" ht="20.25" customHeight="1">
      <c r="A20" s="841"/>
      <c r="B20" s="229"/>
      <c r="C20" s="223" t="s">
        <v>168</v>
      </c>
      <c r="D20" s="221" t="str">
        <f t="shared" si="1"/>
        <v>-</v>
      </c>
      <c r="E20" s="247" t="str">
        <f t="shared" si="0"/>
        <v>(-)</v>
      </c>
      <c r="F20" s="223" t="s">
        <v>226</v>
      </c>
      <c r="G20" s="247" t="s">
        <v>227</v>
      </c>
      <c r="H20" s="223" t="s">
        <v>226</v>
      </c>
      <c r="I20" s="247" t="s">
        <v>227</v>
      </c>
      <c r="J20" s="223" t="s">
        <v>226</v>
      </c>
      <c r="K20" s="247" t="s">
        <v>227</v>
      </c>
      <c r="L20" s="223" t="s">
        <v>226</v>
      </c>
      <c r="M20" s="247" t="s">
        <v>227</v>
      </c>
      <c r="N20" s="223" t="s">
        <v>226</v>
      </c>
      <c r="O20" s="247" t="s">
        <v>227</v>
      </c>
    </row>
    <row r="21" spans="1:15" ht="20.25" customHeight="1">
      <c r="A21" s="850" t="s">
        <v>250</v>
      </c>
      <c r="B21" s="84"/>
      <c r="C21" s="89" t="s">
        <v>166</v>
      </c>
      <c r="D21" s="226">
        <f t="shared" si="1"/>
        <v>2</v>
      </c>
      <c r="E21" s="217" t="str">
        <f t="shared" si="0"/>
        <v>(-)</v>
      </c>
      <c r="F21" s="726" t="s">
        <v>226</v>
      </c>
      <c r="G21" s="217" t="s">
        <v>227</v>
      </c>
      <c r="H21" s="726" t="s">
        <v>226</v>
      </c>
      <c r="I21" s="217" t="s">
        <v>227</v>
      </c>
      <c r="J21" s="726" t="s">
        <v>226</v>
      </c>
      <c r="K21" s="217" t="s">
        <v>227</v>
      </c>
      <c r="L21" s="726" t="s">
        <v>226</v>
      </c>
      <c r="M21" s="217" t="s">
        <v>227</v>
      </c>
      <c r="N21" s="218">
        <v>2</v>
      </c>
      <c r="O21" s="217" t="s">
        <v>227</v>
      </c>
    </row>
    <row r="22" spans="1:15" ht="20.25" customHeight="1">
      <c r="A22" s="850"/>
      <c r="B22" s="220"/>
      <c r="C22" s="89" t="s">
        <v>168</v>
      </c>
      <c r="D22" s="221" t="str">
        <f t="shared" si="1"/>
        <v>-</v>
      </c>
      <c r="E22" s="247" t="str">
        <f t="shared" si="0"/>
        <v>(-)</v>
      </c>
      <c r="F22" s="223" t="s">
        <v>226</v>
      </c>
      <c r="G22" s="247" t="s">
        <v>227</v>
      </c>
      <c r="H22" s="223" t="s">
        <v>226</v>
      </c>
      <c r="I22" s="247" t="s">
        <v>227</v>
      </c>
      <c r="J22" s="223" t="s">
        <v>226</v>
      </c>
      <c r="K22" s="247" t="s">
        <v>227</v>
      </c>
      <c r="L22" s="223" t="s">
        <v>226</v>
      </c>
      <c r="M22" s="247" t="s">
        <v>227</v>
      </c>
      <c r="N22" s="223" t="s">
        <v>226</v>
      </c>
      <c r="O22" s="247" t="s">
        <v>227</v>
      </c>
    </row>
    <row r="23" spans="1:15" ht="20.25" customHeight="1">
      <c r="A23" s="841" t="s">
        <v>251</v>
      </c>
      <c r="B23" s="228"/>
      <c r="C23" s="218" t="s">
        <v>166</v>
      </c>
      <c r="D23" s="226">
        <f t="shared" si="1"/>
        <v>2</v>
      </c>
      <c r="E23" s="217" t="str">
        <f t="shared" si="0"/>
        <v>(-)</v>
      </c>
      <c r="F23" s="726" t="s">
        <v>226</v>
      </c>
      <c r="G23" s="217" t="s">
        <v>227</v>
      </c>
      <c r="H23" s="726" t="s">
        <v>226</v>
      </c>
      <c r="I23" s="217" t="s">
        <v>227</v>
      </c>
      <c r="J23" s="726" t="s">
        <v>226</v>
      </c>
      <c r="K23" s="217" t="s">
        <v>227</v>
      </c>
      <c r="L23" s="726" t="s">
        <v>226</v>
      </c>
      <c r="M23" s="217" t="s">
        <v>227</v>
      </c>
      <c r="N23" s="218">
        <v>2</v>
      </c>
      <c r="O23" s="217" t="s">
        <v>616</v>
      </c>
    </row>
    <row r="24" spans="1:15" ht="20.25" customHeight="1">
      <c r="A24" s="841"/>
      <c r="B24" s="229"/>
      <c r="C24" s="223" t="s">
        <v>168</v>
      </c>
      <c r="D24" s="221" t="str">
        <f t="shared" si="1"/>
        <v>-</v>
      </c>
      <c r="E24" s="247" t="str">
        <f t="shared" si="0"/>
        <v>(-)</v>
      </c>
      <c r="F24" s="223" t="s">
        <v>226</v>
      </c>
      <c r="G24" s="247" t="s">
        <v>227</v>
      </c>
      <c r="H24" s="223" t="s">
        <v>226</v>
      </c>
      <c r="I24" s="247" t="s">
        <v>227</v>
      </c>
      <c r="J24" s="223" t="s">
        <v>226</v>
      </c>
      <c r="K24" s="247" t="s">
        <v>227</v>
      </c>
      <c r="L24" s="223" t="s">
        <v>226</v>
      </c>
      <c r="M24" s="247" t="s">
        <v>227</v>
      </c>
      <c r="N24" s="223" t="s">
        <v>226</v>
      </c>
      <c r="O24" s="247" t="s">
        <v>227</v>
      </c>
    </row>
    <row r="25" spans="1:15" ht="20.25" customHeight="1">
      <c r="A25" s="850" t="s">
        <v>252</v>
      </c>
      <c r="B25" s="48"/>
      <c r="C25" s="89" t="s">
        <v>166</v>
      </c>
      <c r="D25" s="226">
        <f t="shared" si="1"/>
        <v>2</v>
      </c>
      <c r="E25" s="217" t="str">
        <f t="shared" si="0"/>
        <v>(-)</v>
      </c>
      <c r="F25" s="726" t="s">
        <v>226</v>
      </c>
      <c r="G25" s="217" t="s">
        <v>227</v>
      </c>
      <c r="H25" s="726" t="s">
        <v>226</v>
      </c>
      <c r="I25" s="217" t="s">
        <v>227</v>
      </c>
      <c r="J25" s="726" t="s">
        <v>226</v>
      </c>
      <c r="K25" s="217" t="s">
        <v>227</v>
      </c>
      <c r="L25" s="726" t="s">
        <v>226</v>
      </c>
      <c r="M25" s="217" t="s">
        <v>227</v>
      </c>
      <c r="N25" s="218">
        <v>2</v>
      </c>
      <c r="O25" s="217" t="s">
        <v>227</v>
      </c>
    </row>
    <row r="26" spans="1:15" ht="20.25" customHeight="1">
      <c r="A26" s="850"/>
      <c r="B26" s="231"/>
      <c r="C26" s="89" t="s">
        <v>168</v>
      </c>
      <c r="D26" s="221" t="str">
        <f t="shared" si="1"/>
        <v>-</v>
      </c>
      <c r="E26" s="247" t="str">
        <f t="shared" si="0"/>
        <v>(-)</v>
      </c>
      <c r="F26" s="223" t="s">
        <v>226</v>
      </c>
      <c r="G26" s="247" t="s">
        <v>227</v>
      </c>
      <c r="H26" s="223" t="s">
        <v>226</v>
      </c>
      <c r="I26" s="247" t="s">
        <v>227</v>
      </c>
      <c r="J26" s="223" t="s">
        <v>226</v>
      </c>
      <c r="K26" s="247" t="s">
        <v>227</v>
      </c>
      <c r="L26" s="223" t="s">
        <v>226</v>
      </c>
      <c r="M26" s="247" t="s">
        <v>227</v>
      </c>
      <c r="N26" s="223" t="s">
        <v>226</v>
      </c>
      <c r="O26" s="247" t="s">
        <v>227</v>
      </c>
    </row>
    <row r="27" spans="1:15" ht="20.25" customHeight="1">
      <c r="A27" s="842" t="s">
        <v>253</v>
      </c>
      <c r="B27" s="228"/>
      <c r="C27" s="218" t="s">
        <v>166</v>
      </c>
      <c r="D27" s="226" t="str">
        <f t="shared" si="1"/>
        <v>-</v>
      </c>
      <c r="E27" s="217" t="str">
        <f t="shared" si="0"/>
        <v>(-)</v>
      </c>
      <c r="F27" s="726" t="s">
        <v>226</v>
      </c>
      <c r="G27" s="217" t="s">
        <v>227</v>
      </c>
      <c r="H27" s="726" t="s">
        <v>226</v>
      </c>
      <c r="I27" s="217" t="s">
        <v>227</v>
      </c>
      <c r="J27" s="726" t="s">
        <v>226</v>
      </c>
      <c r="K27" s="217" t="s">
        <v>227</v>
      </c>
      <c r="L27" s="726" t="s">
        <v>226</v>
      </c>
      <c r="M27" s="217" t="s">
        <v>227</v>
      </c>
      <c r="N27" s="218" t="s">
        <v>612</v>
      </c>
      <c r="O27" s="217" t="s">
        <v>227</v>
      </c>
    </row>
    <row r="28" spans="1:15" ht="20.25" customHeight="1">
      <c r="A28" s="842"/>
      <c r="B28" s="234"/>
      <c r="C28" s="94" t="s">
        <v>168</v>
      </c>
      <c r="D28" s="221" t="str">
        <f t="shared" si="1"/>
        <v>-</v>
      </c>
      <c r="E28" s="247" t="str">
        <f t="shared" si="0"/>
        <v>(-)</v>
      </c>
      <c r="F28" s="223" t="s">
        <v>226</v>
      </c>
      <c r="G28" s="247" t="s">
        <v>227</v>
      </c>
      <c r="H28" s="223" t="s">
        <v>226</v>
      </c>
      <c r="I28" s="247" t="s">
        <v>227</v>
      </c>
      <c r="J28" s="223" t="s">
        <v>226</v>
      </c>
      <c r="K28" s="247" t="s">
        <v>227</v>
      </c>
      <c r="L28" s="223" t="s">
        <v>226</v>
      </c>
      <c r="M28" s="247" t="s">
        <v>227</v>
      </c>
      <c r="N28" s="223" t="s">
        <v>226</v>
      </c>
      <c r="O28" s="247" t="s">
        <v>227</v>
      </c>
    </row>
    <row r="29" spans="1:15">
      <c r="A29" s="851" t="s">
        <v>193</v>
      </c>
      <c r="B29" s="851"/>
      <c r="C29" s="851"/>
      <c r="D29" s="851"/>
      <c r="E29" s="851"/>
      <c r="F29" s="851"/>
      <c r="G29" s="851"/>
      <c r="H29" s="851"/>
      <c r="I29" s="851"/>
      <c r="J29" s="851"/>
      <c r="K29" s="851"/>
      <c r="L29" s="851"/>
      <c r="M29" s="851"/>
      <c r="N29" s="851"/>
      <c r="O29" s="851"/>
    </row>
    <row r="30" spans="1:15">
      <c r="A30" s="823" t="s">
        <v>240</v>
      </c>
      <c r="B30" s="823"/>
      <c r="C30" s="823"/>
      <c r="D30" s="823"/>
      <c r="E30" s="823"/>
      <c r="F30" s="823"/>
      <c r="G30" s="823"/>
      <c r="H30" s="823"/>
      <c r="I30" s="823"/>
      <c r="J30" s="823"/>
      <c r="K30" s="823"/>
      <c r="L30" s="823"/>
      <c r="M30" s="823"/>
      <c r="N30" s="823"/>
      <c r="O30" s="823"/>
    </row>
    <row r="31" spans="1:15">
      <c r="A31" s="27"/>
      <c r="B31" s="27"/>
      <c r="C31" s="27"/>
      <c r="D31" s="27"/>
      <c r="E31" s="27"/>
      <c r="F31" s="27"/>
      <c r="G31" s="27"/>
      <c r="H31" s="27"/>
      <c r="I31" s="27"/>
      <c r="J31" s="27"/>
      <c r="K31" s="27"/>
      <c r="L31" s="27"/>
      <c r="M31" s="27"/>
      <c r="N31" s="27"/>
      <c r="O31" s="27"/>
    </row>
  </sheetData>
  <mergeCells count="22">
    <mergeCell ref="A25:A26"/>
    <mergeCell ref="A27:A28"/>
    <mergeCell ref="A29:O29"/>
    <mergeCell ref="A30:O30"/>
    <mergeCell ref="A15:A16"/>
    <mergeCell ref="A17:A18"/>
    <mergeCell ref="A19:A20"/>
    <mergeCell ref="A21:A22"/>
    <mergeCell ref="A23:A24"/>
    <mergeCell ref="A5:A6"/>
    <mergeCell ref="A7:A8"/>
    <mergeCell ref="A9:A10"/>
    <mergeCell ref="A11:A12"/>
    <mergeCell ref="A13:A14"/>
    <mergeCell ref="A1:N1"/>
    <mergeCell ref="A3:C4"/>
    <mergeCell ref="D3:E4"/>
    <mergeCell ref="F3:G4"/>
    <mergeCell ref="H3:I4"/>
    <mergeCell ref="J3:K4"/>
    <mergeCell ref="L3:M4"/>
    <mergeCell ref="N3:O4"/>
  </mergeCells>
  <phoneticPr fontId="60"/>
  <pageMargins left="0.82708333333333295" right="0.78749999999999998" top="0.86597222222222203" bottom="0.55138888888888904" header="0.511811023622047" footer="0.511811023622047"/>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MJ74"/>
  <sheetViews>
    <sheetView showGridLines="0" view="pageBreakPreview" zoomScaleNormal="100" workbookViewId="0">
      <selection activeCell="G13" sqref="G13"/>
    </sheetView>
  </sheetViews>
  <sheetFormatPr defaultColWidth="12.5" defaultRowHeight="17.25"/>
  <cols>
    <col min="1" max="1" width="40.875" style="101" customWidth="1"/>
    <col min="2" max="2" width="9.5" style="101" customWidth="1"/>
    <col min="3" max="3" width="7.75" style="101" customWidth="1"/>
    <col min="4" max="4" width="43.125" style="101" customWidth="1"/>
    <col min="5" max="5" width="9.25" style="101" customWidth="1"/>
    <col min="6" max="6" width="3.75" style="101" customWidth="1"/>
    <col min="7" max="8" width="12.875" style="101" customWidth="1"/>
    <col min="9" max="251" width="12.5" style="101"/>
    <col min="252" max="256" width="15.75" style="101" customWidth="1"/>
    <col min="257" max="257" width="40.875" style="101" customWidth="1"/>
    <col min="258" max="258" width="9.5" style="101" customWidth="1"/>
    <col min="259" max="259" width="7.75" style="101" customWidth="1"/>
    <col min="260" max="260" width="42.25" style="101" customWidth="1"/>
    <col min="261" max="261" width="9.25" style="101" customWidth="1"/>
    <col min="262" max="262" width="3.75" style="101" customWidth="1"/>
    <col min="263" max="264" width="12.875" style="101" customWidth="1"/>
    <col min="265" max="507" width="12.5" style="101"/>
    <col min="508" max="512" width="15.75" style="101" customWidth="1"/>
    <col min="513" max="513" width="40.875" style="101" customWidth="1"/>
    <col min="514" max="514" width="9.5" style="101" customWidth="1"/>
    <col min="515" max="515" width="7.75" style="101" customWidth="1"/>
    <col min="516" max="516" width="42.25" style="101" customWidth="1"/>
    <col min="517" max="517" width="9.25" style="101" customWidth="1"/>
    <col min="518" max="518" width="3.75" style="101" customWidth="1"/>
    <col min="519" max="520" width="12.875" style="101" customWidth="1"/>
    <col min="521" max="763" width="12.5" style="101"/>
    <col min="764" max="768" width="15.75" style="101" customWidth="1"/>
    <col min="769" max="769" width="40.875" style="101" customWidth="1"/>
    <col min="770" max="770" width="9.5" style="101" customWidth="1"/>
    <col min="771" max="771" width="7.75" style="101" customWidth="1"/>
    <col min="772" max="772" width="42.25" style="101" customWidth="1"/>
    <col min="773" max="773" width="9.25" style="101" customWidth="1"/>
    <col min="774" max="774" width="3.75" style="101" customWidth="1"/>
    <col min="775" max="776" width="12.875" style="101" customWidth="1"/>
    <col min="777" max="1019" width="12.5" style="101"/>
    <col min="1020" max="1024" width="15.75" style="101" customWidth="1"/>
  </cols>
  <sheetData>
    <row r="1" spans="1:8">
      <c r="A1" s="248" t="s">
        <v>254</v>
      </c>
      <c r="B1" s="249"/>
      <c r="C1" s="249"/>
      <c r="D1" s="248" t="s">
        <v>255</v>
      </c>
      <c r="E1" s="249"/>
    </row>
    <row r="2" spans="1:8">
      <c r="A2" s="15"/>
      <c r="B2" s="250" t="s">
        <v>611</v>
      </c>
      <c r="C2" s="32"/>
      <c r="D2" s="15"/>
      <c r="E2" s="250" t="s">
        <v>611</v>
      </c>
      <c r="F2" s="32"/>
      <c r="G2" s="32"/>
      <c r="H2" s="32"/>
    </row>
    <row r="3" spans="1:8" ht="20.25" customHeight="1">
      <c r="A3" s="20" t="s">
        <v>256</v>
      </c>
      <c r="B3" s="19" t="s">
        <v>257</v>
      </c>
      <c r="C3" s="32"/>
      <c r="D3" s="20" t="s">
        <v>258</v>
      </c>
      <c r="E3" s="19" t="s">
        <v>257</v>
      </c>
      <c r="F3" s="32"/>
      <c r="G3" s="32"/>
      <c r="H3" s="32"/>
    </row>
    <row r="4" spans="1:8" ht="20.100000000000001" customHeight="1">
      <c r="A4" s="27" t="s">
        <v>259</v>
      </c>
      <c r="B4" s="251">
        <v>1</v>
      </c>
      <c r="C4" s="48"/>
      <c r="D4" s="27" t="s">
        <v>260</v>
      </c>
      <c r="E4" s="251">
        <v>13</v>
      </c>
      <c r="F4" s="48"/>
      <c r="G4" s="48"/>
      <c r="H4" s="48"/>
    </row>
    <row r="5" spans="1:8" ht="20.100000000000001" customHeight="1">
      <c r="A5" s="27" t="s">
        <v>261</v>
      </c>
      <c r="B5" s="251">
        <v>0</v>
      </c>
      <c r="C5" s="48"/>
      <c r="D5" s="27" t="s">
        <v>262</v>
      </c>
      <c r="E5" s="251">
        <v>1</v>
      </c>
      <c r="F5" s="48"/>
      <c r="G5" s="48"/>
      <c r="H5" s="48"/>
    </row>
    <row r="6" spans="1:8" ht="20.100000000000001" customHeight="1">
      <c r="A6" s="27" t="s">
        <v>263</v>
      </c>
      <c r="B6" s="251">
        <v>2</v>
      </c>
      <c r="C6" s="48"/>
      <c r="D6" s="27" t="s">
        <v>264</v>
      </c>
      <c r="E6" s="251">
        <v>55</v>
      </c>
      <c r="F6" s="48"/>
      <c r="G6" s="48"/>
      <c r="H6" s="48"/>
    </row>
    <row r="7" spans="1:8" ht="36">
      <c r="A7" s="27" t="s">
        <v>265</v>
      </c>
      <c r="B7" s="251">
        <v>0</v>
      </c>
      <c r="C7" s="48"/>
      <c r="D7" s="252" t="s">
        <v>266</v>
      </c>
      <c r="E7" s="251">
        <v>3</v>
      </c>
      <c r="F7" s="48"/>
      <c r="G7" s="48"/>
      <c r="H7" s="48"/>
    </row>
    <row r="8" spans="1:8" ht="20.100000000000001" customHeight="1">
      <c r="A8" s="27" t="s">
        <v>267</v>
      </c>
      <c r="B8" s="251">
        <v>0</v>
      </c>
      <c r="C8" s="48"/>
      <c r="D8" s="27" t="s">
        <v>268</v>
      </c>
      <c r="E8" s="251">
        <v>0</v>
      </c>
      <c r="F8" s="48"/>
      <c r="G8" s="48"/>
      <c r="H8" s="48"/>
    </row>
    <row r="9" spans="1:8" ht="20.100000000000001" customHeight="1">
      <c r="A9" s="27" t="s">
        <v>269</v>
      </c>
      <c r="B9" s="251">
        <v>0</v>
      </c>
      <c r="C9" s="48"/>
      <c r="D9" s="27" t="s">
        <v>270</v>
      </c>
      <c r="E9" s="251">
        <v>0</v>
      </c>
      <c r="F9" s="48"/>
      <c r="G9" s="48"/>
      <c r="H9" s="48"/>
    </row>
    <row r="10" spans="1:8" ht="20.100000000000001" customHeight="1">
      <c r="A10" s="27" t="s">
        <v>271</v>
      </c>
      <c r="B10" s="251">
        <v>0</v>
      </c>
      <c r="C10" s="48"/>
      <c r="D10" s="27" t="s">
        <v>272</v>
      </c>
      <c r="E10" s="251">
        <v>3</v>
      </c>
      <c r="F10" s="48"/>
      <c r="G10" s="48"/>
      <c r="H10" s="48"/>
    </row>
    <row r="11" spans="1:8" ht="20.100000000000001" customHeight="1">
      <c r="A11" s="27" t="s">
        <v>273</v>
      </c>
      <c r="B11" s="251">
        <v>0</v>
      </c>
      <c r="C11" s="48"/>
      <c r="D11" s="27" t="s">
        <v>274</v>
      </c>
      <c r="E11" s="251">
        <v>24</v>
      </c>
      <c r="F11" s="48"/>
      <c r="G11" s="48"/>
      <c r="H11" s="48"/>
    </row>
    <row r="12" spans="1:8" ht="20.100000000000001" customHeight="1">
      <c r="A12" s="27" t="s">
        <v>275</v>
      </c>
      <c r="B12" s="251">
        <v>0</v>
      </c>
      <c r="C12" s="48"/>
      <c r="D12" s="27" t="s">
        <v>276</v>
      </c>
      <c r="E12" s="251">
        <v>66</v>
      </c>
      <c r="F12" s="48"/>
      <c r="G12" s="48"/>
      <c r="H12" s="48"/>
    </row>
    <row r="13" spans="1:8" ht="20.100000000000001" customHeight="1">
      <c r="A13" s="27" t="s">
        <v>277</v>
      </c>
      <c r="B13" s="251">
        <v>0</v>
      </c>
      <c r="C13" s="48"/>
      <c r="D13" s="27" t="s">
        <v>278</v>
      </c>
      <c r="E13" s="251">
        <v>0</v>
      </c>
      <c r="F13" s="48"/>
      <c r="G13" s="48"/>
      <c r="H13" s="48"/>
    </row>
    <row r="14" spans="1:8" ht="20.100000000000001" customHeight="1">
      <c r="A14" s="27" t="s">
        <v>279</v>
      </c>
      <c r="B14" s="251">
        <v>0</v>
      </c>
      <c r="C14" s="48"/>
      <c r="D14" s="27" t="s">
        <v>280</v>
      </c>
      <c r="E14" s="251">
        <v>7</v>
      </c>
      <c r="F14" s="48"/>
      <c r="G14" s="48"/>
      <c r="H14" s="48"/>
    </row>
    <row r="15" spans="1:8" ht="20.100000000000001" customHeight="1">
      <c r="A15" s="27" t="s">
        <v>281</v>
      </c>
      <c r="B15" s="251">
        <v>0</v>
      </c>
      <c r="C15" s="48"/>
      <c r="D15" s="27" t="s">
        <v>282</v>
      </c>
      <c r="E15" s="251">
        <v>1</v>
      </c>
      <c r="F15" s="48"/>
      <c r="G15" s="48"/>
      <c r="H15" s="48"/>
    </row>
    <row r="16" spans="1:8" ht="20.100000000000001" customHeight="1">
      <c r="A16" s="27" t="s">
        <v>283</v>
      </c>
      <c r="B16" s="251">
        <v>0</v>
      </c>
      <c r="C16" s="48"/>
      <c r="D16" s="27" t="s">
        <v>284</v>
      </c>
      <c r="E16" s="251">
        <v>39</v>
      </c>
      <c r="F16" s="48"/>
      <c r="G16" s="48"/>
      <c r="H16" s="48"/>
    </row>
    <row r="17" spans="1:8" ht="19.5" customHeight="1">
      <c r="A17" s="27" t="s">
        <v>285</v>
      </c>
      <c r="B17" s="251">
        <v>0</v>
      </c>
      <c r="C17" s="48"/>
      <c r="D17" s="27" t="s">
        <v>286</v>
      </c>
      <c r="E17" s="251">
        <v>4</v>
      </c>
      <c r="F17" s="48"/>
      <c r="G17" s="48"/>
      <c r="H17" s="48"/>
    </row>
    <row r="18" spans="1:8" ht="34.5" customHeight="1">
      <c r="A18" s="252" t="s">
        <v>643</v>
      </c>
      <c r="B18" s="251">
        <v>0</v>
      </c>
      <c r="C18" s="48"/>
      <c r="D18" s="27" t="s">
        <v>287</v>
      </c>
      <c r="E18" s="251">
        <v>0</v>
      </c>
      <c r="F18" s="48"/>
      <c r="G18" s="48"/>
      <c r="H18" s="48"/>
    </row>
    <row r="19" spans="1:8" ht="20.100000000000001" customHeight="1">
      <c r="A19" s="27" t="s">
        <v>288</v>
      </c>
      <c r="B19" s="251">
        <v>0</v>
      </c>
      <c r="C19" s="48"/>
      <c r="D19" s="27" t="s">
        <v>289</v>
      </c>
      <c r="E19" s="251">
        <v>261</v>
      </c>
      <c r="F19" s="48"/>
      <c r="G19" s="48"/>
      <c r="H19" s="48"/>
    </row>
    <row r="20" spans="1:8" ht="20.100000000000001" customHeight="1">
      <c r="A20" s="27" t="s">
        <v>290</v>
      </c>
      <c r="B20" s="251">
        <v>0</v>
      </c>
      <c r="C20" s="48"/>
      <c r="D20" s="27" t="s">
        <v>291</v>
      </c>
      <c r="E20" s="251">
        <v>5</v>
      </c>
      <c r="F20" s="48"/>
      <c r="G20" s="48"/>
      <c r="H20" s="48"/>
    </row>
    <row r="21" spans="1:8" ht="20.100000000000001" customHeight="1">
      <c r="A21" s="27" t="s">
        <v>292</v>
      </c>
      <c r="B21" s="251">
        <v>0</v>
      </c>
      <c r="C21" s="48"/>
      <c r="D21" s="27" t="s">
        <v>293</v>
      </c>
      <c r="E21" s="251">
        <v>0</v>
      </c>
      <c r="F21" s="48"/>
      <c r="G21" s="48"/>
      <c r="H21" s="48"/>
    </row>
    <row r="22" spans="1:8" ht="20.100000000000001" customHeight="1">
      <c r="A22" s="27" t="s">
        <v>294</v>
      </c>
      <c r="B22" s="251">
        <v>0</v>
      </c>
      <c r="C22" s="48"/>
      <c r="D22" s="27" t="s">
        <v>295</v>
      </c>
      <c r="E22" s="251">
        <v>0</v>
      </c>
      <c r="F22" s="48"/>
      <c r="G22" s="48"/>
      <c r="H22" s="48"/>
    </row>
    <row r="23" spans="1:8" ht="20.100000000000001" customHeight="1">
      <c r="A23" s="27" t="s">
        <v>296</v>
      </c>
      <c r="B23" s="251">
        <v>0</v>
      </c>
      <c r="C23" s="48"/>
      <c r="D23" s="27" t="s">
        <v>297</v>
      </c>
      <c r="E23" s="251">
        <v>0</v>
      </c>
      <c r="F23" s="48"/>
      <c r="G23" s="48"/>
      <c r="H23" s="48"/>
    </row>
    <row r="24" spans="1:8" ht="20.100000000000001" customHeight="1">
      <c r="A24" s="27" t="s">
        <v>298</v>
      </c>
      <c r="B24" s="251">
        <v>1</v>
      </c>
      <c r="C24" s="48"/>
      <c r="D24" s="253" t="s">
        <v>299</v>
      </c>
      <c r="E24" s="251">
        <v>36</v>
      </c>
      <c r="F24" s="48"/>
      <c r="G24" s="48"/>
      <c r="H24" s="48"/>
    </row>
    <row r="25" spans="1:8" ht="20.100000000000001" customHeight="1">
      <c r="A25" s="27" t="s">
        <v>300</v>
      </c>
      <c r="B25" s="251">
        <v>0</v>
      </c>
      <c r="C25" s="48"/>
      <c r="D25" s="253" t="s">
        <v>301</v>
      </c>
      <c r="E25" s="251">
        <v>0</v>
      </c>
      <c r="F25" s="48"/>
      <c r="G25" s="48"/>
      <c r="H25" s="254"/>
    </row>
    <row r="26" spans="1:8" ht="20.100000000000001" customHeight="1">
      <c r="A26" s="27" t="s">
        <v>302</v>
      </c>
      <c r="B26" s="251">
        <v>0</v>
      </c>
      <c r="C26" s="48"/>
      <c r="D26" s="253" t="s">
        <v>303</v>
      </c>
      <c r="E26" s="251">
        <v>0</v>
      </c>
      <c r="F26" s="48"/>
      <c r="G26" s="48"/>
      <c r="H26" s="48"/>
    </row>
    <row r="27" spans="1:8" ht="20.100000000000001" customHeight="1">
      <c r="A27" s="27" t="s">
        <v>304</v>
      </c>
      <c r="B27" s="251">
        <v>0</v>
      </c>
      <c r="C27" s="48"/>
      <c r="D27" s="253" t="s">
        <v>305</v>
      </c>
      <c r="E27" s="255">
        <v>0</v>
      </c>
      <c r="F27" s="48"/>
      <c r="G27" s="48"/>
      <c r="H27" s="48"/>
    </row>
    <row r="28" spans="1:8" ht="20.100000000000001" customHeight="1">
      <c r="A28" s="27" t="s">
        <v>306</v>
      </c>
      <c r="B28" s="251">
        <v>0</v>
      </c>
      <c r="C28" s="48"/>
      <c r="D28" s="171" t="s">
        <v>307</v>
      </c>
      <c r="E28" s="256">
        <f>SUM(E4:E27)</f>
        <v>518</v>
      </c>
      <c r="G28" s="48"/>
      <c r="H28" s="48"/>
    </row>
    <row r="29" spans="1:8" ht="20.100000000000001" customHeight="1">
      <c r="A29" s="27" t="s">
        <v>308</v>
      </c>
      <c r="B29" s="251">
        <v>2</v>
      </c>
      <c r="C29" s="48"/>
      <c r="D29" s="244" t="s">
        <v>193</v>
      </c>
      <c r="E29" s="48"/>
      <c r="G29" s="48"/>
      <c r="H29" s="48"/>
    </row>
    <row r="30" spans="1:8" ht="20.100000000000001" customHeight="1">
      <c r="A30" s="27" t="s">
        <v>309</v>
      </c>
      <c r="B30" s="251">
        <v>0</v>
      </c>
      <c r="C30" s="48"/>
      <c r="D30" s="257"/>
      <c r="E30" s="257"/>
      <c r="G30" s="48"/>
      <c r="H30" s="48"/>
    </row>
    <row r="31" spans="1:8" ht="20.100000000000001" customHeight="1">
      <c r="A31" s="27" t="s">
        <v>310</v>
      </c>
      <c r="B31" s="251">
        <v>0</v>
      </c>
      <c r="C31" s="48"/>
      <c r="D31" s="852"/>
      <c r="E31" s="252"/>
      <c r="F31" s="48"/>
      <c r="G31" s="48"/>
      <c r="H31" s="48"/>
    </row>
    <row r="32" spans="1:8" ht="20.100000000000001" customHeight="1">
      <c r="A32" s="27" t="s">
        <v>311</v>
      </c>
      <c r="B32" s="251">
        <v>0</v>
      </c>
      <c r="C32" s="48"/>
      <c r="D32" s="852"/>
      <c r="E32" s="48"/>
      <c r="F32" s="48"/>
      <c r="G32" s="48"/>
      <c r="H32" s="48"/>
    </row>
    <row r="33" spans="1:8" ht="20.100000000000001" customHeight="1">
      <c r="A33" s="27" t="s">
        <v>312</v>
      </c>
      <c r="B33" s="251">
        <v>0</v>
      </c>
      <c r="C33" s="48"/>
      <c r="D33" s="48"/>
      <c r="E33" s="48"/>
      <c r="F33" s="48"/>
      <c r="G33" s="48"/>
      <c r="H33" s="48"/>
    </row>
    <row r="34" spans="1:8" ht="20.100000000000001" customHeight="1">
      <c r="A34" s="27" t="s">
        <v>313</v>
      </c>
      <c r="B34" s="251">
        <v>0</v>
      </c>
      <c r="C34" s="48"/>
      <c r="D34" s="48"/>
      <c r="E34" s="48"/>
      <c r="F34" s="48"/>
      <c r="G34" s="48"/>
      <c r="H34" s="48"/>
    </row>
    <row r="35" spans="1:8" ht="20.100000000000001" customHeight="1">
      <c r="A35" s="27" t="s">
        <v>314</v>
      </c>
      <c r="B35" s="251">
        <v>0</v>
      </c>
      <c r="C35" s="48"/>
      <c r="D35" s="48"/>
      <c r="E35" s="48"/>
      <c r="F35" s="48"/>
      <c r="G35" s="48"/>
      <c r="H35" s="48"/>
    </row>
    <row r="36" spans="1:8" ht="20.100000000000001" customHeight="1">
      <c r="A36" s="27" t="s">
        <v>315</v>
      </c>
      <c r="B36" s="251">
        <v>0</v>
      </c>
      <c r="C36" s="48"/>
      <c r="D36" s="48"/>
      <c r="E36" s="48"/>
      <c r="F36" s="48"/>
      <c r="G36" s="48"/>
      <c r="H36" s="48"/>
    </row>
    <row r="37" spans="1:8" ht="20.100000000000001" customHeight="1">
      <c r="A37" s="27" t="s">
        <v>316</v>
      </c>
      <c r="B37" s="251">
        <v>0</v>
      </c>
      <c r="C37" s="48"/>
      <c r="D37" s="48"/>
      <c r="E37" s="48"/>
      <c r="F37" s="48"/>
      <c r="G37" s="48"/>
      <c r="H37" s="48"/>
    </row>
    <row r="38" spans="1:8" ht="20.100000000000001" customHeight="1">
      <c r="A38" s="27" t="s">
        <v>317</v>
      </c>
      <c r="B38" s="251">
        <v>0</v>
      </c>
      <c r="C38" s="48"/>
      <c r="D38" s="48"/>
      <c r="E38" s="48"/>
      <c r="F38" s="48"/>
      <c r="G38" s="48"/>
      <c r="H38" s="48"/>
    </row>
    <row r="39" spans="1:8" ht="20.100000000000001" customHeight="1">
      <c r="A39" s="27" t="s">
        <v>318</v>
      </c>
      <c r="B39" s="251">
        <v>0</v>
      </c>
      <c r="C39" s="48"/>
      <c r="D39" s="48"/>
      <c r="E39" s="48"/>
      <c r="F39" s="48"/>
      <c r="G39" s="48"/>
      <c r="H39" s="48"/>
    </row>
    <row r="40" spans="1:8" ht="20.100000000000001" customHeight="1">
      <c r="A40" s="27" t="s">
        <v>319</v>
      </c>
      <c r="B40" s="251">
        <v>0</v>
      </c>
      <c r="C40" s="48"/>
      <c r="D40" s="48"/>
      <c r="E40" s="48"/>
      <c r="F40" s="48"/>
      <c r="G40" s="48"/>
      <c r="H40" s="48"/>
    </row>
    <row r="41" spans="1:8" ht="20.100000000000001" customHeight="1">
      <c r="A41" s="27" t="s">
        <v>320</v>
      </c>
      <c r="B41" s="251">
        <v>0</v>
      </c>
      <c r="C41" s="48"/>
      <c r="D41" s="48"/>
      <c r="E41" s="48"/>
      <c r="F41" s="48"/>
      <c r="G41" s="48"/>
      <c r="H41" s="48"/>
    </row>
    <row r="42" spans="1:8" ht="20.100000000000001" customHeight="1">
      <c r="A42" s="27" t="s">
        <v>321</v>
      </c>
      <c r="B42" s="251">
        <v>0</v>
      </c>
      <c r="C42" s="48"/>
      <c r="D42" s="48"/>
      <c r="E42" s="48"/>
      <c r="F42" s="48"/>
      <c r="G42" s="48"/>
      <c r="H42" s="48"/>
    </row>
    <row r="43" spans="1:8" ht="20.100000000000001" customHeight="1">
      <c r="A43" s="27" t="s">
        <v>322</v>
      </c>
      <c r="B43" s="251">
        <v>0</v>
      </c>
      <c r="C43" s="48"/>
      <c r="D43" s="48"/>
      <c r="E43" s="48"/>
      <c r="F43" s="48"/>
      <c r="G43" s="48"/>
      <c r="H43" s="48"/>
    </row>
    <row r="44" spans="1:8" ht="20.100000000000001" customHeight="1">
      <c r="A44" s="27" t="s">
        <v>323</v>
      </c>
      <c r="B44" s="251">
        <v>0</v>
      </c>
      <c r="C44" s="48"/>
      <c r="D44" s="48"/>
      <c r="E44" s="48"/>
      <c r="F44" s="48"/>
      <c r="G44" s="48"/>
      <c r="H44" s="48"/>
    </row>
    <row r="45" spans="1:8" ht="20.100000000000001" customHeight="1">
      <c r="A45" s="27" t="s">
        <v>324</v>
      </c>
      <c r="B45" s="251">
        <v>31</v>
      </c>
      <c r="C45" s="48"/>
      <c r="D45" s="48"/>
      <c r="E45" s="48"/>
      <c r="F45" s="48"/>
      <c r="G45" s="48"/>
      <c r="H45" s="48"/>
    </row>
    <row r="46" spans="1:8" ht="20.100000000000001" customHeight="1">
      <c r="A46" s="27" t="s">
        <v>325</v>
      </c>
      <c r="B46" s="251">
        <v>0</v>
      </c>
      <c r="C46" s="48"/>
      <c r="D46" s="48"/>
      <c r="E46" s="48"/>
      <c r="F46" s="48"/>
      <c r="G46" s="48"/>
      <c r="H46" s="48"/>
    </row>
    <row r="47" spans="1:8">
      <c r="A47" s="258" t="s">
        <v>326</v>
      </c>
      <c r="B47" s="255">
        <v>0</v>
      </c>
      <c r="C47" s="48"/>
      <c r="D47" s="48"/>
      <c r="E47" s="48"/>
      <c r="F47" s="48"/>
      <c r="G47" s="48"/>
      <c r="H47" s="48"/>
    </row>
    <row r="48" spans="1:8">
      <c r="A48" s="171" t="s">
        <v>307</v>
      </c>
      <c r="B48" s="256">
        <v>37</v>
      </c>
      <c r="C48" s="249"/>
      <c r="D48" s="249"/>
    </row>
    <row r="49" spans="1:8" ht="21" customHeight="1">
      <c r="A49" s="244" t="s">
        <v>193</v>
      </c>
      <c r="B49" s="244"/>
      <c r="C49" s="32"/>
      <c r="D49" s="32"/>
      <c r="E49" s="32"/>
      <c r="F49" s="32"/>
      <c r="G49" s="32"/>
      <c r="H49" s="32"/>
    </row>
    <row r="50" spans="1:8">
      <c r="A50" s="100"/>
      <c r="C50" s="48"/>
      <c r="D50" s="48"/>
      <c r="E50" s="48"/>
      <c r="F50" s="48"/>
      <c r="G50" s="48"/>
      <c r="H50" s="48"/>
    </row>
    <row r="51" spans="1:8">
      <c r="C51" s="48"/>
      <c r="D51" s="48"/>
      <c r="E51" s="48"/>
      <c r="F51" s="48"/>
      <c r="G51" s="48"/>
      <c r="H51" s="48"/>
    </row>
    <row r="52" spans="1:8">
      <c r="C52" s="48"/>
      <c r="D52" s="48"/>
      <c r="E52" s="48"/>
      <c r="F52" s="48"/>
      <c r="G52" s="48"/>
      <c r="H52" s="48"/>
    </row>
    <row r="53" spans="1:8">
      <c r="C53" s="48"/>
      <c r="D53" s="48"/>
      <c r="E53" s="48"/>
      <c r="F53" s="48"/>
      <c r="G53" s="48"/>
      <c r="H53" s="48"/>
    </row>
    <row r="54" spans="1:8">
      <c r="C54" s="48"/>
      <c r="D54" s="48"/>
      <c r="E54" s="48"/>
      <c r="F54" s="48"/>
      <c r="G54" s="48"/>
      <c r="H54" s="48"/>
    </row>
    <row r="55" spans="1:8">
      <c r="C55" s="48"/>
      <c r="D55" s="48"/>
      <c r="E55" s="48"/>
      <c r="F55" s="48"/>
      <c r="G55" s="48"/>
      <c r="H55" s="48"/>
    </row>
    <row r="56" spans="1:8">
      <c r="C56" s="48"/>
      <c r="D56" s="48"/>
      <c r="E56" s="48"/>
      <c r="F56" s="48"/>
      <c r="G56" s="48"/>
      <c r="H56" s="48"/>
    </row>
    <row r="57" spans="1:8">
      <c r="C57" s="48"/>
      <c r="D57" s="48"/>
      <c r="E57" s="48"/>
      <c r="F57" s="48"/>
      <c r="G57" s="48"/>
      <c r="H57" s="48"/>
    </row>
    <row r="58" spans="1:8">
      <c r="C58" s="48"/>
      <c r="D58" s="48"/>
      <c r="E58" s="48"/>
      <c r="F58" s="48"/>
      <c r="G58" s="48"/>
      <c r="H58" s="48"/>
    </row>
    <row r="59" spans="1:8">
      <c r="C59" s="48"/>
      <c r="D59" s="48"/>
      <c r="E59" s="48"/>
      <c r="F59" s="48"/>
      <c r="G59" s="48"/>
      <c r="H59" s="48"/>
    </row>
    <row r="60" spans="1:8">
      <c r="C60" s="48"/>
      <c r="D60" s="48"/>
      <c r="E60" s="48"/>
      <c r="F60" s="48"/>
      <c r="G60" s="48"/>
      <c r="H60" s="48"/>
    </row>
    <row r="61" spans="1:8">
      <c r="C61" s="48"/>
      <c r="D61" s="48"/>
      <c r="E61" s="48"/>
      <c r="F61" s="48"/>
      <c r="G61" s="48"/>
      <c r="H61" s="48"/>
    </row>
    <row r="62" spans="1:8">
      <c r="C62" s="48"/>
      <c r="D62" s="48"/>
      <c r="E62" s="48"/>
      <c r="F62" s="48"/>
      <c r="G62" s="48"/>
      <c r="H62" s="48"/>
    </row>
    <row r="63" spans="1:8">
      <c r="C63" s="48"/>
      <c r="D63" s="48"/>
      <c r="E63" s="48"/>
      <c r="F63" s="48"/>
      <c r="G63" s="48"/>
      <c r="H63" s="48"/>
    </row>
    <row r="64" spans="1:8">
      <c r="C64" s="48"/>
      <c r="D64" s="48"/>
      <c r="E64" s="48"/>
      <c r="F64" s="48"/>
      <c r="G64" s="48"/>
      <c r="H64" s="48"/>
    </row>
    <row r="65" spans="1:8">
      <c r="C65" s="48"/>
      <c r="D65" s="48"/>
      <c r="E65" s="48"/>
      <c r="F65" s="48"/>
      <c r="G65" s="48"/>
      <c r="H65" s="48"/>
    </row>
    <row r="66" spans="1:8">
      <c r="C66" s="48"/>
      <c r="D66" s="48"/>
      <c r="E66" s="48"/>
      <c r="F66" s="48"/>
      <c r="G66" s="48"/>
      <c r="H66" s="48"/>
    </row>
    <row r="67" spans="1:8">
      <c r="C67" s="48"/>
      <c r="D67" s="48"/>
      <c r="E67" s="48"/>
      <c r="F67" s="48"/>
      <c r="G67" s="48"/>
      <c r="H67" s="48"/>
    </row>
    <row r="68" spans="1:8">
      <c r="C68" s="48"/>
      <c r="D68" s="48"/>
      <c r="E68" s="48"/>
      <c r="F68" s="48"/>
      <c r="G68" s="48"/>
      <c r="H68" s="48"/>
    </row>
    <row r="69" spans="1:8">
      <c r="A69" s="48"/>
      <c r="B69" s="48"/>
      <c r="C69" s="48"/>
      <c r="D69" s="48"/>
      <c r="E69" s="48"/>
      <c r="F69" s="48"/>
      <c r="G69" s="48"/>
      <c r="H69" s="48"/>
    </row>
    <row r="70" spans="1:8">
      <c r="A70" s="259"/>
      <c r="B70" s="48"/>
      <c r="C70" s="48"/>
      <c r="D70" s="48"/>
      <c r="E70" s="48"/>
      <c r="F70" s="48"/>
      <c r="G70" s="48"/>
      <c r="H70" s="48"/>
    </row>
    <row r="71" spans="1:8">
      <c r="A71" s="48"/>
      <c r="B71" s="48"/>
      <c r="C71" s="48"/>
      <c r="D71" s="48"/>
      <c r="E71" s="48"/>
      <c r="F71" s="48"/>
      <c r="G71" s="48"/>
      <c r="H71" s="48"/>
    </row>
    <row r="72" spans="1:8">
      <c r="A72" s="48"/>
      <c r="B72" s="48"/>
      <c r="C72" s="48"/>
      <c r="D72" s="48"/>
      <c r="E72" s="48"/>
      <c r="F72" s="48"/>
      <c r="G72" s="48"/>
      <c r="H72" s="48"/>
    </row>
    <row r="73" spans="1:8">
      <c r="A73" s="48"/>
      <c r="B73" s="48"/>
    </row>
    <row r="74" spans="1:8">
      <c r="A74" s="48"/>
      <c r="B74" s="48"/>
    </row>
  </sheetData>
  <mergeCells count="1">
    <mergeCell ref="D31:D32"/>
  </mergeCells>
  <phoneticPr fontId="60"/>
  <pageMargins left="0.78749999999999998" right="0.78749999999999998" top="0.86597222222222203" bottom="0.78749999999999998" header="0.511811023622047" footer="0.511811023622047"/>
  <pageSetup paperSize="9" scale="77"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MJ19"/>
  <sheetViews>
    <sheetView showGridLines="0" view="pageBreakPreview" zoomScaleNormal="100" workbookViewId="0">
      <selection activeCell="F22" sqref="F22"/>
    </sheetView>
  </sheetViews>
  <sheetFormatPr defaultColWidth="9" defaultRowHeight="13.5"/>
  <cols>
    <col min="1" max="1" width="9.625" style="260" customWidth="1"/>
    <col min="2" max="13" width="9" style="260"/>
    <col min="14" max="14" width="9.375" style="260" customWidth="1"/>
    <col min="15" max="1024" width="9" style="260"/>
  </cols>
  <sheetData>
    <row r="1" spans="1:26" ht="17.25" customHeight="1">
      <c r="A1" s="261" t="s">
        <v>327</v>
      </c>
    </row>
    <row r="2" spans="1:26" ht="25.5" customHeight="1" thickBot="1">
      <c r="A2" s="260" t="s">
        <v>328</v>
      </c>
    </row>
    <row r="3" spans="1:26" ht="25.5" customHeight="1">
      <c r="A3" s="262" t="s">
        <v>330</v>
      </c>
      <c r="B3" s="263" t="s">
        <v>228</v>
      </c>
      <c r="C3" s="263" t="s">
        <v>229</v>
      </c>
      <c r="D3" s="263" t="s">
        <v>230</v>
      </c>
      <c r="E3" s="263" t="s">
        <v>231</v>
      </c>
      <c r="F3" s="263" t="s">
        <v>232</v>
      </c>
      <c r="G3" s="263" t="s">
        <v>233</v>
      </c>
      <c r="H3" s="263" t="s">
        <v>234</v>
      </c>
      <c r="I3" s="263" t="s">
        <v>235</v>
      </c>
      <c r="J3" s="263" t="s">
        <v>236</v>
      </c>
      <c r="K3" s="263" t="s">
        <v>237</v>
      </c>
      <c r="L3" s="263" t="s">
        <v>238</v>
      </c>
      <c r="M3" s="264" t="s">
        <v>239</v>
      </c>
    </row>
    <row r="4" spans="1:26" ht="25.5" customHeight="1">
      <c r="A4" s="265">
        <v>12487</v>
      </c>
      <c r="B4" s="266">
        <v>149</v>
      </c>
      <c r="C4" s="266">
        <v>6</v>
      </c>
      <c r="D4" s="266">
        <v>12</v>
      </c>
      <c r="E4" s="266">
        <v>770</v>
      </c>
      <c r="F4" s="266">
        <v>1459</v>
      </c>
      <c r="G4" s="266">
        <v>439</v>
      </c>
      <c r="H4" s="266">
        <v>462</v>
      </c>
      <c r="I4" s="266">
        <v>1899</v>
      </c>
      <c r="J4" s="266">
        <v>3035</v>
      </c>
      <c r="K4" s="266">
        <v>2911</v>
      </c>
      <c r="L4" s="266">
        <v>716</v>
      </c>
      <c r="M4" s="267">
        <v>629</v>
      </c>
    </row>
    <row r="5" spans="1:26" ht="25.5" customHeight="1" thickBot="1">
      <c r="A5" s="269">
        <v>259</v>
      </c>
      <c r="B5" s="270">
        <v>6</v>
      </c>
      <c r="C5" s="270">
        <v>1</v>
      </c>
      <c r="D5" s="270" t="s">
        <v>226</v>
      </c>
      <c r="E5" s="270">
        <v>1</v>
      </c>
      <c r="F5" s="270">
        <v>17</v>
      </c>
      <c r="G5" s="270">
        <v>14</v>
      </c>
      <c r="H5" s="270">
        <v>7</v>
      </c>
      <c r="I5" s="270">
        <v>8</v>
      </c>
      <c r="J5" s="270">
        <v>31</v>
      </c>
      <c r="K5" s="270">
        <v>96</v>
      </c>
      <c r="L5" s="270">
        <v>51</v>
      </c>
      <c r="M5" s="271">
        <v>27</v>
      </c>
    </row>
    <row r="6" spans="1:26" ht="25.5" customHeight="1" thickBot="1">
      <c r="A6" s="272"/>
      <c r="B6" s="273"/>
      <c r="C6" s="273"/>
      <c r="D6" s="273"/>
      <c r="E6" s="273"/>
      <c r="F6" s="273"/>
      <c r="G6" s="273"/>
      <c r="H6" s="273"/>
      <c r="I6" s="273"/>
      <c r="J6" s="273"/>
      <c r="K6" s="273"/>
      <c r="L6" s="273"/>
      <c r="M6" s="273"/>
      <c r="N6" s="272"/>
      <c r="O6" s="273"/>
      <c r="P6" s="273"/>
      <c r="Q6" s="273"/>
      <c r="R6" s="273"/>
      <c r="S6" s="273"/>
      <c r="T6" s="273"/>
      <c r="U6" s="273"/>
      <c r="V6" s="273"/>
      <c r="W6" s="273"/>
      <c r="X6" s="273"/>
      <c r="Y6" s="273"/>
      <c r="Z6" s="273"/>
    </row>
    <row r="7" spans="1:26" ht="25.5" customHeight="1">
      <c r="A7" s="262" t="s">
        <v>645</v>
      </c>
      <c r="B7" s="263" t="s">
        <v>228</v>
      </c>
      <c r="C7" s="263" t="s">
        <v>229</v>
      </c>
      <c r="D7" s="263" t="s">
        <v>230</v>
      </c>
      <c r="E7" s="263" t="s">
        <v>231</v>
      </c>
      <c r="F7" s="263" t="s">
        <v>232</v>
      </c>
      <c r="G7" s="263" t="s">
        <v>233</v>
      </c>
      <c r="H7" s="263" t="s">
        <v>234</v>
      </c>
      <c r="I7" s="263" t="s">
        <v>235</v>
      </c>
      <c r="J7" s="263" t="s">
        <v>236</v>
      </c>
      <c r="K7" s="263" t="s">
        <v>237</v>
      </c>
      <c r="L7" s="263" t="s">
        <v>238</v>
      </c>
      <c r="M7" s="264" t="s">
        <v>239</v>
      </c>
      <c r="N7" s="272"/>
      <c r="O7" s="273"/>
      <c r="P7" s="273"/>
      <c r="Q7" s="273"/>
      <c r="R7" s="273"/>
      <c r="S7" s="273"/>
      <c r="T7" s="273"/>
      <c r="U7" s="273"/>
      <c r="V7" s="273"/>
      <c r="W7" s="273"/>
      <c r="X7" s="273"/>
      <c r="Y7" s="273"/>
      <c r="Z7" s="273"/>
    </row>
    <row r="8" spans="1:26" ht="25.5" customHeight="1">
      <c r="A8" s="274">
        <f>SUM(B8:M8)</f>
        <v>135789</v>
      </c>
      <c r="B8" s="275">
        <v>2449</v>
      </c>
      <c r="C8" s="275">
        <v>5533</v>
      </c>
      <c r="D8" s="275">
        <v>1498</v>
      </c>
      <c r="E8" s="275">
        <v>1253</v>
      </c>
      <c r="F8" s="275">
        <v>10880</v>
      </c>
      <c r="G8" s="275">
        <v>9150</v>
      </c>
      <c r="H8" s="275">
        <v>410</v>
      </c>
      <c r="I8" s="275">
        <v>60</v>
      </c>
      <c r="J8" s="275">
        <v>63</v>
      </c>
      <c r="K8" s="275">
        <v>27268</v>
      </c>
      <c r="L8" s="275">
        <v>46642</v>
      </c>
      <c r="M8" s="276">
        <v>30583</v>
      </c>
    </row>
    <row r="9" spans="1:26" ht="25.5" customHeight="1" thickBot="1">
      <c r="A9" s="269">
        <f>SUM(B9:M9)</f>
        <v>462</v>
      </c>
      <c r="B9" s="270">
        <v>19</v>
      </c>
      <c r="C9" s="270">
        <v>52</v>
      </c>
      <c r="D9" s="270">
        <v>60</v>
      </c>
      <c r="E9" s="270">
        <v>11</v>
      </c>
      <c r="F9" s="270">
        <v>7</v>
      </c>
      <c r="G9" s="270">
        <v>36</v>
      </c>
      <c r="H9" s="270">
        <v>9</v>
      </c>
      <c r="I9" s="270">
        <v>2</v>
      </c>
      <c r="J9" s="270">
        <v>0</v>
      </c>
      <c r="K9" s="270">
        <v>10</v>
      </c>
      <c r="L9" s="270">
        <v>170</v>
      </c>
      <c r="M9" s="271">
        <v>86</v>
      </c>
    </row>
    <row r="10" spans="1:26">
      <c r="A10" s="277" t="s">
        <v>331</v>
      </c>
      <c r="B10" s="277"/>
      <c r="C10" s="277"/>
      <c r="D10" s="277"/>
      <c r="E10" s="277"/>
      <c r="F10" s="277"/>
    </row>
    <row r="11" spans="1:26">
      <c r="A11" s="277" t="s">
        <v>646</v>
      </c>
      <c r="B11" s="277"/>
      <c r="C11" s="277"/>
      <c r="D11" s="277"/>
      <c r="E11" s="277"/>
      <c r="F11" s="277"/>
    </row>
    <row r="12" spans="1:26" ht="25.5" customHeight="1"/>
    <row r="13" spans="1:26" ht="17.25" customHeight="1" thickBot="1">
      <c r="A13" s="260" t="s">
        <v>332</v>
      </c>
      <c r="M13" s="751"/>
    </row>
    <row r="14" spans="1:26" ht="25.5" customHeight="1">
      <c r="A14" s="278" t="s">
        <v>330</v>
      </c>
      <c r="B14" s="279" t="s">
        <v>333</v>
      </c>
      <c r="C14" s="279" t="s">
        <v>334</v>
      </c>
      <c r="D14" s="279" t="s">
        <v>335</v>
      </c>
      <c r="E14" s="279" t="s">
        <v>336</v>
      </c>
      <c r="F14" s="279" t="s">
        <v>337</v>
      </c>
      <c r="G14" s="279" t="s">
        <v>338</v>
      </c>
      <c r="H14" s="279" t="s">
        <v>339</v>
      </c>
      <c r="I14" s="280" t="s">
        <v>340</v>
      </c>
      <c r="J14" s="280" t="s">
        <v>341</v>
      </c>
      <c r="K14" s="280" t="s">
        <v>342</v>
      </c>
      <c r="L14" s="281" t="s">
        <v>343</v>
      </c>
      <c r="M14" s="745"/>
    </row>
    <row r="15" spans="1:26" ht="25.5" customHeight="1" thickBot="1">
      <c r="A15" s="750">
        <v>12487</v>
      </c>
      <c r="B15" s="749">
        <v>374</v>
      </c>
      <c r="C15" s="749">
        <v>601</v>
      </c>
      <c r="D15" s="749">
        <v>3227</v>
      </c>
      <c r="E15" s="749">
        <v>1956</v>
      </c>
      <c r="F15" s="749">
        <v>1629</v>
      </c>
      <c r="G15" s="749">
        <v>1486</v>
      </c>
      <c r="H15" s="749">
        <v>1064</v>
      </c>
      <c r="I15" s="749">
        <v>999</v>
      </c>
      <c r="J15" s="749">
        <v>839</v>
      </c>
      <c r="K15" s="749">
        <v>299</v>
      </c>
      <c r="L15" s="748">
        <v>13</v>
      </c>
      <c r="M15" s="747"/>
    </row>
    <row r="16" spans="1:26" ht="25.5" customHeight="1" thickBot="1">
      <c r="A16" s="746"/>
      <c r="B16" s="268"/>
      <c r="C16" s="268"/>
      <c r="D16" s="268"/>
      <c r="E16" s="268"/>
      <c r="F16" s="268"/>
      <c r="G16" s="268"/>
      <c r="H16" s="268"/>
      <c r="I16" s="268"/>
      <c r="J16" s="268"/>
      <c r="K16" s="268"/>
      <c r="L16" s="268"/>
      <c r="M16" s="268"/>
    </row>
    <row r="17" spans="1:13" ht="26.25" customHeight="1">
      <c r="A17" s="278" t="s">
        <v>645</v>
      </c>
      <c r="B17" s="279" t="s">
        <v>333</v>
      </c>
      <c r="C17" s="279" t="s">
        <v>334</v>
      </c>
      <c r="D17" s="279" t="s">
        <v>335</v>
      </c>
      <c r="E17" s="279" t="s">
        <v>336</v>
      </c>
      <c r="F17" s="279" t="s">
        <v>337</v>
      </c>
      <c r="G17" s="279" t="s">
        <v>338</v>
      </c>
      <c r="H17" s="279" t="s">
        <v>339</v>
      </c>
      <c r="I17" s="280" t="s">
        <v>340</v>
      </c>
      <c r="J17" s="280" t="s">
        <v>644</v>
      </c>
      <c r="K17" s="280" t="s">
        <v>342</v>
      </c>
      <c r="L17" s="281" t="s">
        <v>343</v>
      </c>
      <c r="M17" s="745"/>
    </row>
    <row r="18" spans="1:13" ht="25.5" customHeight="1" thickBot="1">
      <c r="A18" s="744">
        <f>SUM(B18:M18)</f>
        <v>135789</v>
      </c>
      <c r="B18" s="743">
        <v>17749</v>
      </c>
      <c r="C18" s="743">
        <v>17914</v>
      </c>
      <c r="D18" s="743">
        <v>28103</v>
      </c>
      <c r="E18" s="743">
        <v>22250</v>
      </c>
      <c r="F18" s="743">
        <v>20083</v>
      </c>
      <c r="G18" s="743">
        <v>13098</v>
      </c>
      <c r="H18" s="743">
        <v>6474</v>
      </c>
      <c r="I18" s="743">
        <v>4925</v>
      </c>
      <c r="J18" s="743">
        <v>3707</v>
      </c>
      <c r="K18" s="743">
        <v>1430</v>
      </c>
      <c r="L18" s="742">
        <v>56</v>
      </c>
      <c r="M18" s="741"/>
    </row>
    <row r="19" spans="1:13">
      <c r="A19" s="277" t="s">
        <v>331</v>
      </c>
    </row>
  </sheetData>
  <phoneticPr fontId="60"/>
  <pageMargins left="0.7" right="0.7" top="0.75" bottom="0.75" header="0.511811023622047" footer="0.511811023622047"/>
  <pageSetup paperSize="9"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J15"/>
  <sheetViews>
    <sheetView showGridLines="0" view="pageBreakPreview" zoomScaleNormal="100" workbookViewId="0">
      <selection activeCell="J4" sqref="J4"/>
    </sheetView>
  </sheetViews>
  <sheetFormatPr defaultColWidth="12.5" defaultRowHeight="17.25"/>
  <cols>
    <col min="1" max="1" width="12" style="12" customWidth="1"/>
    <col min="2" max="2" width="2" style="12" customWidth="1"/>
    <col min="3" max="3" width="6.5" style="12" customWidth="1"/>
    <col min="4" max="13" width="6.375" style="12" customWidth="1"/>
    <col min="14" max="256" width="12.5" style="12"/>
    <col min="257" max="257" width="12" style="12" customWidth="1"/>
    <col min="258" max="258" width="2" style="12" customWidth="1"/>
    <col min="259" max="259" width="6.5" style="12" customWidth="1"/>
    <col min="260" max="269" width="6.375" style="12" customWidth="1"/>
    <col min="270" max="512" width="12.5" style="12"/>
    <col min="513" max="513" width="12" style="12" customWidth="1"/>
    <col min="514" max="514" width="2" style="12" customWidth="1"/>
    <col min="515" max="515" width="6.5" style="12" customWidth="1"/>
    <col min="516" max="525" width="6.375" style="12" customWidth="1"/>
    <col min="526" max="768" width="12.5" style="12"/>
    <col min="769" max="769" width="12" style="12" customWidth="1"/>
    <col min="770" max="770" width="2" style="12" customWidth="1"/>
    <col min="771" max="771" width="6.5" style="12" customWidth="1"/>
    <col min="772" max="781" width="6.375" style="12" customWidth="1"/>
    <col min="782" max="1024" width="12.5" style="12"/>
  </cols>
  <sheetData>
    <row r="1" spans="1:13">
      <c r="A1" s="282" t="s">
        <v>344</v>
      </c>
      <c r="B1" s="283"/>
    </row>
    <row r="2" spans="1:13">
      <c r="A2" s="284"/>
      <c r="B2" s="284"/>
      <c r="C2" s="284"/>
      <c r="D2" s="284"/>
      <c r="E2" s="284"/>
      <c r="F2" s="284"/>
      <c r="G2" s="284"/>
      <c r="H2" s="284"/>
      <c r="I2" s="284"/>
      <c r="J2" s="284"/>
      <c r="K2" s="284"/>
      <c r="L2" s="284"/>
      <c r="M2" s="284"/>
    </row>
    <row r="3" spans="1:13">
      <c r="A3" s="285"/>
      <c r="B3" s="285"/>
      <c r="C3" s="285"/>
      <c r="D3" s="786" t="s">
        <v>617</v>
      </c>
      <c r="E3" s="801"/>
      <c r="F3" s="786" t="s">
        <v>618</v>
      </c>
      <c r="G3" s="801"/>
      <c r="H3" s="786" t="s">
        <v>619</v>
      </c>
      <c r="I3" s="801"/>
      <c r="J3" s="786" t="s">
        <v>620</v>
      </c>
      <c r="K3" s="801"/>
      <c r="L3" s="803" t="s">
        <v>621</v>
      </c>
      <c r="M3" s="803"/>
    </row>
    <row r="4" spans="1:13" ht="33" customHeight="1">
      <c r="A4" s="850" t="s">
        <v>345</v>
      </c>
      <c r="B4" s="286"/>
      <c r="C4" s="287" t="s">
        <v>346</v>
      </c>
      <c r="D4" s="288">
        <v>0</v>
      </c>
      <c r="E4" s="289"/>
      <c r="F4" s="288">
        <v>0</v>
      </c>
      <c r="G4" s="289"/>
      <c r="H4" s="288">
        <v>0</v>
      </c>
      <c r="I4" s="289"/>
      <c r="J4" s="288" t="s">
        <v>226</v>
      </c>
      <c r="K4" s="289"/>
      <c r="L4" s="288" t="s">
        <v>226</v>
      </c>
      <c r="M4" s="289"/>
    </row>
    <row r="5" spans="1:13" ht="33" customHeight="1">
      <c r="A5" s="850"/>
      <c r="B5" s="286"/>
      <c r="C5" s="286" t="s">
        <v>203</v>
      </c>
      <c r="D5" s="288">
        <v>0</v>
      </c>
      <c r="E5" s="289"/>
      <c r="F5" s="288">
        <v>0</v>
      </c>
      <c r="G5" s="289"/>
      <c r="H5" s="288">
        <v>0</v>
      </c>
      <c r="I5" s="289"/>
      <c r="J5" s="290" t="s">
        <v>226</v>
      </c>
      <c r="K5" s="291"/>
      <c r="L5" s="290" t="s">
        <v>226</v>
      </c>
      <c r="M5" s="291"/>
    </row>
    <row r="6" spans="1:13" ht="33" customHeight="1">
      <c r="A6" s="850" t="s">
        <v>189</v>
      </c>
      <c r="B6" s="286"/>
      <c r="C6" s="286" t="s">
        <v>346</v>
      </c>
      <c r="D6" s="288">
        <v>0</v>
      </c>
      <c r="E6" s="289"/>
      <c r="F6" s="288">
        <v>0</v>
      </c>
      <c r="G6" s="289"/>
      <c r="H6" s="288">
        <v>0</v>
      </c>
      <c r="I6" s="289"/>
      <c r="J6" s="290" t="s">
        <v>226</v>
      </c>
      <c r="K6" s="291"/>
      <c r="L6" s="290" t="s">
        <v>226</v>
      </c>
      <c r="M6" s="291"/>
    </row>
    <row r="7" spans="1:13" ht="33" customHeight="1">
      <c r="A7" s="850"/>
      <c r="B7" s="286"/>
      <c r="C7" s="286" t="s">
        <v>203</v>
      </c>
      <c r="D7" s="288">
        <v>0</v>
      </c>
      <c r="E7" s="289"/>
      <c r="F7" s="288">
        <v>0</v>
      </c>
      <c r="G7" s="289"/>
      <c r="H7" s="288">
        <v>0</v>
      </c>
      <c r="I7" s="289"/>
      <c r="J7" s="290" t="s">
        <v>226</v>
      </c>
      <c r="K7" s="291"/>
      <c r="L7" s="290" t="s">
        <v>226</v>
      </c>
      <c r="M7" s="291"/>
    </row>
    <row r="8" spans="1:13" ht="33" customHeight="1">
      <c r="A8" s="850" t="s">
        <v>191</v>
      </c>
      <c r="B8" s="286"/>
      <c r="C8" s="287" t="s">
        <v>346</v>
      </c>
      <c r="D8" s="288">
        <v>0</v>
      </c>
      <c r="E8" s="289"/>
      <c r="F8" s="288">
        <v>0</v>
      </c>
      <c r="G8" s="289"/>
      <c r="H8" s="288">
        <v>0</v>
      </c>
      <c r="I8" s="289"/>
      <c r="J8" s="288" t="s">
        <v>226</v>
      </c>
      <c r="K8" s="289"/>
      <c r="L8" s="288" t="s">
        <v>226</v>
      </c>
      <c r="M8" s="289"/>
    </row>
    <row r="9" spans="1:13" ht="33" customHeight="1">
      <c r="A9" s="850"/>
      <c r="B9" s="286"/>
      <c r="C9" s="287" t="s">
        <v>203</v>
      </c>
      <c r="D9" s="288">
        <v>0</v>
      </c>
      <c r="E9" s="289">
        <v>0</v>
      </c>
      <c r="F9" s="288">
        <v>0</v>
      </c>
      <c r="G9" s="289">
        <v>0</v>
      </c>
      <c r="H9" s="288">
        <v>0</v>
      </c>
      <c r="I9" s="289">
        <v>0</v>
      </c>
      <c r="J9" s="288" t="s">
        <v>226</v>
      </c>
      <c r="K9" s="289"/>
      <c r="L9" s="288" t="s">
        <v>226</v>
      </c>
      <c r="M9" s="289"/>
    </row>
    <row r="10" spans="1:13" s="101" customFormat="1" ht="33" customHeight="1">
      <c r="A10" s="850" t="s">
        <v>192</v>
      </c>
      <c r="B10" s="24"/>
      <c r="C10" s="89" t="s">
        <v>346</v>
      </c>
      <c r="D10" s="288">
        <v>0</v>
      </c>
      <c r="E10" s="289"/>
      <c r="F10" s="288">
        <v>0</v>
      </c>
      <c r="G10" s="289"/>
      <c r="H10" s="288">
        <v>0</v>
      </c>
      <c r="I10" s="289"/>
      <c r="J10" s="292" t="s">
        <v>226</v>
      </c>
      <c r="K10" s="293"/>
      <c r="L10" s="292" t="s">
        <v>226</v>
      </c>
      <c r="M10" s="293"/>
    </row>
    <row r="11" spans="1:13" s="101" customFormat="1" ht="33" customHeight="1">
      <c r="A11" s="850"/>
      <c r="B11" s="24"/>
      <c r="C11" s="89" t="s">
        <v>203</v>
      </c>
      <c r="D11" s="290">
        <v>0</v>
      </c>
      <c r="E11" s="291"/>
      <c r="F11" s="290">
        <v>0</v>
      </c>
      <c r="G11" s="291"/>
      <c r="H11" s="290">
        <v>0</v>
      </c>
      <c r="I11" s="291"/>
      <c r="J11" s="292" t="s">
        <v>226</v>
      </c>
      <c r="K11" s="293"/>
      <c r="L11" s="292" t="s">
        <v>226</v>
      </c>
      <c r="M11" s="293"/>
    </row>
    <row r="12" spans="1:13" ht="33" customHeight="1">
      <c r="A12" s="853" t="s">
        <v>347</v>
      </c>
      <c r="B12" s="295"/>
      <c r="C12" s="286" t="s">
        <v>346</v>
      </c>
      <c r="D12" s="290">
        <v>0</v>
      </c>
      <c r="E12" s="291"/>
      <c r="F12" s="290">
        <v>0</v>
      </c>
      <c r="G12" s="291"/>
      <c r="H12" s="290">
        <v>0</v>
      </c>
      <c r="I12" s="291"/>
      <c r="J12" s="290" t="s">
        <v>226</v>
      </c>
      <c r="K12" s="291"/>
      <c r="L12" s="290" t="s">
        <v>226</v>
      </c>
      <c r="M12" s="291"/>
    </row>
    <row r="13" spans="1:13" ht="33" customHeight="1">
      <c r="A13" s="853"/>
      <c r="B13" s="294"/>
      <c r="C13" s="296" t="s">
        <v>203</v>
      </c>
      <c r="D13" s="297">
        <v>0</v>
      </c>
      <c r="E13" s="298">
        <v>0</v>
      </c>
      <c r="F13" s="297">
        <v>0</v>
      </c>
      <c r="G13" s="298">
        <v>0</v>
      </c>
      <c r="H13" s="297">
        <v>0</v>
      </c>
      <c r="I13" s="298">
        <v>0</v>
      </c>
      <c r="J13" s="297" t="s">
        <v>226</v>
      </c>
      <c r="K13" s="298">
        <v>0</v>
      </c>
      <c r="L13" s="297" t="s">
        <v>226</v>
      </c>
      <c r="M13" s="298">
        <v>0</v>
      </c>
    </row>
    <row r="14" spans="1:13">
      <c r="A14" s="299" t="s">
        <v>348</v>
      </c>
      <c r="B14" s="299"/>
      <c r="C14" s="299"/>
      <c r="D14" s="299"/>
      <c r="E14" s="299"/>
      <c r="F14" s="299"/>
      <c r="G14" s="299"/>
      <c r="H14" s="299"/>
      <c r="I14" s="299"/>
      <c r="J14" s="299"/>
      <c r="K14" s="299"/>
      <c r="L14" s="299"/>
      <c r="M14" s="299"/>
    </row>
    <row r="15" spans="1:13">
      <c r="A15" s="299" t="s">
        <v>349</v>
      </c>
      <c r="B15" s="299"/>
      <c r="C15" s="299"/>
      <c r="D15" s="299"/>
      <c r="E15" s="299"/>
      <c r="F15" s="299"/>
      <c r="G15" s="299"/>
      <c r="H15" s="299"/>
      <c r="I15" s="299"/>
      <c r="J15" s="299"/>
      <c r="K15" s="299"/>
      <c r="L15" s="299"/>
      <c r="M15" s="299"/>
    </row>
  </sheetData>
  <mergeCells count="10">
    <mergeCell ref="A4:A5"/>
    <mergeCell ref="A6:A7"/>
    <mergeCell ref="A8:A9"/>
    <mergeCell ref="A10:A11"/>
    <mergeCell ref="A12:A13"/>
    <mergeCell ref="D3:E3"/>
    <mergeCell ref="F3:G3"/>
    <mergeCell ref="H3:I3"/>
    <mergeCell ref="J3:K3"/>
    <mergeCell ref="L3:M3"/>
  </mergeCells>
  <phoneticPr fontId="60"/>
  <pageMargins left="0.78749999999999998" right="0.78749999999999998" top="0.86597222222222203" bottom="0.55138888888888904" header="0.511811023622047" footer="0.511811023622047"/>
  <pageSetup paperSize="9"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J24"/>
  <sheetViews>
    <sheetView showGridLines="0" view="pageBreakPreview" zoomScale="115" zoomScaleNormal="115" zoomScaleSheetLayoutView="115" workbookViewId="0">
      <pane xSplit="1" ySplit="4" topLeftCell="B5" activePane="bottomRight" state="frozen"/>
      <selection activeCell="N10" sqref="N10"/>
      <selection pane="topRight" activeCell="N10" sqref="N10"/>
      <selection pane="bottomLeft" activeCell="N10" sqref="N10"/>
      <selection pane="bottomRight" activeCell="H8" sqref="H8"/>
    </sheetView>
  </sheetViews>
  <sheetFormatPr defaultColWidth="12.5" defaultRowHeight="17.25"/>
  <cols>
    <col min="1" max="1" width="10" style="1" customWidth="1"/>
    <col min="2" max="2" width="8" style="1" customWidth="1"/>
    <col min="3" max="3" width="5.125" style="1" customWidth="1"/>
    <col min="4" max="4" width="6.5" style="1" customWidth="1"/>
    <col min="5" max="5" width="5.125" style="1" customWidth="1"/>
    <col min="6" max="6" width="6.375" style="1" customWidth="1"/>
    <col min="7" max="7" width="5.125" style="1" customWidth="1"/>
    <col min="8" max="8" width="6.375" style="1" customWidth="1"/>
    <col min="9" max="9" width="5.125" style="1" customWidth="1"/>
    <col min="10" max="10" width="6.375" style="1" customWidth="1"/>
    <col min="11" max="11" width="5.125" style="1" customWidth="1"/>
    <col min="12" max="12" width="6.375" style="1" customWidth="1"/>
    <col min="13" max="13" width="5.125" style="1" customWidth="1"/>
    <col min="14" max="256" width="12.5" style="1"/>
    <col min="257" max="257" width="10" style="1" customWidth="1"/>
    <col min="258" max="258" width="8" style="1" customWidth="1"/>
    <col min="259" max="259" width="5.125" style="1" customWidth="1"/>
    <col min="260" max="260" width="6.5" style="1" customWidth="1"/>
    <col min="261" max="261" width="5.125" style="1" customWidth="1"/>
    <col min="262" max="262" width="6.375" style="1" customWidth="1"/>
    <col min="263" max="263" width="5.125" style="1" customWidth="1"/>
    <col min="264" max="264" width="6.375" style="1" customWidth="1"/>
    <col min="265" max="265" width="5.125" style="1" customWidth="1"/>
    <col min="266" max="266" width="6.375" style="1" customWidth="1"/>
    <col min="267" max="267" width="5.125" style="1" customWidth="1"/>
    <col min="268" max="268" width="6.375" style="1" customWidth="1"/>
    <col min="269" max="269" width="5.125" style="1" customWidth="1"/>
    <col min="270" max="512" width="12.5" style="1"/>
    <col min="513" max="513" width="10" style="1" customWidth="1"/>
    <col min="514" max="514" width="8" style="1" customWidth="1"/>
    <col min="515" max="515" width="5.125" style="1" customWidth="1"/>
    <col min="516" max="516" width="6.5" style="1" customWidth="1"/>
    <col min="517" max="517" width="5.125" style="1" customWidth="1"/>
    <col min="518" max="518" width="6.375" style="1" customWidth="1"/>
    <col min="519" max="519" width="5.125" style="1" customWidth="1"/>
    <col min="520" max="520" width="6.375" style="1" customWidth="1"/>
    <col min="521" max="521" width="5.125" style="1" customWidth="1"/>
    <col min="522" max="522" width="6.375" style="1" customWidth="1"/>
    <col min="523" max="523" width="5.125" style="1" customWidth="1"/>
    <col min="524" max="524" width="6.375" style="1" customWidth="1"/>
    <col min="525" max="525" width="5.125" style="1" customWidth="1"/>
    <col min="526" max="768" width="12.5" style="1"/>
    <col min="769" max="769" width="10" style="1" customWidth="1"/>
    <col min="770" max="770" width="8" style="1" customWidth="1"/>
    <col min="771" max="771" width="5.125" style="1" customWidth="1"/>
    <col min="772" max="772" width="6.5" style="1" customWidth="1"/>
    <col min="773" max="773" width="5.125" style="1" customWidth="1"/>
    <col min="774" max="774" width="6.375" style="1" customWidth="1"/>
    <col min="775" max="775" width="5.125" style="1" customWidth="1"/>
    <col min="776" max="776" width="6.375" style="1" customWidth="1"/>
    <col min="777" max="777" width="5.125" style="1" customWidth="1"/>
    <col min="778" max="778" width="6.375" style="1" customWidth="1"/>
    <col min="779" max="779" width="5.125" style="1" customWidth="1"/>
    <col min="780" max="780" width="6.375" style="1" customWidth="1"/>
    <col min="781" max="781" width="5.125" style="1" customWidth="1"/>
    <col min="782" max="1024" width="12.5" style="1"/>
  </cols>
  <sheetData>
    <row r="1" spans="1:252">
      <c r="A1" s="300" t="s">
        <v>350</v>
      </c>
      <c r="B1" s="301"/>
      <c r="C1" s="301"/>
      <c r="D1" s="301"/>
      <c r="E1" s="301"/>
      <c r="F1" s="301"/>
      <c r="G1" s="301"/>
      <c r="H1" s="302"/>
      <c r="I1" s="302"/>
      <c r="J1" s="302"/>
      <c r="K1" s="302"/>
      <c r="L1" s="302"/>
      <c r="M1" s="302"/>
      <c r="N1" s="302"/>
    </row>
    <row r="2" spans="1:252">
      <c r="A2" s="303"/>
      <c r="B2" s="303"/>
      <c r="C2" s="303"/>
      <c r="D2" s="303"/>
      <c r="E2" s="303"/>
      <c r="F2" s="303"/>
      <c r="G2" s="303"/>
      <c r="H2" s="303"/>
      <c r="I2" s="303"/>
      <c r="J2" s="302"/>
      <c r="K2" s="304"/>
      <c r="M2" s="305" t="s">
        <v>611</v>
      </c>
      <c r="N2" s="302"/>
    </row>
    <row r="3" spans="1:252" ht="25.5" customHeight="1">
      <c r="A3" s="801" t="s">
        <v>351</v>
      </c>
      <c r="B3" s="785" t="s">
        <v>352</v>
      </c>
      <c r="C3" s="785"/>
      <c r="D3" s="785" t="s">
        <v>345</v>
      </c>
      <c r="E3" s="785"/>
      <c r="F3" s="785" t="s">
        <v>189</v>
      </c>
      <c r="G3" s="785"/>
      <c r="H3" s="785" t="s">
        <v>191</v>
      </c>
      <c r="I3" s="785"/>
      <c r="J3" s="802" t="s">
        <v>192</v>
      </c>
      <c r="K3" s="802"/>
      <c r="L3" s="854" t="s">
        <v>353</v>
      </c>
      <c r="M3" s="854"/>
      <c r="N3" s="306"/>
    </row>
    <row r="4" spans="1:252" ht="48" customHeight="1">
      <c r="A4" s="801"/>
      <c r="B4" s="307" t="s">
        <v>354</v>
      </c>
      <c r="C4" s="307" t="s">
        <v>355</v>
      </c>
      <c r="D4" s="307" t="s">
        <v>354</v>
      </c>
      <c r="E4" s="307" t="s">
        <v>355</v>
      </c>
      <c r="F4" s="307" t="s">
        <v>354</v>
      </c>
      <c r="G4" s="307" t="s">
        <v>355</v>
      </c>
      <c r="H4" s="307" t="s">
        <v>354</v>
      </c>
      <c r="I4" s="307" t="s">
        <v>355</v>
      </c>
      <c r="J4" s="307" t="s">
        <v>354</v>
      </c>
      <c r="K4" s="307" t="s">
        <v>355</v>
      </c>
      <c r="L4" s="307" t="s">
        <v>354</v>
      </c>
      <c r="M4" s="308" t="s">
        <v>355</v>
      </c>
      <c r="N4" s="306"/>
    </row>
    <row r="5" spans="1:252" ht="29.1" customHeight="1">
      <c r="A5" s="309" t="s">
        <v>352</v>
      </c>
      <c r="B5" s="310">
        <f t="shared" ref="B5:M5" si="0">SUM(B6:B22)</f>
        <v>177</v>
      </c>
      <c r="C5" s="310">
        <f t="shared" si="0"/>
        <v>30</v>
      </c>
      <c r="D5" s="310">
        <f t="shared" si="0"/>
        <v>0</v>
      </c>
      <c r="E5" s="310">
        <f t="shared" si="0"/>
        <v>0</v>
      </c>
      <c r="F5" s="310">
        <f t="shared" si="0"/>
        <v>5</v>
      </c>
      <c r="G5" s="310">
        <f t="shared" si="0"/>
        <v>0</v>
      </c>
      <c r="H5" s="310">
        <f t="shared" si="0"/>
        <v>11</v>
      </c>
      <c r="I5" s="310">
        <f t="shared" si="0"/>
        <v>3</v>
      </c>
      <c r="J5" s="310">
        <f t="shared" si="0"/>
        <v>0</v>
      </c>
      <c r="K5" s="310">
        <f t="shared" si="0"/>
        <v>0</v>
      </c>
      <c r="L5" s="310">
        <f t="shared" si="0"/>
        <v>161</v>
      </c>
      <c r="M5" s="310">
        <f t="shared" si="0"/>
        <v>27</v>
      </c>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311"/>
      <c r="AQ5" s="311"/>
      <c r="AR5" s="311"/>
      <c r="AS5" s="311"/>
      <c r="AT5" s="311"/>
      <c r="AU5" s="311"/>
      <c r="AV5" s="311"/>
      <c r="AW5" s="311"/>
      <c r="AX5" s="311"/>
      <c r="AY5" s="311"/>
      <c r="AZ5" s="311"/>
      <c r="BA5" s="311"/>
      <c r="BB5" s="311"/>
      <c r="BC5" s="311"/>
      <c r="BD5" s="311"/>
      <c r="BE5" s="311"/>
      <c r="BF5" s="311"/>
      <c r="BG5" s="311"/>
      <c r="BH5" s="311"/>
      <c r="BI5" s="311"/>
      <c r="BJ5" s="311"/>
      <c r="BK5" s="311"/>
      <c r="BL5" s="311"/>
      <c r="BM5" s="311"/>
      <c r="BN5" s="311"/>
      <c r="BO5" s="311"/>
      <c r="BP5" s="311"/>
      <c r="BQ5" s="311"/>
      <c r="BR5" s="311"/>
      <c r="BS5" s="311"/>
      <c r="BT5" s="311"/>
      <c r="BU5" s="311"/>
      <c r="BV5" s="311"/>
      <c r="BW5" s="311"/>
      <c r="BX5" s="311"/>
      <c r="BY5" s="311"/>
      <c r="BZ5" s="311"/>
      <c r="CA5" s="311"/>
      <c r="CB5" s="311"/>
      <c r="CC5" s="311"/>
      <c r="CD5" s="311"/>
      <c r="CE5" s="311"/>
      <c r="CF5" s="311"/>
      <c r="CG5" s="311"/>
      <c r="CH5" s="311"/>
      <c r="CI5" s="311"/>
      <c r="CJ5" s="311"/>
      <c r="CK5" s="311"/>
      <c r="CL5" s="311"/>
      <c r="CM5" s="311"/>
      <c r="CN5" s="311"/>
      <c r="CO5" s="311"/>
      <c r="CP5" s="311"/>
      <c r="CQ5" s="311"/>
      <c r="CR5" s="311"/>
      <c r="CS5" s="311"/>
      <c r="CT5" s="311"/>
      <c r="CU5" s="311"/>
      <c r="CV5" s="311"/>
      <c r="CW5" s="311"/>
      <c r="CX5" s="311"/>
      <c r="CY5" s="311"/>
      <c r="CZ5" s="311"/>
      <c r="DA5" s="311"/>
      <c r="DB5" s="311"/>
      <c r="DC5" s="311"/>
      <c r="DD5" s="311"/>
      <c r="DE5" s="311"/>
      <c r="DF5" s="311"/>
      <c r="DG5" s="311"/>
      <c r="DH5" s="311"/>
      <c r="DI5" s="311"/>
      <c r="DJ5" s="311"/>
      <c r="DK5" s="311"/>
      <c r="DL5" s="311"/>
      <c r="DM5" s="311"/>
      <c r="DN5" s="311"/>
      <c r="DO5" s="311"/>
      <c r="DP5" s="311"/>
      <c r="DQ5" s="311"/>
      <c r="DR5" s="311"/>
      <c r="DS5" s="311"/>
      <c r="DT5" s="311"/>
      <c r="DU5" s="311"/>
      <c r="DV5" s="311"/>
      <c r="DW5" s="311"/>
      <c r="DX5" s="311"/>
      <c r="DY5" s="311"/>
      <c r="DZ5" s="311"/>
      <c r="EA5" s="311"/>
      <c r="EB5" s="311"/>
      <c r="EC5" s="311"/>
      <c r="ED5" s="311"/>
      <c r="EE5" s="311"/>
      <c r="EF5" s="311"/>
      <c r="EG5" s="311"/>
      <c r="EH5" s="311"/>
      <c r="EI5" s="311"/>
      <c r="EJ5" s="311"/>
      <c r="EK5" s="311"/>
      <c r="EL5" s="311"/>
      <c r="EM5" s="311"/>
      <c r="EN5" s="311"/>
      <c r="EO5" s="311"/>
      <c r="EP5" s="311"/>
      <c r="EQ5" s="311"/>
      <c r="ER5" s="311"/>
      <c r="ES5" s="311"/>
      <c r="ET5" s="311"/>
      <c r="EU5" s="311"/>
      <c r="EV5" s="311"/>
      <c r="EW5" s="311"/>
      <c r="EX5" s="311"/>
      <c r="EY5" s="311"/>
      <c r="EZ5" s="311"/>
      <c r="FA5" s="311"/>
      <c r="FB5" s="311"/>
      <c r="FC5" s="311"/>
      <c r="FD5" s="311"/>
      <c r="FE5" s="311"/>
      <c r="FF5" s="311"/>
      <c r="FG5" s="311"/>
      <c r="FH5" s="311"/>
      <c r="FI5" s="311"/>
      <c r="FJ5" s="311"/>
      <c r="FK5" s="311"/>
      <c r="FL5" s="311"/>
      <c r="FM5" s="311"/>
      <c r="FN5" s="311"/>
      <c r="FO5" s="311"/>
      <c r="FP5" s="311"/>
      <c r="FQ5" s="311"/>
      <c r="FR5" s="311"/>
      <c r="FS5" s="311"/>
      <c r="FT5" s="311"/>
      <c r="FU5" s="311"/>
      <c r="FV5" s="311"/>
      <c r="FW5" s="311"/>
      <c r="FX5" s="311"/>
      <c r="FY5" s="311"/>
      <c r="FZ5" s="311"/>
      <c r="GA5" s="311"/>
      <c r="GB5" s="311"/>
      <c r="GC5" s="311"/>
      <c r="GD5" s="311"/>
      <c r="GE5" s="311"/>
      <c r="GF5" s="311"/>
      <c r="GG5" s="311"/>
      <c r="GH5" s="311"/>
      <c r="GI5" s="311"/>
      <c r="GJ5" s="311"/>
      <c r="GK5" s="311"/>
      <c r="GL5" s="311"/>
      <c r="GM5" s="311"/>
      <c r="GN5" s="311"/>
      <c r="GO5" s="311"/>
      <c r="GP5" s="311"/>
      <c r="GQ5" s="311"/>
      <c r="GR5" s="311"/>
      <c r="GS5" s="311"/>
      <c r="GT5" s="311"/>
      <c r="GU5" s="311"/>
      <c r="GV5" s="311"/>
      <c r="GW5" s="311"/>
      <c r="GX5" s="311"/>
      <c r="GY5" s="311"/>
      <c r="GZ5" s="311"/>
      <c r="HA5" s="311"/>
      <c r="HB5" s="311"/>
      <c r="HC5" s="311"/>
      <c r="HD5" s="311"/>
      <c r="HE5" s="311"/>
      <c r="HF5" s="311"/>
      <c r="HG5" s="311"/>
      <c r="HH5" s="311"/>
      <c r="HI5" s="311"/>
      <c r="HJ5" s="311"/>
      <c r="HK5" s="311"/>
      <c r="HL5" s="311"/>
      <c r="HM5" s="311"/>
      <c r="HN5" s="311"/>
      <c r="HO5" s="311"/>
      <c r="HP5" s="311"/>
      <c r="HQ5" s="311"/>
      <c r="HR5" s="311"/>
      <c r="HS5" s="311"/>
      <c r="HT5" s="311"/>
      <c r="HU5" s="311"/>
      <c r="HV5" s="311"/>
      <c r="HW5" s="311"/>
      <c r="HX5" s="311"/>
      <c r="HY5" s="311"/>
      <c r="HZ5" s="311"/>
      <c r="IA5" s="311"/>
      <c r="IB5" s="311"/>
      <c r="IC5" s="311"/>
      <c r="ID5" s="311"/>
      <c r="IE5" s="311"/>
      <c r="IF5" s="311"/>
      <c r="IG5" s="311"/>
      <c r="IH5" s="311"/>
      <c r="II5" s="311"/>
      <c r="IJ5" s="311"/>
      <c r="IK5" s="311"/>
      <c r="IL5" s="311"/>
      <c r="IM5" s="311"/>
      <c r="IN5" s="311"/>
      <c r="IO5" s="311"/>
      <c r="IP5" s="311"/>
      <c r="IQ5" s="311"/>
      <c r="IR5" s="311"/>
    </row>
    <row r="6" spans="1:252" ht="29.1" customHeight="1">
      <c r="A6" s="312" t="s">
        <v>356</v>
      </c>
      <c r="B6" s="313">
        <f t="shared" ref="B6:B22" si="1">SUM(D6,F6,H6,J6,L6)</f>
        <v>5</v>
      </c>
      <c r="C6" s="314">
        <f t="shared" ref="C6:C22" si="2">SUM(E6,G6,I6,K6,M6)</f>
        <v>0</v>
      </c>
      <c r="D6" s="314">
        <v>0</v>
      </c>
      <c r="E6" s="314">
        <v>0</v>
      </c>
      <c r="F6" s="314">
        <v>0</v>
      </c>
      <c r="G6" s="314">
        <v>0</v>
      </c>
      <c r="H6" s="314">
        <v>0</v>
      </c>
      <c r="I6" s="314">
        <v>0</v>
      </c>
      <c r="J6" s="314">
        <v>0</v>
      </c>
      <c r="K6" s="314">
        <v>0</v>
      </c>
      <c r="L6" s="315">
        <v>5</v>
      </c>
      <c r="M6" s="315" t="s">
        <v>612</v>
      </c>
    </row>
    <row r="7" spans="1:252" s="13" customFormat="1" ht="29.1" customHeight="1">
      <c r="A7" s="312" t="s">
        <v>3</v>
      </c>
      <c r="B7" s="313">
        <f t="shared" si="1"/>
        <v>3</v>
      </c>
      <c r="C7" s="314">
        <f t="shared" si="2"/>
        <v>0</v>
      </c>
      <c r="D7" s="314">
        <v>0</v>
      </c>
      <c r="E7" s="314">
        <v>0</v>
      </c>
      <c r="F7" s="314">
        <v>0</v>
      </c>
      <c r="G7" s="314">
        <v>0</v>
      </c>
      <c r="H7" s="314">
        <v>0</v>
      </c>
      <c r="I7" s="314">
        <v>0</v>
      </c>
      <c r="J7" s="314">
        <v>0</v>
      </c>
      <c r="K7" s="314">
        <v>0</v>
      </c>
      <c r="L7" s="315">
        <v>3</v>
      </c>
      <c r="M7" s="315" t="s">
        <v>612</v>
      </c>
    </row>
    <row r="8" spans="1:252" s="13" customFormat="1" ht="29.1" customHeight="1">
      <c r="A8" s="39" t="s">
        <v>4</v>
      </c>
      <c r="B8" s="107">
        <f t="shared" si="1"/>
        <v>3</v>
      </c>
      <c r="C8" s="108">
        <f t="shared" si="2"/>
        <v>0</v>
      </c>
      <c r="D8" s="108">
        <v>0</v>
      </c>
      <c r="E8" s="108">
        <v>0</v>
      </c>
      <c r="F8" s="108">
        <v>0</v>
      </c>
      <c r="G8" s="108">
        <v>0</v>
      </c>
      <c r="H8" s="108">
        <v>0</v>
      </c>
      <c r="I8" s="108">
        <v>0</v>
      </c>
      <c r="J8" s="108">
        <v>0</v>
      </c>
      <c r="K8" s="108">
        <v>0</v>
      </c>
      <c r="L8" s="23">
        <v>3</v>
      </c>
      <c r="M8" s="315" t="s">
        <v>612</v>
      </c>
    </row>
    <row r="9" spans="1:252" s="13" customFormat="1" ht="29.1" customHeight="1">
      <c r="A9" s="39" t="s">
        <v>5</v>
      </c>
      <c r="B9" s="107">
        <f t="shared" si="1"/>
        <v>0</v>
      </c>
      <c r="C9" s="108">
        <f t="shared" si="2"/>
        <v>0</v>
      </c>
      <c r="D9" s="108">
        <v>0</v>
      </c>
      <c r="E9" s="108">
        <v>0</v>
      </c>
      <c r="F9" s="108">
        <v>0</v>
      </c>
      <c r="G9" s="108">
        <v>0</v>
      </c>
      <c r="H9" s="108">
        <v>0</v>
      </c>
      <c r="I9" s="108">
        <v>0</v>
      </c>
      <c r="J9" s="108">
        <v>0</v>
      </c>
      <c r="K9" s="108">
        <v>0</v>
      </c>
      <c r="L9" s="23">
        <v>0</v>
      </c>
      <c r="M9" s="315" t="s">
        <v>612</v>
      </c>
    </row>
    <row r="10" spans="1:252" s="13" customFormat="1" ht="29.1" customHeight="1">
      <c r="A10" s="312" t="s">
        <v>357</v>
      </c>
      <c r="B10" s="313">
        <f t="shared" si="1"/>
        <v>7</v>
      </c>
      <c r="C10" s="314">
        <f t="shared" si="2"/>
        <v>0</v>
      </c>
      <c r="D10" s="314">
        <v>0</v>
      </c>
      <c r="E10" s="314">
        <v>0</v>
      </c>
      <c r="F10" s="314">
        <v>0</v>
      </c>
      <c r="G10" s="314">
        <v>0</v>
      </c>
      <c r="H10" s="314">
        <v>0</v>
      </c>
      <c r="I10" s="314">
        <v>0</v>
      </c>
      <c r="J10" s="314">
        <v>0</v>
      </c>
      <c r="K10" s="314">
        <v>0</v>
      </c>
      <c r="L10" s="315">
        <v>7</v>
      </c>
      <c r="M10" s="315" t="s">
        <v>612</v>
      </c>
    </row>
    <row r="11" spans="1:252" s="13" customFormat="1" ht="29.1" customHeight="1">
      <c r="A11" s="312" t="s">
        <v>7</v>
      </c>
      <c r="B11" s="313">
        <f t="shared" si="1"/>
        <v>15</v>
      </c>
      <c r="C11" s="314">
        <f t="shared" si="2"/>
        <v>0</v>
      </c>
      <c r="D11" s="314">
        <v>0</v>
      </c>
      <c r="E11" s="314">
        <v>0</v>
      </c>
      <c r="F11" s="314">
        <v>0</v>
      </c>
      <c r="G11" s="314">
        <v>0</v>
      </c>
      <c r="H11" s="314">
        <v>0</v>
      </c>
      <c r="I11" s="314">
        <v>0</v>
      </c>
      <c r="J11" s="314">
        <v>0</v>
      </c>
      <c r="K11" s="314">
        <v>0</v>
      </c>
      <c r="L11" s="315">
        <v>15</v>
      </c>
      <c r="M11" s="315" t="s">
        <v>612</v>
      </c>
    </row>
    <row r="12" spans="1:252" s="13" customFormat="1" ht="29.1" customHeight="1">
      <c r="A12" s="312" t="s">
        <v>358</v>
      </c>
      <c r="B12" s="313">
        <f t="shared" si="1"/>
        <v>0</v>
      </c>
      <c r="C12" s="314">
        <f t="shared" si="2"/>
        <v>0</v>
      </c>
      <c r="D12" s="314">
        <v>0</v>
      </c>
      <c r="E12" s="314">
        <v>0</v>
      </c>
      <c r="F12" s="314">
        <v>0</v>
      </c>
      <c r="G12" s="314">
        <v>0</v>
      </c>
      <c r="H12" s="314">
        <v>0</v>
      </c>
      <c r="I12" s="314">
        <v>0</v>
      </c>
      <c r="J12" s="314">
        <v>0</v>
      </c>
      <c r="K12" s="314">
        <v>0</v>
      </c>
      <c r="L12" s="315">
        <v>0</v>
      </c>
      <c r="M12" s="315" t="s">
        <v>612</v>
      </c>
    </row>
    <row r="13" spans="1:252" s="13" customFormat="1" ht="29.1" customHeight="1">
      <c r="A13" s="312" t="s">
        <v>359</v>
      </c>
      <c r="B13" s="313">
        <f t="shared" si="1"/>
        <v>0</v>
      </c>
      <c r="C13" s="314">
        <f t="shared" si="2"/>
        <v>0</v>
      </c>
      <c r="D13" s="314">
        <v>0</v>
      </c>
      <c r="E13" s="314">
        <v>0</v>
      </c>
      <c r="F13" s="314">
        <v>0</v>
      </c>
      <c r="G13" s="314">
        <v>0</v>
      </c>
      <c r="H13" s="314">
        <v>0</v>
      </c>
      <c r="I13" s="314">
        <v>0</v>
      </c>
      <c r="J13" s="314">
        <v>0</v>
      </c>
      <c r="K13" s="314">
        <v>0</v>
      </c>
      <c r="L13" s="315">
        <v>0</v>
      </c>
      <c r="M13" s="315" t="s">
        <v>612</v>
      </c>
    </row>
    <row r="14" spans="1:252" s="13" customFormat="1" ht="29.1" customHeight="1">
      <c r="A14" s="312" t="s">
        <v>360</v>
      </c>
      <c r="B14" s="313">
        <f t="shared" si="1"/>
        <v>7</v>
      </c>
      <c r="C14" s="314">
        <f t="shared" si="2"/>
        <v>0</v>
      </c>
      <c r="D14" s="314">
        <v>0</v>
      </c>
      <c r="E14" s="314">
        <v>0</v>
      </c>
      <c r="F14" s="314">
        <v>0</v>
      </c>
      <c r="G14" s="314">
        <v>0</v>
      </c>
      <c r="H14" s="314">
        <v>0</v>
      </c>
      <c r="I14" s="314">
        <v>0</v>
      </c>
      <c r="J14" s="314">
        <v>0</v>
      </c>
      <c r="K14" s="314">
        <v>0</v>
      </c>
      <c r="L14" s="315">
        <v>7</v>
      </c>
      <c r="M14" s="315" t="s">
        <v>612</v>
      </c>
    </row>
    <row r="15" spans="1:252" s="13" customFormat="1" ht="29.1" customHeight="1">
      <c r="A15" s="312" t="s">
        <v>361</v>
      </c>
      <c r="B15" s="313">
        <f t="shared" si="1"/>
        <v>11</v>
      </c>
      <c r="C15" s="314">
        <f t="shared" si="2"/>
        <v>0</v>
      </c>
      <c r="D15" s="314">
        <v>0</v>
      </c>
      <c r="E15" s="314">
        <v>0</v>
      </c>
      <c r="F15" s="314">
        <v>0</v>
      </c>
      <c r="G15" s="314">
        <v>0</v>
      </c>
      <c r="H15" s="314">
        <v>0</v>
      </c>
      <c r="I15" s="314">
        <v>0</v>
      </c>
      <c r="J15" s="314">
        <v>0</v>
      </c>
      <c r="K15" s="314">
        <v>0</v>
      </c>
      <c r="L15" s="315">
        <v>11</v>
      </c>
      <c r="M15" s="315" t="s">
        <v>612</v>
      </c>
    </row>
    <row r="16" spans="1:252" s="13" customFormat="1" ht="29.1" customHeight="1">
      <c r="A16" s="312" t="s">
        <v>12</v>
      </c>
      <c r="B16" s="313">
        <f t="shared" si="1"/>
        <v>10</v>
      </c>
      <c r="C16" s="314">
        <f t="shared" si="2"/>
        <v>0</v>
      </c>
      <c r="D16" s="314">
        <v>0</v>
      </c>
      <c r="E16" s="314">
        <v>0</v>
      </c>
      <c r="F16" s="314">
        <v>0</v>
      </c>
      <c r="G16" s="314">
        <v>0</v>
      </c>
      <c r="H16" s="314">
        <v>6</v>
      </c>
      <c r="I16" s="314">
        <v>0</v>
      </c>
      <c r="J16" s="314">
        <v>0</v>
      </c>
      <c r="K16" s="314">
        <v>0</v>
      </c>
      <c r="L16" s="315">
        <v>4</v>
      </c>
      <c r="M16" s="315" t="s">
        <v>612</v>
      </c>
    </row>
    <row r="17" spans="1:13" s="13" customFormat="1" ht="29.1" customHeight="1">
      <c r="A17" s="312" t="s">
        <v>13</v>
      </c>
      <c r="B17" s="313">
        <f t="shared" si="1"/>
        <v>9</v>
      </c>
      <c r="C17" s="314">
        <f t="shared" si="2"/>
        <v>0</v>
      </c>
      <c r="D17" s="314">
        <v>0</v>
      </c>
      <c r="E17" s="314">
        <v>0</v>
      </c>
      <c r="F17" s="314">
        <v>0</v>
      </c>
      <c r="G17" s="314">
        <v>0</v>
      </c>
      <c r="H17" s="314">
        <v>0</v>
      </c>
      <c r="I17" s="314">
        <v>0</v>
      </c>
      <c r="J17" s="314">
        <v>0</v>
      </c>
      <c r="K17" s="314">
        <v>0</v>
      </c>
      <c r="L17" s="315">
        <v>9</v>
      </c>
      <c r="M17" s="315" t="s">
        <v>612</v>
      </c>
    </row>
    <row r="18" spans="1:13" s="13" customFormat="1" ht="29.1" customHeight="1">
      <c r="A18" s="312" t="s">
        <v>362</v>
      </c>
      <c r="B18" s="313">
        <f t="shared" si="1"/>
        <v>3</v>
      </c>
      <c r="C18" s="314">
        <f t="shared" si="2"/>
        <v>0</v>
      </c>
      <c r="D18" s="314">
        <v>0</v>
      </c>
      <c r="E18" s="314">
        <v>0</v>
      </c>
      <c r="F18" s="314">
        <v>0</v>
      </c>
      <c r="G18" s="314">
        <v>0</v>
      </c>
      <c r="H18" s="314">
        <v>0</v>
      </c>
      <c r="I18" s="314">
        <v>0</v>
      </c>
      <c r="J18" s="314">
        <v>0</v>
      </c>
      <c r="K18" s="314">
        <v>0</v>
      </c>
      <c r="L18" s="315">
        <v>3</v>
      </c>
      <c r="M18" s="315" t="s">
        <v>612</v>
      </c>
    </row>
    <row r="19" spans="1:13" s="13" customFormat="1" ht="29.1" customHeight="1">
      <c r="A19" s="312" t="s">
        <v>15</v>
      </c>
      <c r="B19" s="313">
        <f t="shared" si="1"/>
        <v>13</v>
      </c>
      <c r="C19" s="314">
        <f t="shared" si="2"/>
        <v>0</v>
      </c>
      <c r="D19" s="314">
        <v>0</v>
      </c>
      <c r="E19" s="314">
        <v>0</v>
      </c>
      <c r="F19" s="314">
        <v>5</v>
      </c>
      <c r="G19" s="314">
        <v>0</v>
      </c>
      <c r="H19" s="314">
        <v>0</v>
      </c>
      <c r="I19" s="314">
        <v>0</v>
      </c>
      <c r="J19" s="314">
        <v>0</v>
      </c>
      <c r="K19" s="314">
        <v>0</v>
      </c>
      <c r="L19" s="315">
        <v>8</v>
      </c>
      <c r="M19" s="315" t="s">
        <v>612</v>
      </c>
    </row>
    <row r="20" spans="1:13" s="13" customFormat="1" ht="29.1" customHeight="1">
      <c r="A20" s="312" t="s">
        <v>363</v>
      </c>
      <c r="B20" s="313">
        <f t="shared" si="1"/>
        <v>23</v>
      </c>
      <c r="C20" s="314">
        <f t="shared" si="2"/>
        <v>0</v>
      </c>
      <c r="D20" s="314">
        <v>0</v>
      </c>
      <c r="E20" s="314">
        <v>0</v>
      </c>
      <c r="F20" s="314">
        <v>0</v>
      </c>
      <c r="G20" s="314">
        <v>0</v>
      </c>
      <c r="H20" s="314">
        <v>0</v>
      </c>
      <c r="I20" s="314">
        <v>0</v>
      </c>
      <c r="J20" s="314">
        <v>0</v>
      </c>
      <c r="K20" s="314">
        <v>0</v>
      </c>
      <c r="L20" s="315">
        <v>23</v>
      </c>
      <c r="M20" s="315" t="s">
        <v>612</v>
      </c>
    </row>
    <row r="21" spans="1:13" s="13" customFormat="1" ht="29.1" customHeight="1">
      <c r="A21" s="312" t="s">
        <v>364</v>
      </c>
      <c r="B21" s="313">
        <f t="shared" si="1"/>
        <v>9</v>
      </c>
      <c r="C21" s="314">
        <f t="shared" si="2"/>
        <v>0</v>
      </c>
      <c r="D21" s="314">
        <v>0</v>
      </c>
      <c r="E21" s="314">
        <v>0</v>
      </c>
      <c r="F21" s="314">
        <v>0</v>
      </c>
      <c r="G21" s="314">
        <v>0</v>
      </c>
      <c r="H21" s="314">
        <v>0</v>
      </c>
      <c r="I21" s="314">
        <v>0</v>
      </c>
      <c r="J21" s="314">
        <v>0</v>
      </c>
      <c r="K21" s="314">
        <v>0</v>
      </c>
      <c r="L21" s="315">
        <v>9</v>
      </c>
      <c r="M21" s="315" t="s">
        <v>612</v>
      </c>
    </row>
    <row r="22" spans="1:13" s="13" customFormat="1" ht="29.1" customHeight="1">
      <c r="A22" s="39" t="s">
        <v>365</v>
      </c>
      <c r="B22" s="313">
        <f t="shared" si="1"/>
        <v>59</v>
      </c>
      <c r="C22" s="314">
        <f t="shared" si="2"/>
        <v>30</v>
      </c>
      <c r="D22" s="25">
        <v>0</v>
      </c>
      <c r="E22" s="25">
        <v>0</v>
      </c>
      <c r="F22" s="25">
        <v>0</v>
      </c>
      <c r="G22" s="25">
        <v>0</v>
      </c>
      <c r="H22" s="25">
        <v>5</v>
      </c>
      <c r="I22" s="108">
        <v>3</v>
      </c>
      <c r="J22" s="25">
        <v>0</v>
      </c>
      <c r="K22" s="25">
        <v>0</v>
      </c>
      <c r="L22" s="23">
        <v>54</v>
      </c>
      <c r="M22" s="23">
        <v>27</v>
      </c>
    </row>
    <row r="23" spans="1:13">
      <c r="A23" s="851" t="s">
        <v>366</v>
      </c>
      <c r="B23" s="851"/>
      <c r="C23" s="851"/>
      <c r="D23" s="851"/>
      <c r="E23" s="851"/>
      <c r="F23" s="851"/>
      <c r="G23" s="851"/>
      <c r="H23" s="851"/>
      <c r="I23" s="851"/>
      <c r="J23" s="851"/>
      <c r="K23" s="851"/>
      <c r="L23" s="851"/>
      <c r="M23" s="851"/>
    </row>
    <row r="24" spans="1:13">
      <c r="A24" s="823"/>
      <c r="B24" s="823"/>
      <c r="C24" s="823"/>
      <c r="D24" s="823"/>
      <c r="E24" s="823"/>
      <c r="F24" s="823"/>
      <c r="G24" s="823"/>
      <c r="H24" s="823"/>
      <c r="I24" s="823"/>
      <c r="J24" s="823"/>
      <c r="K24" s="823"/>
      <c r="L24" s="823"/>
      <c r="M24" s="823"/>
    </row>
  </sheetData>
  <mergeCells count="9">
    <mergeCell ref="J3:K3"/>
    <mergeCell ref="L3:M3"/>
    <mergeCell ref="A23:M23"/>
    <mergeCell ref="A24:M24"/>
    <mergeCell ref="A3:A4"/>
    <mergeCell ref="B3:C3"/>
    <mergeCell ref="D3:E3"/>
    <mergeCell ref="F3:G3"/>
    <mergeCell ref="H3:I3"/>
  </mergeCells>
  <phoneticPr fontId="60"/>
  <pageMargins left="0.78749999999999998" right="0.78749999999999998" top="0.86597222222222203" bottom="0.55138888888888904" header="0.511811023622047" footer="0.511811023622047"/>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MJ58"/>
  <sheetViews>
    <sheetView showGridLines="0" view="pageBreakPreview" zoomScaleNormal="100" zoomScaleSheetLayoutView="100" zoomScalePageLayoutView="85" workbookViewId="0">
      <selection activeCell="F7" sqref="F7"/>
    </sheetView>
  </sheetViews>
  <sheetFormatPr defaultColWidth="12.5" defaultRowHeight="17.25"/>
  <cols>
    <col min="1" max="1" width="10" style="13" customWidth="1"/>
    <col min="2" max="2" width="7.125" style="13" customWidth="1"/>
    <col min="3" max="14" width="5.875" style="13" customWidth="1"/>
    <col min="15" max="256" width="12.5" style="13"/>
    <col min="257" max="257" width="10" style="13" customWidth="1"/>
    <col min="258" max="258" width="7.625" style="13" customWidth="1"/>
    <col min="259" max="259" width="5.875" style="13" customWidth="1"/>
    <col min="260" max="260" width="7.375" style="13" customWidth="1"/>
    <col min="261" max="270" width="5.875" style="13" customWidth="1"/>
    <col min="271" max="512" width="12.5" style="13"/>
    <col min="513" max="513" width="10" style="13" customWidth="1"/>
    <col min="514" max="514" width="7.625" style="13" customWidth="1"/>
    <col min="515" max="515" width="5.875" style="13" customWidth="1"/>
    <col min="516" max="516" width="7.375" style="13" customWidth="1"/>
    <col min="517" max="526" width="5.875" style="13" customWidth="1"/>
    <col min="527" max="768" width="12.5" style="13"/>
    <col min="769" max="769" width="10" style="13" customWidth="1"/>
    <col min="770" max="770" width="7.625" style="13" customWidth="1"/>
    <col min="771" max="771" width="5.875" style="13" customWidth="1"/>
    <col min="772" max="772" width="7.375" style="13" customWidth="1"/>
    <col min="773" max="782" width="5.875" style="13" customWidth="1"/>
    <col min="783" max="1024" width="12.5" style="13"/>
  </cols>
  <sheetData>
    <row r="1" spans="1:207">
      <c r="A1" s="316" t="s">
        <v>367</v>
      </c>
      <c r="B1" s="302"/>
      <c r="C1" s="302"/>
      <c r="D1" s="302"/>
      <c r="E1" s="302"/>
      <c r="F1" s="302"/>
      <c r="G1" s="302"/>
      <c r="H1" s="302"/>
      <c r="I1" s="302"/>
      <c r="J1" s="302"/>
      <c r="K1" s="302"/>
      <c r="L1" s="302"/>
      <c r="M1" s="302"/>
      <c r="N1" s="302"/>
    </row>
    <row r="2" spans="1:207" ht="18" thickBot="1">
      <c r="A2" s="303"/>
      <c r="B2" s="303"/>
      <c r="C2" s="303"/>
      <c r="D2" s="303"/>
      <c r="E2" s="303"/>
      <c r="F2" s="303"/>
      <c r="G2" s="303"/>
      <c r="H2" s="303"/>
      <c r="I2" s="303"/>
      <c r="J2" s="303"/>
      <c r="K2" s="303"/>
      <c r="L2" s="303"/>
      <c r="N2" s="305" t="s">
        <v>611</v>
      </c>
    </row>
    <row r="3" spans="1:207" ht="32.25" customHeight="1">
      <c r="A3" s="317"/>
      <c r="B3" s="318" t="s">
        <v>142</v>
      </c>
      <c r="C3" s="318" t="s">
        <v>368</v>
      </c>
      <c r="D3" s="318" t="s">
        <v>369</v>
      </c>
      <c r="E3" s="318" t="s">
        <v>370</v>
      </c>
      <c r="F3" s="318" t="s">
        <v>371</v>
      </c>
      <c r="G3" s="318" t="s">
        <v>372</v>
      </c>
      <c r="H3" s="318" t="s">
        <v>373</v>
      </c>
      <c r="I3" s="318" t="s">
        <v>374</v>
      </c>
      <c r="J3" s="318" t="s">
        <v>375</v>
      </c>
      <c r="K3" s="318" t="s">
        <v>376</v>
      </c>
      <c r="L3" s="318" t="s">
        <v>377</v>
      </c>
      <c r="M3" s="624" t="s">
        <v>378</v>
      </c>
      <c r="N3" s="625" t="s">
        <v>379</v>
      </c>
      <c r="O3" s="78"/>
    </row>
    <row r="4" spans="1:207" ht="17.100000000000001" customHeight="1">
      <c r="A4" s="855" t="s">
        <v>352</v>
      </c>
      <c r="B4" s="626">
        <f t="shared" ref="B4:N5" si="0">SUM(B6,B8,B10,B12,B14,B16,B18,B20,B22,B24,B26,B28,B30,B32,B34,B36,B38,B40,B42,B44,B46,B48)</f>
        <v>1503</v>
      </c>
      <c r="C4" s="627">
        <f t="shared" si="0"/>
        <v>182</v>
      </c>
      <c r="D4" s="627">
        <f t="shared" si="0"/>
        <v>148</v>
      </c>
      <c r="E4" s="627">
        <f t="shared" si="0"/>
        <v>82</v>
      </c>
      <c r="F4" s="627">
        <f t="shared" si="0"/>
        <v>149</v>
      </c>
      <c r="G4" s="627">
        <f t="shared" si="0"/>
        <v>148</v>
      </c>
      <c r="H4" s="627">
        <f t="shared" si="0"/>
        <v>65</v>
      </c>
      <c r="I4" s="627">
        <f t="shared" si="0"/>
        <v>179</v>
      </c>
      <c r="J4" s="627">
        <f t="shared" si="0"/>
        <v>139</v>
      </c>
      <c r="K4" s="627">
        <f t="shared" si="0"/>
        <v>207</v>
      </c>
      <c r="L4" s="627">
        <f t="shared" si="0"/>
        <v>94</v>
      </c>
      <c r="M4" s="627">
        <f t="shared" si="0"/>
        <v>58</v>
      </c>
      <c r="N4" s="627">
        <f t="shared" si="0"/>
        <v>52</v>
      </c>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row>
    <row r="5" spans="1:207" ht="17.100000000000001" customHeight="1">
      <c r="A5" s="855"/>
      <c r="B5" s="628">
        <f t="shared" si="0"/>
        <v>2901</v>
      </c>
      <c r="C5" s="629">
        <f t="shared" si="0"/>
        <v>237</v>
      </c>
      <c r="D5" s="629">
        <f t="shared" si="0"/>
        <v>162</v>
      </c>
      <c r="E5" s="629">
        <f t="shared" si="0"/>
        <v>154</v>
      </c>
      <c r="F5" s="629">
        <f t="shared" si="0"/>
        <v>296</v>
      </c>
      <c r="G5" s="629">
        <f t="shared" si="0"/>
        <v>247</v>
      </c>
      <c r="H5" s="629">
        <f t="shared" si="0"/>
        <v>141</v>
      </c>
      <c r="I5" s="629">
        <f t="shared" si="0"/>
        <v>364</v>
      </c>
      <c r="J5" s="629">
        <f t="shared" si="0"/>
        <v>291</v>
      </c>
      <c r="K5" s="629">
        <f t="shared" si="0"/>
        <v>544</v>
      </c>
      <c r="L5" s="629">
        <f t="shared" si="0"/>
        <v>221</v>
      </c>
      <c r="M5" s="629">
        <f t="shared" si="0"/>
        <v>113</v>
      </c>
      <c r="N5" s="629">
        <f t="shared" si="0"/>
        <v>131</v>
      </c>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row>
    <row r="6" spans="1:207" ht="17.100000000000001" customHeight="1">
      <c r="A6" s="856" t="s">
        <v>356</v>
      </c>
      <c r="B6" s="630">
        <f t="shared" ref="B6:B48" si="1">SUM(C6:N6)</f>
        <v>83</v>
      </c>
      <c r="C6" s="322">
        <v>6</v>
      </c>
      <c r="D6" s="322">
        <v>5</v>
      </c>
      <c r="E6" s="322">
        <v>4</v>
      </c>
      <c r="F6" s="322">
        <v>13</v>
      </c>
      <c r="G6" s="322">
        <v>5</v>
      </c>
      <c r="H6" s="322">
        <v>7</v>
      </c>
      <c r="I6" s="322">
        <v>7</v>
      </c>
      <c r="J6" s="322">
        <v>7</v>
      </c>
      <c r="K6" s="322">
        <v>10</v>
      </c>
      <c r="L6" s="322">
        <v>8</v>
      </c>
      <c r="M6" s="322">
        <v>6</v>
      </c>
      <c r="N6" s="322">
        <v>5</v>
      </c>
    </row>
    <row r="7" spans="1:207" ht="17.100000000000001" customHeight="1">
      <c r="A7" s="856"/>
      <c r="B7" s="628">
        <f t="shared" si="1"/>
        <v>62</v>
      </c>
      <c r="C7" s="323">
        <v>7</v>
      </c>
      <c r="D7" s="323" t="s">
        <v>226</v>
      </c>
      <c r="E7" s="323">
        <v>9</v>
      </c>
      <c r="F7" s="323">
        <v>12</v>
      </c>
      <c r="G7" s="323" t="s">
        <v>226</v>
      </c>
      <c r="H7" s="323" t="s">
        <v>226</v>
      </c>
      <c r="I7" s="323">
        <v>10</v>
      </c>
      <c r="J7" s="323">
        <v>13</v>
      </c>
      <c r="K7" s="323">
        <v>11</v>
      </c>
      <c r="L7" s="323" t="s">
        <v>226</v>
      </c>
      <c r="M7" s="323" t="s">
        <v>226</v>
      </c>
      <c r="N7" s="323" t="s">
        <v>226</v>
      </c>
    </row>
    <row r="8" spans="1:207" ht="17.100000000000001" customHeight="1">
      <c r="A8" s="856" t="s">
        <v>3</v>
      </c>
      <c r="B8" s="630">
        <f t="shared" si="1"/>
        <v>111</v>
      </c>
      <c r="C8" s="322">
        <v>15</v>
      </c>
      <c r="D8" s="322">
        <v>0</v>
      </c>
      <c r="E8" s="322">
        <v>0</v>
      </c>
      <c r="F8" s="322">
        <v>16</v>
      </c>
      <c r="G8" s="322">
        <v>10</v>
      </c>
      <c r="H8" s="322">
        <v>2</v>
      </c>
      <c r="I8" s="322">
        <v>13</v>
      </c>
      <c r="J8" s="322">
        <v>14</v>
      </c>
      <c r="K8" s="322">
        <v>38</v>
      </c>
      <c r="L8" s="322">
        <v>0</v>
      </c>
      <c r="M8" s="322">
        <v>0</v>
      </c>
      <c r="N8" s="322">
        <v>3</v>
      </c>
      <c r="O8" s="320"/>
    </row>
    <row r="9" spans="1:207" ht="17.100000000000001" customHeight="1">
      <c r="A9" s="856"/>
      <c r="B9" s="628">
        <f t="shared" si="1"/>
        <v>83</v>
      </c>
      <c r="C9" s="323">
        <v>12</v>
      </c>
      <c r="D9" s="323" t="s">
        <v>226</v>
      </c>
      <c r="E9" s="323" t="s">
        <v>226</v>
      </c>
      <c r="F9" s="323">
        <v>16</v>
      </c>
      <c r="G9" s="323">
        <v>9</v>
      </c>
      <c r="H9" s="323" t="s">
        <v>226</v>
      </c>
      <c r="I9" s="323">
        <v>11</v>
      </c>
      <c r="J9" s="323">
        <v>10</v>
      </c>
      <c r="K9" s="323">
        <v>25</v>
      </c>
      <c r="L9" s="323" t="s">
        <v>226</v>
      </c>
      <c r="M9" s="323" t="s">
        <v>226</v>
      </c>
      <c r="N9" s="323" t="s">
        <v>226</v>
      </c>
    </row>
    <row r="10" spans="1:207" ht="17.100000000000001" customHeight="1">
      <c r="A10" s="856" t="s">
        <v>4</v>
      </c>
      <c r="B10" s="630">
        <f t="shared" si="1"/>
        <v>66</v>
      </c>
      <c r="C10" s="322">
        <v>9</v>
      </c>
      <c r="D10" s="322">
        <v>2</v>
      </c>
      <c r="E10" s="322">
        <v>9</v>
      </c>
      <c r="F10" s="322">
        <v>13</v>
      </c>
      <c r="G10" s="322">
        <v>2</v>
      </c>
      <c r="H10" s="322">
        <v>0</v>
      </c>
      <c r="I10" s="322">
        <v>10</v>
      </c>
      <c r="J10" s="322">
        <v>7</v>
      </c>
      <c r="K10" s="322">
        <v>11</v>
      </c>
      <c r="L10" s="322">
        <v>1</v>
      </c>
      <c r="M10" s="322">
        <v>0</v>
      </c>
      <c r="N10" s="322">
        <v>2</v>
      </c>
    </row>
    <row r="11" spans="1:207" ht="17.100000000000001" customHeight="1">
      <c r="A11" s="856"/>
      <c r="B11" s="628">
        <f t="shared" si="1"/>
        <v>51</v>
      </c>
      <c r="C11" s="323">
        <v>6</v>
      </c>
      <c r="D11" s="323" t="s">
        <v>226</v>
      </c>
      <c r="E11" s="323">
        <v>8</v>
      </c>
      <c r="F11" s="323">
        <v>10</v>
      </c>
      <c r="G11" s="323" t="s">
        <v>226</v>
      </c>
      <c r="H11" s="323" t="s">
        <v>226</v>
      </c>
      <c r="I11" s="323">
        <v>10</v>
      </c>
      <c r="J11" s="323">
        <v>7</v>
      </c>
      <c r="K11" s="323">
        <v>10</v>
      </c>
      <c r="L11" s="323" t="s">
        <v>226</v>
      </c>
      <c r="M11" s="323" t="s">
        <v>226</v>
      </c>
      <c r="N11" s="323" t="s">
        <v>226</v>
      </c>
    </row>
    <row r="12" spans="1:207" ht="17.100000000000001" customHeight="1">
      <c r="A12" s="856" t="s">
        <v>5</v>
      </c>
      <c r="B12" s="630">
        <f t="shared" si="1"/>
        <v>125</v>
      </c>
      <c r="C12" s="322">
        <v>15</v>
      </c>
      <c r="D12" s="322">
        <v>37</v>
      </c>
      <c r="E12" s="322">
        <v>2</v>
      </c>
      <c r="F12" s="322">
        <v>0</v>
      </c>
      <c r="G12" s="322">
        <v>7</v>
      </c>
      <c r="H12" s="322">
        <v>1</v>
      </c>
      <c r="I12" s="322">
        <v>22</v>
      </c>
      <c r="J12" s="322">
        <v>8</v>
      </c>
      <c r="K12" s="322">
        <v>27</v>
      </c>
      <c r="L12" s="322">
        <v>1</v>
      </c>
      <c r="M12" s="322">
        <v>1</v>
      </c>
      <c r="N12" s="322">
        <v>4</v>
      </c>
    </row>
    <row r="13" spans="1:207" ht="17.100000000000001" customHeight="1">
      <c r="A13" s="856"/>
      <c r="B13" s="628">
        <f t="shared" si="1"/>
        <v>84</v>
      </c>
      <c r="C13" s="323">
        <v>7</v>
      </c>
      <c r="D13" s="323">
        <v>17</v>
      </c>
      <c r="E13" s="323" t="s">
        <v>226</v>
      </c>
      <c r="F13" s="323">
        <v>8</v>
      </c>
      <c r="G13" s="323">
        <v>9</v>
      </c>
      <c r="H13" s="323" t="s">
        <v>226</v>
      </c>
      <c r="I13" s="323">
        <v>18</v>
      </c>
      <c r="J13" s="323">
        <v>5</v>
      </c>
      <c r="K13" s="323">
        <v>20</v>
      </c>
      <c r="L13" s="323" t="s">
        <v>226</v>
      </c>
      <c r="M13" s="323" t="s">
        <v>226</v>
      </c>
      <c r="N13" s="323" t="s">
        <v>226</v>
      </c>
    </row>
    <row r="14" spans="1:207" ht="17.100000000000001" customHeight="1">
      <c r="A14" s="856" t="s">
        <v>357</v>
      </c>
      <c r="B14" s="630">
        <f t="shared" si="1"/>
        <v>111</v>
      </c>
      <c r="C14" s="322">
        <v>20</v>
      </c>
      <c r="D14" s="322">
        <v>7</v>
      </c>
      <c r="E14" s="322">
        <v>3</v>
      </c>
      <c r="F14" s="322">
        <v>16</v>
      </c>
      <c r="G14" s="322">
        <v>18</v>
      </c>
      <c r="H14" s="322">
        <v>7</v>
      </c>
      <c r="I14" s="322">
        <v>16</v>
      </c>
      <c r="J14" s="322">
        <v>11</v>
      </c>
      <c r="K14" s="322">
        <v>13</v>
      </c>
      <c r="L14" s="322">
        <v>0</v>
      </c>
      <c r="M14" s="322">
        <v>0</v>
      </c>
      <c r="N14" s="322">
        <v>0</v>
      </c>
    </row>
    <row r="15" spans="1:207" ht="17.100000000000001" customHeight="1">
      <c r="A15" s="856"/>
      <c r="B15" s="628">
        <f t="shared" si="1"/>
        <v>70</v>
      </c>
      <c r="C15" s="323">
        <v>15</v>
      </c>
      <c r="D15" s="323" t="s">
        <v>226</v>
      </c>
      <c r="E15" s="323" t="s">
        <v>226</v>
      </c>
      <c r="F15" s="323">
        <v>13</v>
      </c>
      <c r="G15" s="323">
        <v>13</v>
      </c>
      <c r="H15" s="323" t="s">
        <v>226</v>
      </c>
      <c r="I15" s="323">
        <v>9</v>
      </c>
      <c r="J15" s="323">
        <v>11</v>
      </c>
      <c r="K15" s="323">
        <v>9</v>
      </c>
      <c r="L15" s="323" t="s">
        <v>226</v>
      </c>
      <c r="M15" s="323" t="s">
        <v>226</v>
      </c>
      <c r="N15" s="323" t="s">
        <v>226</v>
      </c>
    </row>
    <row r="16" spans="1:207" ht="17.100000000000001" customHeight="1">
      <c r="A16" s="856" t="s">
        <v>7</v>
      </c>
      <c r="B16" s="630">
        <f t="shared" si="1"/>
        <v>207</v>
      </c>
      <c r="C16" s="322">
        <v>28</v>
      </c>
      <c r="D16" s="322">
        <v>45</v>
      </c>
      <c r="E16" s="322">
        <v>12</v>
      </c>
      <c r="F16" s="322">
        <v>11</v>
      </c>
      <c r="G16" s="322">
        <v>17</v>
      </c>
      <c r="H16" s="322">
        <v>10</v>
      </c>
      <c r="I16" s="322">
        <v>15</v>
      </c>
      <c r="J16" s="322">
        <v>9</v>
      </c>
      <c r="K16" s="322">
        <v>17</v>
      </c>
      <c r="L16" s="322">
        <v>12</v>
      </c>
      <c r="M16" s="322">
        <v>18</v>
      </c>
      <c r="N16" s="322">
        <v>13</v>
      </c>
    </row>
    <row r="17" spans="1:15" ht="17.100000000000001" customHeight="1">
      <c r="A17" s="856"/>
      <c r="B17" s="628">
        <f t="shared" si="1"/>
        <v>128</v>
      </c>
      <c r="C17" s="323">
        <v>14</v>
      </c>
      <c r="D17" s="323">
        <v>16</v>
      </c>
      <c r="E17" s="323" t="s">
        <v>226</v>
      </c>
      <c r="F17" s="323">
        <v>17</v>
      </c>
      <c r="G17" s="323">
        <v>16</v>
      </c>
      <c r="H17" s="323" t="s">
        <v>226</v>
      </c>
      <c r="I17" s="323">
        <v>16</v>
      </c>
      <c r="J17" s="323">
        <v>14</v>
      </c>
      <c r="K17" s="323">
        <v>16</v>
      </c>
      <c r="L17" s="323">
        <v>19</v>
      </c>
      <c r="M17" s="323" t="s">
        <v>226</v>
      </c>
      <c r="N17" s="323" t="s">
        <v>226</v>
      </c>
    </row>
    <row r="18" spans="1:15" ht="17.100000000000001" customHeight="1">
      <c r="A18" s="856" t="s">
        <v>358</v>
      </c>
      <c r="B18" s="630">
        <f t="shared" si="1"/>
        <v>93</v>
      </c>
      <c r="C18" s="322">
        <v>11</v>
      </c>
      <c r="D18" s="322">
        <v>6</v>
      </c>
      <c r="E18" s="322">
        <v>10</v>
      </c>
      <c r="F18" s="322">
        <v>7</v>
      </c>
      <c r="G18" s="322">
        <v>2</v>
      </c>
      <c r="H18" s="322">
        <v>6</v>
      </c>
      <c r="I18" s="322">
        <v>16</v>
      </c>
      <c r="J18" s="322">
        <v>8</v>
      </c>
      <c r="K18" s="322">
        <v>10</v>
      </c>
      <c r="L18" s="322">
        <v>6</v>
      </c>
      <c r="M18" s="322">
        <v>6</v>
      </c>
      <c r="N18" s="322">
        <v>5</v>
      </c>
      <c r="O18" s="78"/>
    </row>
    <row r="19" spans="1:15" ht="17.100000000000001" customHeight="1">
      <c r="A19" s="856"/>
      <c r="B19" s="628">
        <f t="shared" si="1"/>
        <v>91</v>
      </c>
      <c r="C19" s="323">
        <v>10</v>
      </c>
      <c r="D19" s="323" t="s">
        <v>226</v>
      </c>
      <c r="E19" s="323">
        <v>14</v>
      </c>
      <c r="F19" s="323">
        <v>9</v>
      </c>
      <c r="G19" s="323" t="s">
        <v>226</v>
      </c>
      <c r="H19" s="323" t="s">
        <v>226</v>
      </c>
      <c r="I19" s="323">
        <v>23</v>
      </c>
      <c r="J19" s="323">
        <v>16</v>
      </c>
      <c r="K19" s="323">
        <v>19</v>
      </c>
      <c r="L19" s="323" t="s">
        <v>226</v>
      </c>
      <c r="M19" s="323" t="s">
        <v>226</v>
      </c>
      <c r="N19" s="323" t="s">
        <v>226</v>
      </c>
      <c r="O19" s="78"/>
    </row>
    <row r="20" spans="1:15" ht="17.100000000000001" customHeight="1">
      <c r="A20" s="856" t="s">
        <v>359</v>
      </c>
      <c r="B20" s="630">
        <f t="shared" si="1"/>
        <v>143</v>
      </c>
      <c r="C20" s="322">
        <v>7</v>
      </c>
      <c r="D20" s="322">
        <v>18</v>
      </c>
      <c r="E20" s="322">
        <v>3</v>
      </c>
      <c r="F20" s="322">
        <v>19</v>
      </c>
      <c r="G20" s="322">
        <v>16</v>
      </c>
      <c r="H20" s="322">
        <v>5</v>
      </c>
      <c r="I20" s="322">
        <v>14</v>
      </c>
      <c r="J20" s="322">
        <v>20</v>
      </c>
      <c r="K20" s="322">
        <v>18</v>
      </c>
      <c r="L20" s="322">
        <v>22</v>
      </c>
      <c r="M20" s="322">
        <v>1</v>
      </c>
      <c r="N20" s="322">
        <v>0</v>
      </c>
      <c r="O20" s="78"/>
    </row>
    <row r="21" spans="1:15" ht="17.100000000000001" customHeight="1">
      <c r="A21" s="856"/>
      <c r="B21" s="628">
        <f t="shared" si="1"/>
        <v>107</v>
      </c>
      <c r="C21" s="323">
        <v>5</v>
      </c>
      <c r="D21" s="323">
        <v>19</v>
      </c>
      <c r="E21" s="323" t="s">
        <v>226</v>
      </c>
      <c r="F21" s="323">
        <v>13</v>
      </c>
      <c r="G21" s="323">
        <v>13</v>
      </c>
      <c r="H21" s="323" t="s">
        <v>226</v>
      </c>
      <c r="I21" s="323">
        <v>12</v>
      </c>
      <c r="J21" s="323">
        <v>14</v>
      </c>
      <c r="K21" s="323">
        <v>12</v>
      </c>
      <c r="L21" s="323">
        <v>19</v>
      </c>
      <c r="M21" s="323" t="s">
        <v>226</v>
      </c>
      <c r="N21" s="323" t="s">
        <v>226</v>
      </c>
      <c r="O21" s="78"/>
    </row>
    <row r="22" spans="1:15" ht="17.100000000000001" customHeight="1">
      <c r="A22" s="856" t="s">
        <v>360</v>
      </c>
      <c r="B22" s="630">
        <f t="shared" si="1"/>
        <v>35</v>
      </c>
      <c r="C22" s="322">
        <v>4</v>
      </c>
      <c r="D22" s="322">
        <v>3</v>
      </c>
      <c r="E22" s="322">
        <v>6</v>
      </c>
      <c r="F22" s="322">
        <v>5</v>
      </c>
      <c r="G22" s="322">
        <v>2</v>
      </c>
      <c r="H22" s="322">
        <v>3</v>
      </c>
      <c r="I22" s="322">
        <v>4</v>
      </c>
      <c r="J22" s="322">
        <v>5</v>
      </c>
      <c r="K22" s="322">
        <v>3</v>
      </c>
      <c r="L22" s="322">
        <v>0</v>
      </c>
      <c r="M22" s="322">
        <v>0</v>
      </c>
      <c r="N22" s="322">
        <v>0</v>
      </c>
      <c r="O22" s="78"/>
    </row>
    <row r="23" spans="1:15" ht="17.100000000000001" customHeight="1">
      <c r="A23" s="856"/>
      <c r="B23" s="628">
        <f t="shared" si="1"/>
        <v>124</v>
      </c>
      <c r="C23" s="323">
        <v>14</v>
      </c>
      <c r="D23" s="323">
        <v>11</v>
      </c>
      <c r="E23" s="323" t="s">
        <v>226</v>
      </c>
      <c r="F23" s="323">
        <v>9</v>
      </c>
      <c r="G23" s="323">
        <v>12</v>
      </c>
      <c r="H23" s="323" t="s">
        <v>226</v>
      </c>
      <c r="I23" s="323">
        <v>20</v>
      </c>
      <c r="J23" s="323">
        <v>16</v>
      </c>
      <c r="K23" s="323">
        <v>12</v>
      </c>
      <c r="L23" s="323">
        <v>30</v>
      </c>
      <c r="M23" s="323" t="s">
        <v>226</v>
      </c>
      <c r="N23" s="323" t="s">
        <v>226</v>
      </c>
      <c r="O23" s="78"/>
    </row>
    <row r="24" spans="1:15" ht="17.100000000000001" customHeight="1">
      <c r="A24" s="856" t="s">
        <v>361</v>
      </c>
      <c r="B24" s="630">
        <f t="shared" si="1"/>
        <v>25</v>
      </c>
      <c r="C24" s="322">
        <v>5</v>
      </c>
      <c r="D24" s="322">
        <v>3</v>
      </c>
      <c r="E24" s="322">
        <v>8</v>
      </c>
      <c r="F24" s="322">
        <v>0</v>
      </c>
      <c r="G24" s="322">
        <v>0</v>
      </c>
      <c r="H24" s="322">
        <v>0</v>
      </c>
      <c r="I24" s="322">
        <v>3</v>
      </c>
      <c r="J24" s="322">
        <v>1</v>
      </c>
      <c r="K24" s="322">
        <v>5</v>
      </c>
      <c r="L24" s="322">
        <v>0</v>
      </c>
      <c r="M24" s="322">
        <v>0</v>
      </c>
      <c r="N24" s="322">
        <v>0</v>
      </c>
      <c r="O24" s="78"/>
    </row>
    <row r="25" spans="1:15" ht="17.100000000000001" customHeight="1">
      <c r="A25" s="856"/>
      <c r="B25" s="628">
        <f t="shared" si="1"/>
        <v>87</v>
      </c>
      <c r="C25" s="323">
        <v>13</v>
      </c>
      <c r="D25" s="323" t="s">
        <v>226</v>
      </c>
      <c r="E25" s="323">
        <v>11</v>
      </c>
      <c r="F25" s="323">
        <v>14</v>
      </c>
      <c r="G25" s="323">
        <v>10</v>
      </c>
      <c r="H25" s="323" t="s">
        <v>226</v>
      </c>
      <c r="I25" s="323">
        <v>13</v>
      </c>
      <c r="J25" s="323">
        <v>12</v>
      </c>
      <c r="K25" s="323">
        <v>14</v>
      </c>
      <c r="L25" s="323" t="s">
        <v>226</v>
      </c>
      <c r="M25" s="323" t="s">
        <v>226</v>
      </c>
      <c r="N25" s="323" t="s">
        <v>226</v>
      </c>
      <c r="O25" s="78"/>
    </row>
    <row r="26" spans="1:15" ht="17.100000000000001" customHeight="1">
      <c r="A26" s="856" t="s">
        <v>12</v>
      </c>
      <c r="B26" s="630">
        <f t="shared" si="1"/>
        <v>36</v>
      </c>
      <c r="C26" s="322">
        <v>4</v>
      </c>
      <c r="D26" s="322">
        <v>2</v>
      </c>
      <c r="E26" s="322">
        <v>2</v>
      </c>
      <c r="F26" s="322">
        <v>2</v>
      </c>
      <c r="G26" s="322">
        <v>3</v>
      </c>
      <c r="H26" s="322">
        <v>2</v>
      </c>
      <c r="I26" s="322">
        <v>3</v>
      </c>
      <c r="J26" s="322">
        <v>3</v>
      </c>
      <c r="K26" s="322">
        <v>3</v>
      </c>
      <c r="L26" s="322">
        <v>5</v>
      </c>
      <c r="M26" s="322">
        <v>3</v>
      </c>
      <c r="N26" s="322">
        <v>4</v>
      </c>
      <c r="O26" s="78"/>
    </row>
    <row r="27" spans="1:15" ht="17.100000000000001" customHeight="1">
      <c r="A27" s="856"/>
      <c r="B27" s="628">
        <f t="shared" si="1"/>
        <v>47</v>
      </c>
      <c r="C27" s="323">
        <v>5</v>
      </c>
      <c r="D27" s="323" t="s">
        <v>226</v>
      </c>
      <c r="E27" s="323" t="s">
        <v>226</v>
      </c>
      <c r="F27" s="323">
        <v>5</v>
      </c>
      <c r="G27" s="323">
        <v>7</v>
      </c>
      <c r="H27" s="323" t="s">
        <v>226</v>
      </c>
      <c r="I27" s="323">
        <v>9</v>
      </c>
      <c r="J27" s="323">
        <v>7</v>
      </c>
      <c r="K27" s="323">
        <v>6</v>
      </c>
      <c r="L27" s="323">
        <v>8</v>
      </c>
      <c r="M27" s="323" t="s">
        <v>226</v>
      </c>
      <c r="N27" s="323" t="s">
        <v>226</v>
      </c>
      <c r="O27" s="78"/>
    </row>
    <row r="28" spans="1:15" ht="17.100000000000001" customHeight="1">
      <c r="A28" s="856" t="s">
        <v>13</v>
      </c>
      <c r="B28" s="630">
        <f t="shared" si="1"/>
        <v>60</v>
      </c>
      <c r="C28" s="322">
        <v>7</v>
      </c>
      <c r="D28" s="322">
        <v>5</v>
      </c>
      <c r="E28" s="322">
        <v>5</v>
      </c>
      <c r="F28" s="322">
        <v>3</v>
      </c>
      <c r="G28" s="322">
        <v>6</v>
      </c>
      <c r="H28" s="322">
        <v>7</v>
      </c>
      <c r="I28" s="322">
        <v>5</v>
      </c>
      <c r="J28" s="322">
        <v>9</v>
      </c>
      <c r="K28" s="322">
        <v>5</v>
      </c>
      <c r="L28" s="322">
        <v>5</v>
      </c>
      <c r="M28" s="322">
        <v>0</v>
      </c>
      <c r="N28" s="322">
        <v>3</v>
      </c>
      <c r="O28" s="78"/>
    </row>
    <row r="29" spans="1:15" ht="17.100000000000001" customHeight="1">
      <c r="A29" s="856"/>
      <c r="B29" s="628">
        <f t="shared" si="1"/>
        <v>52</v>
      </c>
      <c r="C29" s="323">
        <v>6</v>
      </c>
      <c r="D29" s="323">
        <v>3</v>
      </c>
      <c r="E29" s="323" t="s">
        <v>226</v>
      </c>
      <c r="F29" s="323">
        <v>7</v>
      </c>
      <c r="G29" s="323">
        <v>4</v>
      </c>
      <c r="H29" s="323" t="s">
        <v>226</v>
      </c>
      <c r="I29" s="323">
        <v>11</v>
      </c>
      <c r="J29" s="323">
        <v>5</v>
      </c>
      <c r="K29" s="323">
        <v>16</v>
      </c>
      <c r="L29" s="323" t="s">
        <v>226</v>
      </c>
      <c r="M29" s="323" t="s">
        <v>226</v>
      </c>
      <c r="N29" s="323" t="s">
        <v>226</v>
      </c>
      <c r="O29" s="78"/>
    </row>
    <row r="30" spans="1:15" ht="17.100000000000001" customHeight="1">
      <c r="A30" s="856" t="s">
        <v>362</v>
      </c>
      <c r="B30" s="630">
        <f t="shared" si="1"/>
        <v>30</v>
      </c>
      <c r="C30" s="322">
        <v>3</v>
      </c>
      <c r="D30" s="322">
        <v>3</v>
      </c>
      <c r="E30" s="322">
        <v>3</v>
      </c>
      <c r="F30" s="322">
        <v>3</v>
      </c>
      <c r="G30" s="322">
        <v>3</v>
      </c>
      <c r="H30" s="322">
        <v>3</v>
      </c>
      <c r="I30" s="322">
        <v>3</v>
      </c>
      <c r="J30" s="322">
        <v>3</v>
      </c>
      <c r="K30" s="322">
        <v>3</v>
      </c>
      <c r="L30" s="322">
        <v>3</v>
      </c>
      <c r="M30" s="322">
        <v>0</v>
      </c>
      <c r="N30" s="322">
        <v>0</v>
      </c>
    </row>
    <row r="31" spans="1:15" ht="17.100000000000001" customHeight="1">
      <c r="A31" s="856"/>
      <c r="B31" s="628">
        <f t="shared" si="1"/>
        <v>76</v>
      </c>
      <c r="C31" s="323">
        <v>7</v>
      </c>
      <c r="D31" s="323" t="s">
        <v>226</v>
      </c>
      <c r="E31" s="323" t="s">
        <v>226</v>
      </c>
      <c r="F31" s="323">
        <v>9</v>
      </c>
      <c r="G31" s="323">
        <v>9</v>
      </c>
      <c r="H31" s="323" t="s">
        <v>226</v>
      </c>
      <c r="I31" s="323">
        <v>16</v>
      </c>
      <c r="J31" s="323">
        <v>10</v>
      </c>
      <c r="K31" s="323">
        <v>9</v>
      </c>
      <c r="L31" s="323">
        <v>16</v>
      </c>
      <c r="M31" s="323" t="s">
        <v>226</v>
      </c>
      <c r="N31" s="323" t="s">
        <v>226</v>
      </c>
    </row>
    <row r="32" spans="1:15" ht="17.100000000000001" customHeight="1">
      <c r="A32" s="856" t="s">
        <v>15</v>
      </c>
      <c r="B32" s="630">
        <f t="shared" si="1"/>
        <v>172</v>
      </c>
      <c r="C32" s="322">
        <v>15</v>
      </c>
      <c r="D32" s="322">
        <v>8</v>
      </c>
      <c r="E32" s="322">
        <v>1</v>
      </c>
      <c r="F32" s="322">
        <v>20</v>
      </c>
      <c r="G32" s="322">
        <v>31</v>
      </c>
      <c r="H32" s="322">
        <v>2</v>
      </c>
      <c r="I32" s="322">
        <v>25</v>
      </c>
      <c r="J32" s="322">
        <v>15</v>
      </c>
      <c r="K32" s="322">
        <v>27</v>
      </c>
      <c r="L32" s="322">
        <v>25</v>
      </c>
      <c r="M32" s="322">
        <v>3</v>
      </c>
      <c r="N32" s="322">
        <v>0</v>
      </c>
      <c r="O32" s="320"/>
    </row>
    <row r="33" spans="1:15" ht="17.100000000000001" customHeight="1">
      <c r="A33" s="856"/>
      <c r="B33" s="628">
        <f t="shared" si="1"/>
        <v>73</v>
      </c>
      <c r="C33" s="323">
        <v>3</v>
      </c>
      <c r="D33" s="323" t="s">
        <v>226</v>
      </c>
      <c r="E33" s="323" t="s">
        <v>226</v>
      </c>
      <c r="F33" s="323">
        <v>9</v>
      </c>
      <c r="G33" s="323">
        <v>16</v>
      </c>
      <c r="H33" s="323" t="s">
        <v>226</v>
      </c>
      <c r="I33" s="323">
        <v>14</v>
      </c>
      <c r="J33" s="323">
        <v>7</v>
      </c>
      <c r="K33" s="323">
        <v>12</v>
      </c>
      <c r="L33" s="323">
        <v>12</v>
      </c>
      <c r="M33" s="323" t="s">
        <v>226</v>
      </c>
      <c r="N33" s="323" t="s">
        <v>226</v>
      </c>
      <c r="O33" s="321"/>
    </row>
    <row r="34" spans="1:15" ht="17.100000000000001" customHeight="1">
      <c r="A34" s="856" t="s">
        <v>363</v>
      </c>
      <c r="B34" s="630">
        <f t="shared" si="1"/>
        <v>131</v>
      </c>
      <c r="C34" s="322">
        <v>23</v>
      </c>
      <c r="D34" s="322">
        <v>4</v>
      </c>
      <c r="E34" s="322">
        <v>3</v>
      </c>
      <c r="F34" s="322">
        <v>11</v>
      </c>
      <c r="G34" s="322">
        <v>19</v>
      </c>
      <c r="H34" s="322">
        <v>5</v>
      </c>
      <c r="I34" s="322">
        <v>18</v>
      </c>
      <c r="J34" s="322">
        <v>11</v>
      </c>
      <c r="K34" s="322">
        <v>12</v>
      </c>
      <c r="L34" s="322">
        <v>5</v>
      </c>
      <c r="M34" s="322">
        <v>13</v>
      </c>
      <c r="N34" s="322">
        <v>7</v>
      </c>
    </row>
    <row r="35" spans="1:15" ht="17.100000000000001" customHeight="1">
      <c r="A35" s="856"/>
      <c r="B35" s="628">
        <f t="shared" si="1"/>
        <v>57</v>
      </c>
      <c r="C35" s="323">
        <v>10</v>
      </c>
      <c r="D35" s="323" t="s">
        <v>226</v>
      </c>
      <c r="E35" s="323" t="s">
        <v>226</v>
      </c>
      <c r="F35" s="323">
        <v>6</v>
      </c>
      <c r="G35" s="323">
        <v>13</v>
      </c>
      <c r="H35" s="323" t="s">
        <v>226</v>
      </c>
      <c r="I35" s="323">
        <v>12</v>
      </c>
      <c r="J35" s="323">
        <v>8</v>
      </c>
      <c r="K35" s="323">
        <v>8</v>
      </c>
      <c r="L35" s="323" t="s">
        <v>226</v>
      </c>
      <c r="M35" s="323" t="s">
        <v>226</v>
      </c>
      <c r="N35" s="323" t="s">
        <v>226</v>
      </c>
    </row>
    <row r="36" spans="1:15" ht="17.100000000000001" customHeight="1">
      <c r="A36" s="856" t="s">
        <v>364</v>
      </c>
      <c r="B36" s="630">
        <f t="shared" si="1"/>
        <v>49</v>
      </c>
      <c r="C36" s="322">
        <v>6</v>
      </c>
      <c r="D36" s="322">
        <v>0</v>
      </c>
      <c r="E36" s="322">
        <v>9</v>
      </c>
      <c r="F36" s="322">
        <v>6</v>
      </c>
      <c r="G36" s="322">
        <v>3</v>
      </c>
      <c r="H36" s="322">
        <v>5</v>
      </c>
      <c r="I36" s="322">
        <v>2</v>
      </c>
      <c r="J36" s="322">
        <v>5</v>
      </c>
      <c r="K36" s="322">
        <v>3</v>
      </c>
      <c r="L36" s="322">
        <v>0</v>
      </c>
      <c r="M36" s="322">
        <v>5</v>
      </c>
      <c r="N36" s="322">
        <v>5</v>
      </c>
    </row>
    <row r="37" spans="1:15" ht="17.100000000000001" customHeight="1">
      <c r="A37" s="856"/>
      <c r="B37" s="628">
        <f t="shared" si="1"/>
        <v>50</v>
      </c>
      <c r="C37" s="323">
        <v>6</v>
      </c>
      <c r="D37" s="323" t="s">
        <v>226</v>
      </c>
      <c r="E37" s="323">
        <v>12</v>
      </c>
      <c r="F37" s="323">
        <v>9</v>
      </c>
      <c r="G37" s="323" t="s">
        <v>226</v>
      </c>
      <c r="H37" s="323" t="s">
        <v>226</v>
      </c>
      <c r="I37" s="323">
        <v>2</v>
      </c>
      <c r="J37" s="323">
        <v>11</v>
      </c>
      <c r="K37" s="323">
        <v>10</v>
      </c>
      <c r="L37" s="323" t="s">
        <v>226</v>
      </c>
      <c r="M37" s="323" t="s">
        <v>226</v>
      </c>
      <c r="N37" s="323" t="s">
        <v>226</v>
      </c>
    </row>
    <row r="38" spans="1:15" ht="17.100000000000001" customHeight="1">
      <c r="A38" s="857" t="s">
        <v>380</v>
      </c>
      <c r="B38" s="739" t="s">
        <v>329</v>
      </c>
      <c r="C38" s="322" t="s">
        <v>329</v>
      </c>
      <c r="D38" s="322" t="s">
        <v>329</v>
      </c>
      <c r="E38" s="322" t="s">
        <v>329</v>
      </c>
      <c r="F38" s="322" t="s">
        <v>329</v>
      </c>
      <c r="G38" s="322" t="s">
        <v>329</v>
      </c>
      <c r="H38" s="322" t="s">
        <v>329</v>
      </c>
      <c r="I38" s="322" t="s">
        <v>329</v>
      </c>
      <c r="J38" s="322" t="s">
        <v>329</v>
      </c>
      <c r="K38" s="322" t="s">
        <v>329</v>
      </c>
      <c r="L38" s="322" t="s">
        <v>329</v>
      </c>
      <c r="M38" s="322" t="s">
        <v>329</v>
      </c>
      <c r="N38" s="322" t="s">
        <v>329</v>
      </c>
    </row>
    <row r="39" spans="1:15" ht="17.100000000000001" customHeight="1">
      <c r="A39" s="857"/>
      <c r="B39" s="628">
        <f t="shared" si="1"/>
        <v>96</v>
      </c>
      <c r="C39" s="323">
        <v>16</v>
      </c>
      <c r="D39" s="323" t="s">
        <v>226</v>
      </c>
      <c r="E39" s="323" t="s">
        <v>226</v>
      </c>
      <c r="F39" s="323">
        <v>16</v>
      </c>
      <c r="G39" s="323">
        <v>14</v>
      </c>
      <c r="H39" s="323" t="s">
        <v>226</v>
      </c>
      <c r="I39" s="323">
        <v>14</v>
      </c>
      <c r="J39" s="323">
        <v>13</v>
      </c>
      <c r="K39" s="323">
        <v>14</v>
      </c>
      <c r="L39" s="323">
        <v>9</v>
      </c>
      <c r="M39" s="323" t="s">
        <v>226</v>
      </c>
      <c r="N39" s="323" t="s">
        <v>226</v>
      </c>
    </row>
    <row r="40" spans="1:15" ht="17.100000000000001" customHeight="1">
      <c r="A40" s="857" t="s">
        <v>381</v>
      </c>
      <c r="B40" s="739" t="s">
        <v>329</v>
      </c>
      <c r="C40" s="322" t="s">
        <v>329</v>
      </c>
      <c r="D40" s="322" t="s">
        <v>329</v>
      </c>
      <c r="E40" s="322" t="s">
        <v>329</v>
      </c>
      <c r="F40" s="322" t="s">
        <v>329</v>
      </c>
      <c r="G40" s="322" t="s">
        <v>329</v>
      </c>
      <c r="H40" s="322" t="s">
        <v>329</v>
      </c>
      <c r="I40" s="322" t="s">
        <v>329</v>
      </c>
      <c r="J40" s="322" t="s">
        <v>329</v>
      </c>
      <c r="K40" s="322" t="s">
        <v>329</v>
      </c>
      <c r="L40" s="322" t="s">
        <v>329</v>
      </c>
      <c r="M40" s="322" t="s">
        <v>329</v>
      </c>
      <c r="N40" s="322" t="s">
        <v>329</v>
      </c>
    </row>
    <row r="41" spans="1:15" ht="17.100000000000001" customHeight="1">
      <c r="A41" s="857"/>
      <c r="B41" s="628">
        <f t="shared" si="1"/>
        <v>113</v>
      </c>
      <c r="C41" s="323">
        <v>21</v>
      </c>
      <c r="D41" s="323" t="s">
        <v>226</v>
      </c>
      <c r="E41" s="323" t="s">
        <v>226</v>
      </c>
      <c r="F41" s="323">
        <v>21</v>
      </c>
      <c r="G41" s="323">
        <v>19</v>
      </c>
      <c r="H41" s="323" t="s">
        <v>226</v>
      </c>
      <c r="I41" s="323">
        <v>20</v>
      </c>
      <c r="J41" s="323">
        <v>16</v>
      </c>
      <c r="K41" s="323">
        <v>16</v>
      </c>
      <c r="L41" s="323" t="s">
        <v>226</v>
      </c>
      <c r="M41" s="323" t="s">
        <v>226</v>
      </c>
      <c r="N41" s="323" t="s">
        <v>226</v>
      </c>
    </row>
    <row r="42" spans="1:15" ht="17.100000000000001" customHeight="1">
      <c r="A42" s="857" t="s">
        <v>382</v>
      </c>
      <c r="B42" s="739" t="s">
        <v>329</v>
      </c>
      <c r="C42" s="322" t="s">
        <v>329</v>
      </c>
      <c r="D42" s="322" t="s">
        <v>329</v>
      </c>
      <c r="E42" s="322" t="s">
        <v>329</v>
      </c>
      <c r="F42" s="322" t="s">
        <v>329</v>
      </c>
      <c r="G42" s="322" t="s">
        <v>329</v>
      </c>
      <c r="H42" s="322" t="s">
        <v>329</v>
      </c>
      <c r="I42" s="322" t="s">
        <v>329</v>
      </c>
      <c r="J42" s="322" t="s">
        <v>329</v>
      </c>
      <c r="K42" s="322" t="s">
        <v>329</v>
      </c>
      <c r="L42" s="322" t="s">
        <v>329</v>
      </c>
      <c r="M42" s="322" t="s">
        <v>329</v>
      </c>
      <c r="N42" s="322" t="s">
        <v>329</v>
      </c>
    </row>
    <row r="43" spans="1:15" ht="17.100000000000001" customHeight="1">
      <c r="A43" s="857"/>
      <c r="B43" s="628">
        <f t="shared" si="1"/>
        <v>683</v>
      </c>
      <c r="C43" s="323">
        <v>42</v>
      </c>
      <c r="D43" s="323">
        <v>55</v>
      </c>
      <c r="E43" s="323">
        <v>55</v>
      </c>
      <c r="F43" s="323">
        <v>60</v>
      </c>
      <c r="G43" s="323">
        <v>48</v>
      </c>
      <c r="H43" s="323">
        <v>71</v>
      </c>
      <c r="I43" s="323">
        <v>61</v>
      </c>
      <c r="J43" s="323">
        <v>47</v>
      </c>
      <c r="K43" s="323">
        <v>67</v>
      </c>
      <c r="L43" s="323">
        <v>59</v>
      </c>
      <c r="M43" s="323">
        <v>51</v>
      </c>
      <c r="N43" s="323">
        <v>67</v>
      </c>
    </row>
    <row r="44" spans="1:15" ht="17.100000000000001" customHeight="1">
      <c r="A44" s="857" t="s">
        <v>383</v>
      </c>
      <c r="B44" s="739" t="s">
        <v>329</v>
      </c>
      <c r="C44" s="322" t="s">
        <v>329</v>
      </c>
      <c r="D44" s="322" t="s">
        <v>329</v>
      </c>
      <c r="E44" s="322" t="s">
        <v>329</v>
      </c>
      <c r="F44" s="322" t="s">
        <v>329</v>
      </c>
      <c r="G44" s="322" t="s">
        <v>329</v>
      </c>
      <c r="H44" s="322" t="s">
        <v>329</v>
      </c>
      <c r="I44" s="322">
        <v>0</v>
      </c>
      <c r="J44" s="322" t="s">
        <v>329</v>
      </c>
      <c r="K44" s="322" t="s">
        <v>329</v>
      </c>
      <c r="L44" s="322" t="s">
        <v>329</v>
      </c>
      <c r="M44" s="322" t="s">
        <v>329</v>
      </c>
      <c r="N44" s="322" t="s">
        <v>329</v>
      </c>
    </row>
    <row r="45" spans="1:15" ht="17.100000000000001" customHeight="1">
      <c r="A45" s="857"/>
      <c r="B45" s="628">
        <f t="shared" si="1"/>
        <v>569</v>
      </c>
      <c r="C45" s="323">
        <v>18</v>
      </c>
      <c r="D45" s="323">
        <v>41</v>
      </c>
      <c r="E45" s="323">
        <v>45</v>
      </c>
      <c r="F45" s="323">
        <v>33</v>
      </c>
      <c r="G45" s="323">
        <v>35</v>
      </c>
      <c r="H45" s="323">
        <v>70</v>
      </c>
      <c r="I45" s="323">
        <v>63</v>
      </c>
      <c r="J45" s="323">
        <v>49</v>
      </c>
      <c r="K45" s="323">
        <v>40</v>
      </c>
      <c r="L45" s="323">
        <v>49</v>
      </c>
      <c r="M45" s="323">
        <v>62</v>
      </c>
      <c r="N45" s="323">
        <v>64</v>
      </c>
    </row>
    <row r="46" spans="1:15" ht="17.100000000000001" customHeight="1">
      <c r="A46" s="857" t="s">
        <v>384</v>
      </c>
      <c r="B46" s="739" t="s">
        <v>329</v>
      </c>
      <c r="C46" s="322" t="s">
        <v>329</v>
      </c>
      <c r="D46" s="322" t="s">
        <v>329</v>
      </c>
      <c r="E46" s="322" t="s">
        <v>329</v>
      </c>
      <c r="F46" s="322" t="s">
        <v>329</v>
      </c>
      <c r="G46" s="322" t="s">
        <v>329</v>
      </c>
      <c r="H46" s="322" t="s">
        <v>329</v>
      </c>
      <c r="I46" s="322" t="s">
        <v>329</v>
      </c>
      <c r="J46" s="322" t="s">
        <v>329</v>
      </c>
      <c r="K46" s="322" t="s">
        <v>329</v>
      </c>
      <c r="L46" s="322" t="s">
        <v>329</v>
      </c>
      <c r="M46" s="322" t="s">
        <v>329</v>
      </c>
      <c r="N46" s="322" t="s">
        <v>329</v>
      </c>
    </row>
    <row r="47" spans="1:15" ht="17.100000000000001" customHeight="1">
      <c r="A47" s="857"/>
      <c r="B47" s="628">
        <f t="shared" si="1"/>
        <v>198</v>
      </c>
      <c r="C47" s="322" t="s">
        <v>329</v>
      </c>
      <c r="D47" s="323">
        <v>0</v>
      </c>
      <c r="E47" s="322" t="s">
        <v>329</v>
      </c>
      <c r="F47" s="322" t="s">
        <v>329</v>
      </c>
      <c r="G47" s="322" t="s">
        <v>329</v>
      </c>
      <c r="H47" s="322" t="s">
        <v>329</v>
      </c>
      <c r="I47" s="322" t="s">
        <v>329</v>
      </c>
      <c r="J47" s="322" t="s">
        <v>329</v>
      </c>
      <c r="K47" s="323">
        <v>198</v>
      </c>
      <c r="L47" s="322" t="s">
        <v>329</v>
      </c>
      <c r="M47" s="322" t="s">
        <v>329</v>
      </c>
      <c r="N47" s="322" t="s">
        <v>329</v>
      </c>
    </row>
    <row r="48" spans="1:15" ht="17.100000000000001" customHeight="1" thickBot="1">
      <c r="A48" s="858" t="s">
        <v>385</v>
      </c>
      <c r="B48" s="630">
        <f t="shared" si="1"/>
        <v>26</v>
      </c>
      <c r="C48" s="322">
        <v>4</v>
      </c>
      <c r="D48" s="322">
        <v>0</v>
      </c>
      <c r="E48" s="322">
        <v>2</v>
      </c>
      <c r="F48" s="322">
        <v>4</v>
      </c>
      <c r="G48" s="322">
        <v>4</v>
      </c>
      <c r="H48" s="322">
        <v>0</v>
      </c>
      <c r="I48" s="322">
        <v>3</v>
      </c>
      <c r="J48" s="322">
        <v>3</v>
      </c>
      <c r="K48" s="322">
        <v>2</v>
      </c>
      <c r="L48" s="322">
        <v>1</v>
      </c>
      <c r="M48" s="322">
        <v>2</v>
      </c>
      <c r="N48" s="322">
        <v>1</v>
      </c>
    </row>
    <row r="49" spans="1:14" ht="17.100000000000001" customHeight="1" thickBot="1">
      <c r="A49" s="858"/>
      <c r="B49" s="740" t="s">
        <v>329</v>
      </c>
      <c r="C49" s="324" t="s">
        <v>329</v>
      </c>
      <c r="D49" s="324" t="s">
        <v>329</v>
      </c>
      <c r="E49" s="324" t="s">
        <v>329</v>
      </c>
      <c r="F49" s="324" t="s">
        <v>329</v>
      </c>
      <c r="G49" s="324" t="s">
        <v>329</v>
      </c>
      <c r="H49" s="324" t="s">
        <v>329</v>
      </c>
      <c r="I49" s="324" t="s">
        <v>329</v>
      </c>
      <c r="J49" s="324" t="s">
        <v>329</v>
      </c>
      <c r="K49" s="324" t="s">
        <v>329</v>
      </c>
      <c r="L49" s="324" t="s">
        <v>329</v>
      </c>
      <c r="M49" s="324" t="s">
        <v>329</v>
      </c>
      <c r="N49" s="324" t="s">
        <v>329</v>
      </c>
    </row>
    <row r="50" spans="1:14" ht="17.100000000000001" customHeight="1">
      <c r="A50" s="259" t="s">
        <v>386</v>
      </c>
      <c r="B50" s="325"/>
      <c r="C50" s="302"/>
      <c r="D50" s="302"/>
      <c r="E50" s="302"/>
      <c r="F50" s="302"/>
      <c r="G50" s="302"/>
      <c r="H50" s="302"/>
      <c r="I50" s="302"/>
      <c r="J50" s="302"/>
      <c r="K50" s="302"/>
      <c r="L50" s="302"/>
      <c r="M50" s="302"/>
      <c r="N50" s="302"/>
    </row>
    <row r="51" spans="1:14" ht="17.100000000000001" customHeight="1">
      <c r="A51" s="259" t="s">
        <v>387</v>
      </c>
      <c r="B51" s="326"/>
      <c r="C51" s="302"/>
      <c r="D51" s="302"/>
      <c r="E51" s="302"/>
      <c r="F51" s="302"/>
      <c r="G51" s="302"/>
      <c r="H51" s="302"/>
      <c r="I51" s="302"/>
      <c r="J51" s="302"/>
      <c r="K51" s="302"/>
      <c r="L51" s="302"/>
      <c r="M51" s="302"/>
      <c r="N51" s="302"/>
    </row>
    <row r="52" spans="1:14" ht="17.100000000000001" customHeight="1">
      <c r="A52" s="259" t="s">
        <v>388</v>
      </c>
      <c r="B52" s="326"/>
      <c r="C52" s="302"/>
      <c r="D52" s="302"/>
      <c r="E52" s="302"/>
      <c r="F52" s="302"/>
      <c r="G52" s="302"/>
      <c r="H52" s="302"/>
      <c r="I52" s="302"/>
      <c r="J52" s="302"/>
      <c r="K52" s="302"/>
      <c r="L52" s="302"/>
      <c r="M52" s="302"/>
      <c r="N52" s="302"/>
    </row>
    <row r="53" spans="1:14" ht="17.100000000000001" customHeight="1">
      <c r="A53" s="259" t="s">
        <v>389</v>
      </c>
      <c r="B53" s="326"/>
      <c r="C53" s="302"/>
      <c r="D53" s="302"/>
      <c r="E53" s="302"/>
      <c r="F53" s="302"/>
      <c r="G53" s="302"/>
      <c r="H53" s="302"/>
      <c r="I53" s="302"/>
      <c r="J53" s="302"/>
      <c r="K53" s="302"/>
      <c r="L53" s="302"/>
      <c r="M53" s="302"/>
      <c r="N53" s="302"/>
    </row>
    <row r="54" spans="1:14" ht="17.100000000000001" customHeight="1">
      <c r="A54" s="259" t="s">
        <v>622</v>
      </c>
      <c r="B54" s="326"/>
      <c r="C54" s="302"/>
      <c r="D54" s="302"/>
      <c r="E54" s="302"/>
      <c r="F54" s="302"/>
      <c r="G54" s="302"/>
      <c r="H54" s="302"/>
      <c r="I54" s="302"/>
      <c r="J54" s="302"/>
      <c r="K54" s="302"/>
      <c r="L54" s="302"/>
      <c r="M54" s="302"/>
      <c r="N54" s="302"/>
    </row>
    <row r="55" spans="1:14" ht="17.100000000000001" customHeight="1">
      <c r="A55" s="259" t="s">
        <v>390</v>
      </c>
      <c r="B55" s="326"/>
      <c r="C55" s="302"/>
      <c r="D55" s="302"/>
      <c r="E55" s="302"/>
      <c r="F55" s="302"/>
      <c r="G55" s="302"/>
      <c r="H55" s="302"/>
      <c r="I55" s="302"/>
      <c r="J55" s="302"/>
      <c r="K55" s="302"/>
      <c r="L55" s="302"/>
      <c r="M55" s="302"/>
      <c r="N55" s="302"/>
    </row>
    <row r="56" spans="1:14" ht="17.100000000000001" customHeight="1">
      <c r="A56" s="259" t="s">
        <v>623</v>
      </c>
      <c r="B56" s="326"/>
      <c r="C56" s="302"/>
      <c r="D56" s="302"/>
      <c r="E56" s="302"/>
      <c r="F56" s="302"/>
      <c r="G56" s="302"/>
      <c r="H56" s="302"/>
      <c r="I56" s="302"/>
      <c r="J56" s="302"/>
      <c r="K56" s="302"/>
      <c r="L56" s="302"/>
      <c r="M56" s="302"/>
      <c r="N56" s="302"/>
    </row>
    <row r="57" spans="1:14">
      <c r="A57" s="259" t="s">
        <v>391</v>
      </c>
      <c r="B57" s="259"/>
      <c r="C57" s="259"/>
      <c r="D57" s="259"/>
      <c r="E57" s="259"/>
      <c r="F57" s="259"/>
      <c r="G57" s="259"/>
      <c r="H57" s="259"/>
      <c r="I57" s="259"/>
      <c r="J57" s="259"/>
      <c r="K57" s="259"/>
      <c r="L57" s="259"/>
      <c r="M57" s="259"/>
      <c r="N57" s="176"/>
    </row>
    <row r="58" spans="1:14">
      <c r="A58" s="176"/>
      <c r="C58" s="176"/>
      <c r="D58" s="176"/>
      <c r="E58" s="176"/>
      <c r="F58" s="176"/>
      <c r="G58" s="176"/>
      <c r="H58" s="176"/>
      <c r="I58" s="176"/>
      <c r="J58" s="176"/>
      <c r="K58" s="176"/>
      <c r="L58" s="176"/>
      <c r="M58" s="176"/>
      <c r="N58" s="176"/>
    </row>
  </sheetData>
  <mergeCells count="23">
    <mergeCell ref="A44:A45"/>
    <mergeCell ref="A46:A47"/>
    <mergeCell ref="A48:A49"/>
    <mergeCell ref="A34:A35"/>
    <mergeCell ref="A36:A37"/>
    <mergeCell ref="A38:A39"/>
    <mergeCell ref="A40:A41"/>
    <mergeCell ref="A42:A43"/>
    <mergeCell ref="A24:A25"/>
    <mergeCell ref="A26:A27"/>
    <mergeCell ref="A28:A29"/>
    <mergeCell ref="A30:A31"/>
    <mergeCell ref="A32:A33"/>
    <mergeCell ref="A14:A15"/>
    <mergeCell ref="A16:A17"/>
    <mergeCell ref="A18:A19"/>
    <mergeCell ref="A20:A21"/>
    <mergeCell ref="A22:A23"/>
    <mergeCell ref="A4:A5"/>
    <mergeCell ref="A6:A7"/>
    <mergeCell ref="A8:A9"/>
    <mergeCell ref="A10:A11"/>
    <mergeCell ref="A12:A13"/>
  </mergeCells>
  <phoneticPr fontId="60"/>
  <pageMargins left="0.905555555555556" right="0.70833333333333304" top="0.78749999999999998" bottom="0.78749999999999998" header="0.511811023622047" footer="0.511811023622047"/>
  <pageSetup paperSize="9" scale="7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J73"/>
  <sheetViews>
    <sheetView showGridLines="0" view="pageBreakPreview" zoomScale="84" zoomScaleNormal="55" zoomScaleSheetLayoutView="84" zoomScalePageLayoutView="55" workbookViewId="0">
      <selection activeCell="AA18" sqref="AA18"/>
    </sheetView>
  </sheetViews>
  <sheetFormatPr defaultColWidth="12.5" defaultRowHeight="17.25"/>
  <cols>
    <col min="1" max="1" width="4.625" style="13" customWidth="1"/>
    <col min="2" max="2" width="9" style="13" customWidth="1"/>
    <col min="3" max="3" width="9.5" style="13" customWidth="1"/>
    <col min="4" max="4" width="6.375" style="13" customWidth="1"/>
    <col min="5" max="5" width="7.375" style="13" customWidth="1"/>
    <col min="6" max="23" width="9.25" style="13" customWidth="1"/>
    <col min="24" max="24" width="10.5" style="306" customWidth="1"/>
    <col min="25" max="256" width="12.5" style="13"/>
    <col min="257" max="257" width="4.625" style="13" customWidth="1"/>
    <col min="258" max="258" width="9" style="13" customWidth="1"/>
    <col min="259" max="259" width="9.5" style="13" customWidth="1"/>
    <col min="260" max="260" width="6.375" style="13" customWidth="1"/>
    <col min="261" max="261" width="7.375" style="13" customWidth="1"/>
    <col min="262" max="279" width="9.25" style="13" customWidth="1"/>
    <col min="280" max="280" width="10.5" style="13" customWidth="1"/>
    <col min="281" max="512" width="12.5" style="13"/>
    <col min="513" max="513" width="4.625" style="13" customWidth="1"/>
    <col min="514" max="514" width="9" style="13" customWidth="1"/>
    <col min="515" max="515" width="9.5" style="13" customWidth="1"/>
    <col min="516" max="516" width="6.375" style="13" customWidth="1"/>
    <col min="517" max="517" width="7.375" style="13" customWidth="1"/>
    <col min="518" max="535" width="9.25" style="13" customWidth="1"/>
    <col min="536" max="536" width="10.5" style="13" customWidth="1"/>
    <col min="537" max="768" width="12.5" style="13"/>
    <col min="769" max="769" width="4.625" style="13" customWidth="1"/>
    <col min="770" max="770" width="9" style="13" customWidth="1"/>
    <col min="771" max="771" width="9.5" style="13" customWidth="1"/>
    <col min="772" max="772" width="6.375" style="13" customWidth="1"/>
    <col min="773" max="773" width="7.375" style="13" customWidth="1"/>
    <col min="774" max="791" width="9.25" style="13" customWidth="1"/>
    <col min="792" max="792" width="10.5" style="13" customWidth="1"/>
    <col min="793" max="1024" width="12.5" style="13"/>
  </cols>
  <sheetData>
    <row r="1" spans="1:252" ht="18.75">
      <c r="A1" s="327" t="s">
        <v>392</v>
      </c>
      <c r="B1" s="302"/>
      <c r="C1" s="302"/>
      <c r="D1" s="302"/>
      <c r="E1" s="302"/>
      <c r="F1" s="302"/>
      <c r="G1" s="302"/>
      <c r="H1" s="302"/>
      <c r="I1" s="302"/>
      <c r="J1" s="302"/>
      <c r="K1" s="302"/>
      <c r="L1" s="302"/>
      <c r="M1" s="302"/>
      <c r="N1" s="302"/>
      <c r="O1" s="302"/>
      <c r="P1" s="302"/>
      <c r="Q1" s="302"/>
      <c r="R1" s="302"/>
      <c r="S1" s="302"/>
      <c r="T1" s="302"/>
      <c r="U1" s="302"/>
      <c r="V1" s="302"/>
      <c r="W1" s="328"/>
      <c r="X1" s="328"/>
      <c r="Y1" s="302"/>
      <c r="Z1" s="302"/>
      <c r="AA1" s="302"/>
      <c r="AB1" s="302"/>
      <c r="AC1" s="302"/>
      <c r="AD1" s="302"/>
      <c r="AE1" s="302"/>
    </row>
    <row r="2" spans="1:252" ht="18" thickBot="1">
      <c r="A2" s="303"/>
      <c r="B2" s="303"/>
      <c r="C2" s="303"/>
      <c r="D2" s="303"/>
      <c r="E2" s="303"/>
      <c r="F2" s="303"/>
      <c r="G2" s="303"/>
      <c r="H2" s="303"/>
      <c r="I2" s="303"/>
      <c r="J2" s="303"/>
      <c r="K2" s="303"/>
      <c r="L2" s="303"/>
      <c r="M2" s="303"/>
      <c r="N2" s="303"/>
      <c r="O2" s="303"/>
      <c r="P2" s="303"/>
      <c r="Q2" s="303"/>
      <c r="R2" s="303"/>
      <c r="S2" s="303"/>
      <c r="T2" s="302"/>
      <c r="W2" s="329"/>
      <c r="X2" s="154" t="s">
        <v>633</v>
      </c>
      <c r="Y2" s="302"/>
      <c r="Z2" s="302"/>
      <c r="AA2" s="302"/>
      <c r="AB2" s="302"/>
      <c r="AC2" s="302"/>
      <c r="AD2" s="302"/>
      <c r="AE2" s="302"/>
    </row>
    <row r="3" spans="1:252" ht="13.5" customHeight="1">
      <c r="A3" s="330"/>
      <c r="B3" s="331"/>
      <c r="C3" s="332" t="s">
        <v>393</v>
      </c>
      <c r="D3" s="331"/>
      <c r="E3" s="333"/>
      <c r="F3" s="334"/>
      <c r="G3" s="335"/>
      <c r="H3" s="336"/>
      <c r="I3" s="336"/>
      <c r="J3" s="336"/>
      <c r="K3" s="336"/>
      <c r="L3" s="336"/>
      <c r="M3" s="337"/>
      <c r="N3" s="338"/>
      <c r="O3" s="336"/>
      <c r="P3" s="336"/>
      <c r="Q3" s="336"/>
      <c r="R3" s="339"/>
      <c r="S3" s="339"/>
      <c r="T3" s="340"/>
      <c r="U3" s="340"/>
      <c r="V3" s="340"/>
      <c r="W3" s="340"/>
      <c r="X3" s="341"/>
      <c r="Y3" s="302"/>
      <c r="Z3" s="302"/>
      <c r="AA3" s="302"/>
      <c r="AB3" s="302"/>
      <c r="AC3" s="302"/>
      <c r="AD3" s="302"/>
      <c r="AE3" s="302"/>
    </row>
    <row r="4" spans="1:252" ht="4.5" customHeight="1">
      <c r="A4" s="342"/>
      <c r="B4" s="343"/>
      <c r="C4" s="344"/>
      <c r="D4" s="344"/>
      <c r="E4" s="345"/>
      <c r="F4" s="652"/>
      <c r="G4" s="346"/>
      <c r="H4" s="651"/>
      <c r="I4" s="347"/>
      <c r="J4" s="346"/>
      <c r="K4" s="348"/>
      <c r="L4" s="348"/>
      <c r="M4" s="347"/>
      <c r="N4" s="348"/>
      <c r="O4" s="348"/>
      <c r="P4" s="348"/>
      <c r="Q4" s="348"/>
      <c r="R4" s="348"/>
      <c r="S4" s="348"/>
      <c r="T4" s="348"/>
      <c r="U4" s="348"/>
      <c r="V4" s="347"/>
      <c r="W4" s="346"/>
      <c r="X4" s="349"/>
      <c r="Y4" s="302"/>
      <c r="Z4" s="302"/>
      <c r="AA4" s="302"/>
      <c r="AB4" s="302"/>
      <c r="AC4" s="302"/>
      <c r="AD4" s="302"/>
      <c r="AE4" s="302"/>
    </row>
    <row r="5" spans="1:252" ht="65.25" customHeight="1">
      <c r="A5" s="342"/>
      <c r="B5" s="344"/>
      <c r="C5" s="350" t="s">
        <v>394</v>
      </c>
      <c r="D5" s="351"/>
      <c r="E5" s="352" t="s">
        <v>395</v>
      </c>
      <c r="F5" s="864" t="s">
        <v>142</v>
      </c>
      <c r="G5" s="859" t="s">
        <v>396</v>
      </c>
      <c r="H5" s="859" t="s">
        <v>397</v>
      </c>
      <c r="I5" s="860" t="s">
        <v>398</v>
      </c>
      <c r="J5" s="860" t="s">
        <v>399</v>
      </c>
      <c r="K5" s="860" t="s">
        <v>400</v>
      </c>
      <c r="L5" s="859" t="s">
        <v>401</v>
      </c>
      <c r="M5" s="863" t="s">
        <v>402</v>
      </c>
      <c r="N5" s="859" t="s">
        <v>403</v>
      </c>
      <c r="O5" s="859" t="s">
        <v>404</v>
      </c>
      <c r="P5" s="859" t="s">
        <v>405</v>
      </c>
      <c r="Q5" s="859" t="s">
        <v>406</v>
      </c>
      <c r="R5" s="859" t="s">
        <v>407</v>
      </c>
      <c r="S5" s="859" t="s">
        <v>408</v>
      </c>
      <c r="T5" s="859" t="s">
        <v>409</v>
      </c>
      <c r="U5" s="859" t="s">
        <v>410</v>
      </c>
      <c r="V5" s="860" t="s">
        <v>411</v>
      </c>
      <c r="W5" s="860" t="s">
        <v>412</v>
      </c>
      <c r="X5" s="861" t="s">
        <v>413</v>
      </c>
      <c r="Y5" s="302"/>
      <c r="Z5" s="302"/>
      <c r="AA5" s="302"/>
      <c r="AB5" s="302"/>
      <c r="AC5" s="302"/>
      <c r="AD5" s="302"/>
      <c r="AE5" s="302"/>
    </row>
    <row r="6" spans="1:252" ht="20.100000000000001" customHeight="1">
      <c r="A6" s="342"/>
      <c r="B6" s="344"/>
      <c r="C6" s="353" t="s">
        <v>414</v>
      </c>
      <c r="D6" s="354"/>
      <c r="E6" s="352"/>
      <c r="F6" s="864"/>
      <c r="G6" s="859"/>
      <c r="H6" s="859"/>
      <c r="I6" s="860"/>
      <c r="J6" s="860"/>
      <c r="K6" s="860"/>
      <c r="L6" s="859"/>
      <c r="M6" s="863"/>
      <c r="N6" s="859"/>
      <c r="O6" s="859"/>
      <c r="P6" s="859"/>
      <c r="Q6" s="859"/>
      <c r="R6" s="859"/>
      <c r="S6" s="859"/>
      <c r="T6" s="859"/>
      <c r="U6" s="859"/>
      <c r="V6" s="860"/>
      <c r="W6" s="860"/>
      <c r="X6" s="861"/>
      <c r="Y6" s="302"/>
      <c r="Z6" s="302"/>
      <c r="AA6" s="302"/>
      <c r="AB6" s="302"/>
      <c r="AC6" s="302"/>
      <c r="AD6" s="302"/>
      <c r="AE6" s="302"/>
    </row>
    <row r="7" spans="1:252" ht="20.100000000000001" customHeight="1">
      <c r="A7" s="342"/>
      <c r="B7" s="344"/>
      <c r="C7" s="355" t="s">
        <v>415</v>
      </c>
      <c r="D7" s="344"/>
      <c r="E7" s="356"/>
      <c r="F7" s="864"/>
      <c r="G7" s="859"/>
      <c r="H7" s="859"/>
      <c r="I7" s="860"/>
      <c r="J7" s="860"/>
      <c r="K7" s="860"/>
      <c r="L7" s="859"/>
      <c r="M7" s="863"/>
      <c r="N7" s="859"/>
      <c r="O7" s="859"/>
      <c r="P7" s="859"/>
      <c r="Q7" s="859"/>
      <c r="R7" s="859"/>
      <c r="S7" s="859"/>
      <c r="T7" s="859"/>
      <c r="U7" s="859"/>
      <c r="V7" s="860"/>
      <c r="W7" s="860"/>
      <c r="X7" s="861"/>
      <c r="Y7" s="302"/>
      <c r="Z7" s="302"/>
      <c r="AA7" s="302"/>
      <c r="AB7" s="302"/>
      <c r="AC7" s="302"/>
      <c r="AD7" s="302"/>
      <c r="AE7" s="302"/>
    </row>
    <row r="8" spans="1:252" ht="17.25" customHeight="1">
      <c r="A8" s="342"/>
      <c r="B8" s="344"/>
      <c r="C8" s="353" t="s">
        <v>416</v>
      </c>
      <c r="D8" s="354"/>
      <c r="E8" s="356"/>
      <c r="F8" s="864"/>
      <c r="G8" s="859"/>
      <c r="H8" s="859"/>
      <c r="I8" s="860"/>
      <c r="J8" s="860"/>
      <c r="K8" s="860"/>
      <c r="L8" s="859"/>
      <c r="M8" s="863"/>
      <c r="N8" s="859"/>
      <c r="O8" s="859"/>
      <c r="P8" s="859"/>
      <c r="Q8" s="859"/>
      <c r="R8" s="859"/>
      <c r="S8" s="859"/>
      <c r="T8" s="859"/>
      <c r="U8" s="859"/>
      <c r="V8" s="860"/>
      <c r="W8" s="860"/>
      <c r="X8" s="861"/>
      <c r="Y8" s="302"/>
      <c r="Z8" s="302"/>
      <c r="AA8" s="302"/>
      <c r="AB8" s="302"/>
      <c r="AC8" s="302"/>
      <c r="AD8" s="302"/>
      <c r="AE8" s="302"/>
    </row>
    <row r="9" spans="1:252" ht="6.75" customHeight="1" thickBot="1">
      <c r="A9" s="342"/>
      <c r="B9" s="344"/>
      <c r="C9" s="355"/>
      <c r="D9" s="344"/>
      <c r="E9" s="357"/>
      <c r="F9" s="358"/>
      <c r="G9" s="359"/>
      <c r="H9" s="359"/>
      <c r="I9" s="360"/>
      <c r="J9" s="360"/>
      <c r="K9" s="360"/>
      <c r="L9" s="360"/>
      <c r="M9" s="361"/>
      <c r="N9" s="362"/>
      <c r="O9" s="360"/>
      <c r="P9" s="360"/>
      <c r="Q9" s="360"/>
      <c r="R9" s="360"/>
      <c r="S9" s="360"/>
      <c r="T9" s="360"/>
      <c r="U9" s="360"/>
      <c r="V9" s="362"/>
      <c r="W9" s="360"/>
      <c r="X9" s="363"/>
      <c r="Y9" s="302"/>
      <c r="Z9" s="302"/>
      <c r="AA9" s="302"/>
      <c r="AB9" s="302"/>
      <c r="AC9" s="302"/>
      <c r="AD9" s="302"/>
      <c r="AE9" s="302"/>
    </row>
    <row r="10" spans="1:252" ht="20.100000000000001" customHeight="1">
      <c r="A10" s="364"/>
      <c r="B10" s="365" t="s">
        <v>32</v>
      </c>
      <c r="C10" s="366">
        <v>84</v>
      </c>
      <c r="D10" s="367" t="s">
        <v>417</v>
      </c>
      <c r="E10" s="368" t="s">
        <v>418</v>
      </c>
      <c r="F10" s="667">
        <v>13888</v>
      </c>
      <c r="G10" s="668">
        <v>19</v>
      </c>
      <c r="H10" s="669">
        <v>2671</v>
      </c>
      <c r="I10" s="668">
        <v>365</v>
      </c>
      <c r="J10" s="668">
        <v>979</v>
      </c>
      <c r="K10" s="668">
        <v>7845</v>
      </c>
      <c r="L10" s="668">
        <v>110</v>
      </c>
      <c r="M10" s="670">
        <v>251</v>
      </c>
      <c r="N10" s="669">
        <v>20</v>
      </c>
      <c r="O10" s="668">
        <v>582</v>
      </c>
      <c r="P10" s="668">
        <v>872</v>
      </c>
      <c r="Q10" s="668">
        <v>92</v>
      </c>
      <c r="R10" s="668">
        <v>1</v>
      </c>
      <c r="S10" s="668">
        <v>78</v>
      </c>
      <c r="T10" s="668">
        <v>1</v>
      </c>
      <c r="U10" s="671">
        <v>1</v>
      </c>
      <c r="V10" s="671">
        <v>1</v>
      </c>
      <c r="W10" s="668">
        <v>0</v>
      </c>
      <c r="X10" s="670">
        <v>0</v>
      </c>
      <c r="Y10" s="369"/>
      <c r="Z10" s="370"/>
      <c r="AA10" s="370"/>
      <c r="AB10" s="370"/>
      <c r="AC10" s="370"/>
      <c r="AD10" s="370"/>
      <c r="AE10" s="370"/>
      <c r="AF10" s="311"/>
      <c r="AG10" s="311"/>
      <c r="AH10" s="311"/>
      <c r="AI10" s="311"/>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11"/>
      <c r="BF10" s="311"/>
      <c r="BG10" s="311"/>
      <c r="BH10" s="311"/>
      <c r="BI10" s="311"/>
      <c r="BJ10" s="311"/>
      <c r="BK10" s="311"/>
      <c r="BL10" s="311"/>
      <c r="BM10" s="311"/>
      <c r="BN10" s="311"/>
      <c r="BO10" s="311"/>
      <c r="BP10" s="311"/>
      <c r="BQ10" s="311"/>
      <c r="BR10" s="311"/>
      <c r="BS10" s="311"/>
      <c r="BT10" s="311"/>
      <c r="BU10" s="311"/>
      <c r="BV10" s="311"/>
      <c r="BW10" s="311"/>
      <c r="BX10" s="311"/>
      <c r="BY10" s="311"/>
      <c r="BZ10" s="311"/>
      <c r="CA10" s="311"/>
      <c r="CB10" s="311"/>
      <c r="CC10" s="311"/>
      <c r="CD10" s="311"/>
      <c r="CE10" s="311"/>
      <c r="CF10" s="311"/>
      <c r="CG10" s="311"/>
      <c r="CH10" s="311"/>
      <c r="CI10" s="311"/>
      <c r="CJ10" s="311"/>
      <c r="CK10" s="311"/>
      <c r="CL10" s="311"/>
      <c r="CM10" s="311"/>
      <c r="CN10" s="311"/>
      <c r="CO10" s="311"/>
      <c r="CP10" s="311"/>
      <c r="CQ10" s="311"/>
      <c r="CR10" s="311"/>
      <c r="CS10" s="311"/>
      <c r="CT10" s="311"/>
      <c r="CU10" s="311"/>
      <c r="CV10" s="311"/>
      <c r="CW10" s="311"/>
      <c r="CX10" s="311"/>
      <c r="CY10" s="311"/>
      <c r="CZ10" s="311"/>
      <c r="DA10" s="311"/>
      <c r="DB10" s="311"/>
      <c r="DC10" s="311"/>
      <c r="DD10" s="311"/>
      <c r="DE10" s="311"/>
      <c r="DF10" s="311"/>
      <c r="DG10" s="311"/>
      <c r="DH10" s="311"/>
      <c r="DI10" s="311"/>
      <c r="DJ10" s="311"/>
      <c r="DK10" s="311"/>
      <c r="DL10" s="311"/>
      <c r="DM10" s="311"/>
      <c r="DN10" s="311"/>
      <c r="DO10" s="311"/>
      <c r="DP10" s="311"/>
      <c r="DQ10" s="311"/>
      <c r="DR10" s="311"/>
      <c r="DS10" s="311"/>
      <c r="DT10" s="311"/>
      <c r="DU10" s="311"/>
      <c r="DV10" s="311"/>
      <c r="DW10" s="311"/>
      <c r="DX10" s="311"/>
      <c r="DY10" s="311"/>
      <c r="DZ10" s="311"/>
      <c r="EA10" s="311"/>
      <c r="EB10" s="311"/>
      <c r="EC10" s="311"/>
      <c r="ED10" s="311"/>
      <c r="EE10" s="311"/>
      <c r="EF10" s="311"/>
      <c r="EG10" s="311"/>
      <c r="EH10" s="311"/>
      <c r="EI10" s="311"/>
      <c r="EJ10" s="311"/>
      <c r="EK10" s="311"/>
      <c r="EL10" s="311"/>
      <c r="EM10" s="311"/>
      <c r="EN10" s="311"/>
      <c r="EO10" s="311"/>
      <c r="EP10" s="311"/>
      <c r="EQ10" s="311"/>
      <c r="ER10" s="311"/>
      <c r="ES10" s="311"/>
      <c r="ET10" s="311"/>
      <c r="EU10" s="311"/>
      <c r="EV10" s="311"/>
      <c r="EW10" s="311"/>
      <c r="EX10" s="311"/>
      <c r="EY10" s="311"/>
      <c r="EZ10" s="311"/>
      <c r="FA10" s="311"/>
      <c r="FB10" s="311"/>
      <c r="FC10" s="311"/>
      <c r="FD10" s="311"/>
      <c r="FE10" s="311"/>
      <c r="FF10" s="311"/>
      <c r="FG10" s="311"/>
      <c r="FH10" s="311"/>
      <c r="FI10" s="311"/>
      <c r="FJ10" s="311"/>
      <c r="FK10" s="311"/>
      <c r="FL10" s="311"/>
      <c r="FM10" s="311"/>
      <c r="FN10" s="311"/>
      <c r="FO10" s="311"/>
      <c r="FP10" s="311"/>
      <c r="FQ10" s="311"/>
      <c r="FR10" s="311"/>
      <c r="FS10" s="311"/>
      <c r="FT10" s="311"/>
      <c r="FU10" s="311"/>
      <c r="FV10" s="311"/>
      <c r="FW10" s="311"/>
      <c r="FX10" s="311"/>
      <c r="FY10" s="311"/>
      <c r="FZ10" s="311"/>
      <c r="GA10" s="311"/>
      <c r="GB10" s="311"/>
      <c r="GC10" s="311"/>
      <c r="GD10" s="311"/>
      <c r="GE10" s="311"/>
      <c r="GF10" s="311"/>
      <c r="GG10" s="311"/>
      <c r="GH10" s="311"/>
      <c r="GI10" s="311"/>
      <c r="GJ10" s="311"/>
      <c r="GK10" s="311"/>
      <c r="GL10" s="311"/>
      <c r="GM10" s="311"/>
      <c r="GN10" s="311"/>
      <c r="GO10" s="311"/>
      <c r="GP10" s="311"/>
      <c r="GQ10" s="311"/>
      <c r="GR10" s="311"/>
      <c r="GS10" s="311"/>
      <c r="GT10" s="311"/>
      <c r="GU10" s="311"/>
      <c r="GV10" s="311"/>
      <c r="GW10" s="311"/>
      <c r="GX10" s="311"/>
      <c r="GY10" s="311"/>
      <c r="GZ10" s="311"/>
      <c r="HA10" s="311"/>
      <c r="HB10" s="311"/>
      <c r="HC10" s="311"/>
      <c r="HD10" s="311"/>
      <c r="HE10" s="311"/>
      <c r="HF10" s="311"/>
      <c r="HG10" s="311"/>
      <c r="HH10" s="311"/>
      <c r="HI10" s="311"/>
      <c r="HJ10" s="311"/>
      <c r="HK10" s="311"/>
      <c r="HL10" s="311"/>
      <c r="HM10" s="311"/>
      <c r="HN10" s="311"/>
      <c r="HO10" s="311"/>
      <c r="HP10" s="311"/>
      <c r="HQ10" s="311"/>
      <c r="HR10" s="311"/>
      <c r="HS10" s="311"/>
      <c r="HT10" s="311"/>
      <c r="HU10" s="311"/>
      <c r="HV10" s="311"/>
      <c r="HW10" s="311"/>
      <c r="HX10" s="311"/>
      <c r="HY10" s="311"/>
      <c r="HZ10" s="311"/>
      <c r="IA10" s="311"/>
      <c r="IB10" s="311"/>
      <c r="IC10" s="311"/>
      <c r="ID10" s="311"/>
      <c r="IE10" s="311"/>
      <c r="IF10" s="311"/>
      <c r="IG10" s="311"/>
      <c r="IH10" s="311"/>
      <c r="II10" s="311"/>
      <c r="IJ10" s="311"/>
      <c r="IK10" s="311"/>
      <c r="IL10" s="311"/>
      <c r="IM10" s="311"/>
      <c r="IN10" s="311"/>
      <c r="IO10" s="311"/>
      <c r="IP10" s="311"/>
      <c r="IQ10" s="311"/>
      <c r="IR10" s="311"/>
    </row>
    <row r="11" spans="1:252" ht="20.100000000000001" customHeight="1">
      <c r="A11" s="654"/>
      <c r="B11" s="371" t="s">
        <v>33</v>
      </c>
      <c r="C11" s="372">
        <v>6</v>
      </c>
      <c r="D11" s="373">
        <v>-1</v>
      </c>
      <c r="E11" s="374"/>
      <c r="F11" s="672">
        <v>1218</v>
      </c>
      <c r="G11" s="668">
        <v>0</v>
      </c>
      <c r="H11" s="669">
        <v>182</v>
      </c>
      <c r="I11" s="668">
        <v>23</v>
      </c>
      <c r="J11" s="668">
        <v>32</v>
      </c>
      <c r="K11" s="668">
        <v>737</v>
      </c>
      <c r="L11" s="668">
        <v>13</v>
      </c>
      <c r="M11" s="670">
        <v>52</v>
      </c>
      <c r="N11" s="669">
        <v>1</v>
      </c>
      <c r="O11" s="668">
        <v>61</v>
      </c>
      <c r="P11" s="668">
        <v>92</v>
      </c>
      <c r="Q11" s="668">
        <v>11</v>
      </c>
      <c r="R11" s="668">
        <v>0</v>
      </c>
      <c r="S11" s="668">
        <v>14</v>
      </c>
      <c r="T11" s="671" t="s">
        <v>329</v>
      </c>
      <c r="U11" s="671" t="s">
        <v>329</v>
      </c>
      <c r="V11" s="671" t="s">
        <v>329</v>
      </c>
      <c r="W11" s="671" t="s">
        <v>329</v>
      </c>
      <c r="X11" s="673" t="s">
        <v>329</v>
      </c>
      <c r="Y11" s="375"/>
      <c r="Z11" s="344"/>
      <c r="AA11" s="344"/>
      <c r="AB11" s="344"/>
      <c r="AC11" s="344"/>
      <c r="AD11" s="344"/>
      <c r="AE11" s="302"/>
    </row>
    <row r="12" spans="1:252" ht="20.100000000000001" customHeight="1">
      <c r="A12" s="654"/>
      <c r="B12" s="371" t="s">
        <v>3</v>
      </c>
      <c r="C12" s="376">
        <v>4</v>
      </c>
      <c r="D12" s="377"/>
      <c r="E12" s="378"/>
      <c r="F12" s="674">
        <v>482</v>
      </c>
      <c r="G12" s="668">
        <v>3</v>
      </c>
      <c r="H12" s="669">
        <v>187</v>
      </c>
      <c r="I12" s="668">
        <v>29</v>
      </c>
      <c r="J12" s="668">
        <v>30</v>
      </c>
      <c r="K12" s="668">
        <v>164</v>
      </c>
      <c r="L12" s="668">
        <v>6</v>
      </c>
      <c r="M12" s="670">
        <v>9</v>
      </c>
      <c r="N12" s="669">
        <v>1</v>
      </c>
      <c r="O12" s="668">
        <v>29</v>
      </c>
      <c r="P12" s="668">
        <v>24</v>
      </c>
      <c r="Q12" s="668">
        <v>0</v>
      </c>
      <c r="R12" s="671" t="s">
        <v>329</v>
      </c>
      <c r="S12" s="671" t="s">
        <v>329</v>
      </c>
      <c r="T12" s="671" t="s">
        <v>329</v>
      </c>
      <c r="U12" s="671" t="s">
        <v>329</v>
      </c>
      <c r="V12" s="671" t="s">
        <v>329</v>
      </c>
      <c r="W12" s="671" t="s">
        <v>329</v>
      </c>
      <c r="X12" s="673" t="s">
        <v>329</v>
      </c>
      <c r="Y12" s="379"/>
      <c r="Z12" s="302"/>
      <c r="AA12" s="302"/>
      <c r="AB12" s="302"/>
      <c r="AC12" s="302"/>
      <c r="AD12" s="302"/>
      <c r="AE12" s="302"/>
    </row>
    <row r="13" spans="1:252" ht="20.100000000000001" customHeight="1">
      <c r="A13" s="654"/>
      <c r="B13" s="371" t="s">
        <v>4</v>
      </c>
      <c r="C13" s="376">
        <v>7</v>
      </c>
      <c r="D13" s="377">
        <v>1</v>
      </c>
      <c r="E13" s="374" t="s">
        <v>419</v>
      </c>
      <c r="F13" s="672">
        <v>920</v>
      </c>
      <c r="G13" s="668">
        <v>0</v>
      </c>
      <c r="H13" s="669">
        <v>259</v>
      </c>
      <c r="I13" s="668">
        <v>19</v>
      </c>
      <c r="J13" s="668">
        <v>19</v>
      </c>
      <c r="K13" s="668">
        <v>521</v>
      </c>
      <c r="L13" s="668">
        <v>11</v>
      </c>
      <c r="M13" s="670">
        <v>4</v>
      </c>
      <c r="N13" s="669">
        <v>1</v>
      </c>
      <c r="O13" s="668">
        <v>36</v>
      </c>
      <c r="P13" s="668">
        <v>20</v>
      </c>
      <c r="Q13" s="668">
        <v>13</v>
      </c>
      <c r="R13" s="668">
        <v>0</v>
      </c>
      <c r="S13" s="668">
        <v>14</v>
      </c>
      <c r="T13" s="668">
        <v>1</v>
      </c>
      <c r="U13" s="668">
        <v>1</v>
      </c>
      <c r="V13" s="668">
        <v>1</v>
      </c>
      <c r="W13" s="668">
        <v>0</v>
      </c>
      <c r="X13" s="670">
        <v>0</v>
      </c>
      <c r="Y13" s="380"/>
      <c r="Z13" s="302"/>
      <c r="AA13" s="302"/>
      <c r="AB13" s="302"/>
      <c r="AC13" s="302"/>
      <c r="AD13" s="302"/>
      <c r="AE13" s="302"/>
    </row>
    <row r="14" spans="1:252" ht="20.100000000000001" customHeight="1">
      <c r="A14" s="654" t="s">
        <v>138</v>
      </c>
      <c r="B14" s="371" t="s">
        <v>5</v>
      </c>
      <c r="C14" s="376">
        <v>5</v>
      </c>
      <c r="D14" s="377">
        <v>1</v>
      </c>
      <c r="E14" s="374"/>
      <c r="F14" s="675">
        <v>2806</v>
      </c>
      <c r="G14" s="668">
        <v>2</v>
      </c>
      <c r="H14" s="669">
        <v>717</v>
      </c>
      <c r="I14" s="668">
        <v>101</v>
      </c>
      <c r="J14" s="668">
        <v>610</v>
      </c>
      <c r="K14" s="668">
        <v>987</v>
      </c>
      <c r="L14" s="668">
        <v>25</v>
      </c>
      <c r="M14" s="670">
        <v>25</v>
      </c>
      <c r="N14" s="669">
        <v>2</v>
      </c>
      <c r="O14" s="668">
        <v>119</v>
      </c>
      <c r="P14" s="668">
        <v>188</v>
      </c>
      <c r="Q14" s="668">
        <v>19</v>
      </c>
      <c r="R14" s="668">
        <v>0</v>
      </c>
      <c r="S14" s="668">
        <v>11</v>
      </c>
      <c r="T14" s="671" t="s">
        <v>329</v>
      </c>
      <c r="U14" s="671" t="s">
        <v>329</v>
      </c>
      <c r="V14" s="671" t="s">
        <v>329</v>
      </c>
      <c r="W14" s="671" t="s">
        <v>329</v>
      </c>
      <c r="X14" s="673" t="s">
        <v>329</v>
      </c>
      <c r="Y14" s="381"/>
      <c r="Z14" s="302"/>
      <c r="AA14" s="302"/>
      <c r="AB14" s="302"/>
      <c r="AC14" s="302"/>
      <c r="AD14" s="302"/>
      <c r="AE14" s="302"/>
    </row>
    <row r="15" spans="1:252" ht="20.100000000000001" customHeight="1">
      <c r="A15" s="654"/>
      <c r="B15" s="371" t="s">
        <v>35</v>
      </c>
      <c r="C15" s="376">
        <v>6</v>
      </c>
      <c r="D15" s="377">
        <v>1</v>
      </c>
      <c r="E15" s="374"/>
      <c r="F15" s="675">
        <v>787</v>
      </c>
      <c r="G15" s="668">
        <v>12</v>
      </c>
      <c r="H15" s="669">
        <v>195</v>
      </c>
      <c r="I15" s="668">
        <v>1</v>
      </c>
      <c r="J15" s="668">
        <v>34</v>
      </c>
      <c r="K15" s="668">
        <v>513</v>
      </c>
      <c r="L15" s="668">
        <v>6</v>
      </c>
      <c r="M15" s="670">
        <v>7</v>
      </c>
      <c r="N15" s="669">
        <v>0</v>
      </c>
      <c r="O15" s="668">
        <v>7</v>
      </c>
      <c r="P15" s="668">
        <v>11</v>
      </c>
      <c r="Q15" s="668">
        <v>0</v>
      </c>
      <c r="R15" s="668">
        <v>0</v>
      </c>
      <c r="S15" s="668">
        <v>1</v>
      </c>
      <c r="T15" s="671" t="s">
        <v>329</v>
      </c>
      <c r="U15" s="671" t="s">
        <v>329</v>
      </c>
      <c r="V15" s="671" t="s">
        <v>329</v>
      </c>
      <c r="W15" s="671" t="s">
        <v>329</v>
      </c>
      <c r="X15" s="673" t="s">
        <v>329</v>
      </c>
      <c r="Y15" s="381"/>
      <c r="Z15" s="302"/>
      <c r="AA15" s="302"/>
      <c r="AB15" s="302"/>
      <c r="AC15" s="302"/>
      <c r="AD15" s="302"/>
      <c r="AE15" s="302"/>
    </row>
    <row r="16" spans="1:252" ht="20.100000000000001" customHeight="1">
      <c r="A16" s="654"/>
      <c r="B16" s="371" t="s">
        <v>7</v>
      </c>
      <c r="C16" s="376">
        <v>4</v>
      </c>
      <c r="D16" s="377"/>
      <c r="E16" s="378"/>
      <c r="F16" s="675">
        <v>1093</v>
      </c>
      <c r="G16" s="668">
        <v>0</v>
      </c>
      <c r="H16" s="669">
        <v>254</v>
      </c>
      <c r="I16" s="668">
        <v>8</v>
      </c>
      <c r="J16" s="668">
        <v>28</v>
      </c>
      <c r="K16" s="668">
        <v>646</v>
      </c>
      <c r="L16" s="668">
        <v>7</v>
      </c>
      <c r="M16" s="670">
        <v>27</v>
      </c>
      <c r="N16" s="669">
        <v>0</v>
      </c>
      <c r="O16" s="668">
        <v>50</v>
      </c>
      <c r="P16" s="668">
        <v>67</v>
      </c>
      <c r="Q16" s="668">
        <v>6</v>
      </c>
      <c r="R16" s="671" t="s">
        <v>329</v>
      </c>
      <c r="S16" s="671" t="s">
        <v>329</v>
      </c>
      <c r="T16" s="671" t="s">
        <v>329</v>
      </c>
      <c r="U16" s="671" t="s">
        <v>329</v>
      </c>
      <c r="V16" s="671" t="s">
        <v>329</v>
      </c>
      <c r="W16" s="671" t="s">
        <v>329</v>
      </c>
      <c r="X16" s="673" t="s">
        <v>329</v>
      </c>
      <c r="Y16" s="381"/>
      <c r="Z16" s="302"/>
      <c r="AA16" s="302"/>
      <c r="AB16" s="302"/>
      <c r="AC16" s="302"/>
      <c r="AD16" s="302"/>
      <c r="AE16" s="302"/>
    </row>
    <row r="17" spans="1:31" ht="20.100000000000001" customHeight="1">
      <c r="A17" s="654"/>
      <c r="B17" s="371" t="s">
        <v>36</v>
      </c>
      <c r="C17" s="372">
        <v>7</v>
      </c>
      <c r="D17" s="377">
        <v>1</v>
      </c>
      <c r="E17" s="378" t="s">
        <v>419</v>
      </c>
      <c r="F17" s="675">
        <v>247</v>
      </c>
      <c r="G17" s="668">
        <v>0</v>
      </c>
      <c r="H17" s="669">
        <v>7</v>
      </c>
      <c r="I17" s="668">
        <v>0</v>
      </c>
      <c r="J17" s="668">
        <v>8</v>
      </c>
      <c r="K17" s="668">
        <v>216</v>
      </c>
      <c r="L17" s="668">
        <v>2</v>
      </c>
      <c r="M17" s="670">
        <v>0</v>
      </c>
      <c r="N17" s="669">
        <v>1</v>
      </c>
      <c r="O17" s="668">
        <v>4</v>
      </c>
      <c r="P17" s="668">
        <v>5</v>
      </c>
      <c r="Q17" s="668">
        <v>1</v>
      </c>
      <c r="R17" s="668">
        <v>0</v>
      </c>
      <c r="S17" s="668">
        <v>3</v>
      </c>
      <c r="T17" s="668">
        <v>0</v>
      </c>
      <c r="U17" s="668">
        <v>0</v>
      </c>
      <c r="V17" s="668">
        <v>0</v>
      </c>
      <c r="W17" s="668">
        <v>0</v>
      </c>
      <c r="X17" s="670">
        <v>0</v>
      </c>
      <c r="Y17" s="381"/>
      <c r="Z17" s="302"/>
      <c r="AA17" s="302"/>
      <c r="AB17" s="302"/>
      <c r="AC17" s="302"/>
      <c r="AD17" s="302"/>
      <c r="AE17" s="302"/>
    </row>
    <row r="18" spans="1:31" ht="20.100000000000001" customHeight="1">
      <c r="A18" s="654"/>
      <c r="B18" s="371" t="s">
        <v>37</v>
      </c>
      <c r="C18" s="376">
        <v>6</v>
      </c>
      <c r="D18" s="377">
        <v>1</v>
      </c>
      <c r="E18" s="378"/>
      <c r="F18" s="674">
        <v>17</v>
      </c>
      <c r="G18" s="668">
        <v>0</v>
      </c>
      <c r="H18" s="669">
        <v>6</v>
      </c>
      <c r="I18" s="668">
        <v>0</v>
      </c>
      <c r="J18" s="668">
        <v>0</v>
      </c>
      <c r="K18" s="668">
        <v>0</v>
      </c>
      <c r="L18" s="668">
        <v>0</v>
      </c>
      <c r="M18" s="670">
        <v>0</v>
      </c>
      <c r="N18" s="669">
        <v>0</v>
      </c>
      <c r="O18" s="668">
        <v>0</v>
      </c>
      <c r="P18" s="668">
        <v>0</v>
      </c>
      <c r="Q18" s="668">
        <v>0</v>
      </c>
      <c r="R18" s="668">
        <v>0</v>
      </c>
      <c r="S18" s="668">
        <v>11</v>
      </c>
      <c r="T18" s="671" t="s">
        <v>329</v>
      </c>
      <c r="U18" s="671" t="s">
        <v>329</v>
      </c>
      <c r="V18" s="671" t="s">
        <v>329</v>
      </c>
      <c r="W18" s="671" t="s">
        <v>329</v>
      </c>
      <c r="X18" s="673" t="s">
        <v>329</v>
      </c>
      <c r="Y18" s="381"/>
      <c r="Z18" s="302"/>
      <c r="AA18" s="302"/>
      <c r="AB18" s="302"/>
      <c r="AC18" s="302"/>
      <c r="AD18" s="302"/>
      <c r="AE18" s="302"/>
    </row>
    <row r="19" spans="1:31" ht="20.100000000000001" customHeight="1">
      <c r="A19" s="654"/>
      <c r="B19" s="371" t="s">
        <v>38</v>
      </c>
      <c r="C19" s="376">
        <v>5</v>
      </c>
      <c r="D19" s="377">
        <v>1</v>
      </c>
      <c r="E19" s="378"/>
      <c r="F19" s="672">
        <v>22</v>
      </c>
      <c r="G19" s="668">
        <v>0</v>
      </c>
      <c r="H19" s="669">
        <v>3</v>
      </c>
      <c r="I19" s="668">
        <v>0</v>
      </c>
      <c r="J19" s="668">
        <v>0</v>
      </c>
      <c r="K19" s="668">
        <v>1</v>
      </c>
      <c r="L19" s="668">
        <v>3</v>
      </c>
      <c r="M19" s="670">
        <v>1</v>
      </c>
      <c r="N19" s="669">
        <v>1</v>
      </c>
      <c r="O19" s="668">
        <v>2</v>
      </c>
      <c r="P19" s="668">
        <v>3</v>
      </c>
      <c r="Q19" s="668">
        <v>1</v>
      </c>
      <c r="R19" s="668">
        <v>0</v>
      </c>
      <c r="S19" s="668">
        <v>7</v>
      </c>
      <c r="T19" s="671" t="s">
        <v>329</v>
      </c>
      <c r="U19" s="671" t="s">
        <v>329</v>
      </c>
      <c r="V19" s="671" t="s">
        <v>329</v>
      </c>
      <c r="W19" s="671" t="s">
        <v>329</v>
      </c>
      <c r="X19" s="673" t="s">
        <v>329</v>
      </c>
      <c r="Y19" s="381"/>
      <c r="Z19" s="302"/>
      <c r="AA19" s="302"/>
      <c r="AB19" s="302"/>
      <c r="AC19" s="302"/>
      <c r="AD19" s="302"/>
      <c r="AE19" s="302"/>
    </row>
    <row r="20" spans="1:31" ht="20.100000000000001" customHeight="1">
      <c r="A20" s="654"/>
      <c r="B20" s="371" t="s">
        <v>39</v>
      </c>
      <c r="C20" s="372">
        <v>5</v>
      </c>
      <c r="D20" s="377"/>
      <c r="E20" s="378" t="s">
        <v>419</v>
      </c>
      <c r="F20" s="675">
        <v>1523</v>
      </c>
      <c r="G20" s="668">
        <v>0</v>
      </c>
      <c r="H20" s="669">
        <v>186</v>
      </c>
      <c r="I20" s="668">
        <v>69</v>
      </c>
      <c r="J20" s="668">
        <v>39</v>
      </c>
      <c r="K20" s="668">
        <v>872</v>
      </c>
      <c r="L20" s="668">
        <v>5</v>
      </c>
      <c r="M20" s="670">
        <v>34</v>
      </c>
      <c r="N20" s="669">
        <v>1</v>
      </c>
      <c r="O20" s="668">
        <v>27</v>
      </c>
      <c r="P20" s="668">
        <v>276</v>
      </c>
      <c r="Q20" s="668">
        <v>14</v>
      </c>
      <c r="R20" s="671" t="s">
        <v>329</v>
      </c>
      <c r="S20" s="671" t="s">
        <v>329</v>
      </c>
      <c r="T20" s="668">
        <v>0</v>
      </c>
      <c r="U20" s="668">
        <v>0</v>
      </c>
      <c r="V20" s="668">
        <v>0</v>
      </c>
      <c r="W20" s="668">
        <v>0</v>
      </c>
      <c r="X20" s="670">
        <v>0</v>
      </c>
      <c r="Y20" s="381"/>
      <c r="Z20" s="302"/>
      <c r="AA20" s="302"/>
      <c r="AB20" s="302"/>
      <c r="AC20" s="302"/>
      <c r="AD20" s="302"/>
      <c r="AE20" s="302"/>
    </row>
    <row r="21" spans="1:31" ht="20.100000000000001" customHeight="1">
      <c r="A21" s="654"/>
      <c r="B21" s="371" t="s">
        <v>12</v>
      </c>
      <c r="C21" s="376">
        <v>4</v>
      </c>
      <c r="D21" s="377"/>
      <c r="E21" s="378"/>
      <c r="F21" s="675">
        <v>697</v>
      </c>
      <c r="G21" s="668">
        <v>0</v>
      </c>
      <c r="H21" s="669">
        <v>8</v>
      </c>
      <c r="I21" s="668">
        <v>0</v>
      </c>
      <c r="J21" s="668">
        <v>60</v>
      </c>
      <c r="K21" s="668">
        <v>613</v>
      </c>
      <c r="L21" s="668">
        <v>1</v>
      </c>
      <c r="M21" s="670">
        <v>4</v>
      </c>
      <c r="N21" s="669">
        <v>0</v>
      </c>
      <c r="O21" s="668">
        <v>7</v>
      </c>
      <c r="P21" s="668">
        <v>3</v>
      </c>
      <c r="Q21" s="668">
        <v>1</v>
      </c>
      <c r="R21" s="671" t="s">
        <v>329</v>
      </c>
      <c r="S21" s="671" t="s">
        <v>329</v>
      </c>
      <c r="T21" s="671" t="s">
        <v>329</v>
      </c>
      <c r="U21" s="671" t="s">
        <v>329</v>
      </c>
      <c r="V21" s="671" t="s">
        <v>329</v>
      </c>
      <c r="W21" s="671" t="s">
        <v>329</v>
      </c>
      <c r="X21" s="673" t="s">
        <v>329</v>
      </c>
      <c r="Y21" s="381"/>
      <c r="Z21" s="302"/>
      <c r="AA21" s="302"/>
      <c r="AB21" s="302"/>
      <c r="AC21" s="302"/>
      <c r="AD21" s="302"/>
      <c r="AE21" s="302"/>
    </row>
    <row r="22" spans="1:31" ht="20.100000000000001" customHeight="1">
      <c r="A22" s="654" t="s">
        <v>420</v>
      </c>
      <c r="B22" s="371" t="s">
        <v>13</v>
      </c>
      <c r="C22" s="376">
        <v>5</v>
      </c>
      <c r="D22" s="377">
        <v>1</v>
      </c>
      <c r="E22" s="378"/>
      <c r="F22" s="674">
        <v>597</v>
      </c>
      <c r="G22" s="668">
        <v>0</v>
      </c>
      <c r="H22" s="669">
        <v>227</v>
      </c>
      <c r="I22" s="668">
        <v>43</v>
      </c>
      <c r="J22" s="668">
        <v>24</v>
      </c>
      <c r="K22" s="668">
        <v>258</v>
      </c>
      <c r="L22" s="668">
        <v>2</v>
      </c>
      <c r="M22" s="670">
        <v>9</v>
      </c>
      <c r="N22" s="669">
        <v>3</v>
      </c>
      <c r="O22" s="668">
        <v>14</v>
      </c>
      <c r="P22" s="668">
        <v>16</v>
      </c>
      <c r="Q22" s="668">
        <v>1</v>
      </c>
      <c r="R22" s="668">
        <v>0</v>
      </c>
      <c r="S22" s="668">
        <v>0</v>
      </c>
      <c r="T22" s="671" t="s">
        <v>329</v>
      </c>
      <c r="U22" s="671" t="s">
        <v>329</v>
      </c>
      <c r="V22" s="671" t="s">
        <v>329</v>
      </c>
      <c r="W22" s="671" t="s">
        <v>329</v>
      </c>
      <c r="X22" s="673" t="s">
        <v>329</v>
      </c>
      <c r="Y22" s="381"/>
      <c r="Z22" s="302"/>
      <c r="AA22" s="302"/>
      <c r="AB22" s="302"/>
      <c r="AC22" s="302"/>
      <c r="AD22" s="302"/>
      <c r="AE22" s="302"/>
    </row>
    <row r="23" spans="1:31" ht="20.100000000000001" customHeight="1">
      <c r="A23" s="654"/>
      <c r="B23" s="371" t="s">
        <v>40</v>
      </c>
      <c r="C23" s="376">
        <v>5</v>
      </c>
      <c r="D23" s="377"/>
      <c r="E23" s="374"/>
      <c r="F23" s="674">
        <v>890</v>
      </c>
      <c r="G23" s="668">
        <v>0</v>
      </c>
      <c r="H23" s="669">
        <v>114</v>
      </c>
      <c r="I23" s="668">
        <v>17</v>
      </c>
      <c r="J23" s="668">
        <v>17</v>
      </c>
      <c r="K23" s="668">
        <v>575</v>
      </c>
      <c r="L23" s="668">
        <v>6</v>
      </c>
      <c r="M23" s="670">
        <v>34</v>
      </c>
      <c r="N23" s="669">
        <v>2</v>
      </c>
      <c r="O23" s="668">
        <v>67</v>
      </c>
      <c r="P23" s="668">
        <v>50</v>
      </c>
      <c r="Q23" s="668">
        <v>8</v>
      </c>
      <c r="R23" s="671" t="s">
        <v>329</v>
      </c>
      <c r="S23" s="671" t="s">
        <v>329</v>
      </c>
      <c r="T23" s="671" t="s">
        <v>329</v>
      </c>
      <c r="U23" s="671" t="s">
        <v>329</v>
      </c>
      <c r="V23" s="671" t="s">
        <v>329</v>
      </c>
      <c r="W23" s="671" t="s">
        <v>329</v>
      </c>
      <c r="X23" s="673" t="s">
        <v>329</v>
      </c>
      <c r="Y23" s="381"/>
      <c r="Z23" s="302"/>
      <c r="AA23" s="302"/>
      <c r="AB23" s="302"/>
      <c r="AC23" s="302"/>
      <c r="AD23" s="302"/>
      <c r="AE23" s="302"/>
    </row>
    <row r="24" spans="1:31" ht="20.100000000000001" customHeight="1">
      <c r="A24" s="654"/>
      <c r="B24" s="371" t="s">
        <v>15</v>
      </c>
      <c r="C24" s="376">
        <v>5</v>
      </c>
      <c r="D24" s="377">
        <v>1</v>
      </c>
      <c r="E24" s="374"/>
      <c r="F24" s="672">
        <v>960</v>
      </c>
      <c r="G24" s="668">
        <v>2</v>
      </c>
      <c r="H24" s="669">
        <v>59</v>
      </c>
      <c r="I24" s="668">
        <v>4</v>
      </c>
      <c r="J24" s="668">
        <v>34</v>
      </c>
      <c r="K24" s="668">
        <v>671</v>
      </c>
      <c r="L24" s="668">
        <v>10</v>
      </c>
      <c r="M24" s="670">
        <v>21</v>
      </c>
      <c r="N24" s="669">
        <v>5</v>
      </c>
      <c r="O24" s="668">
        <v>91</v>
      </c>
      <c r="P24" s="668">
        <v>51</v>
      </c>
      <c r="Q24" s="668">
        <v>8</v>
      </c>
      <c r="R24" s="668">
        <v>0</v>
      </c>
      <c r="S24" s="668">
        <v>4</v>
      </c>
      <c r="T24" s="671" t="s">
        <v>329</v>
      </c>
      <c r="U24" s="671" t="s">
        <v>329</v>
      </c>
      <c r="V24" s="671" t="s">
        <v>329</v>
      </c>
      <c r="W24" s="671" t="s">
        <v>329</v>
      </c>
      <c r="X24" s="673" t="s">
        <v>329</v>
      </c>
      <c r="Y24" s="381"/>
      <c r="Z24" s="302"/>
      <c r="AA24" s="302"/>
      <c r="AB24" s="302"/>
      <c r="AC24" s="302"/>
      <c r="AD24" s="302"/>
      <c r="AE24" s="302"/>
    </row>
    <row r="25" spans="1:31" ht="20.100000000000001" customHeight="1">
      <c r="A25" s="654"/>
      <c r="B25" s="371" t="s">
        <v>41</v>
      </c>
      <c r="C25" s="376">
        <v>5</v>
      </c>
      <c r="D25" s="377">
        <v>1</v>
      </c>
      <c r="E25" s="378"/>
      <c r="F25" s="674">
        <v>979</v>
      </c>
      <c r="G25" s="668">
        <v>0</v>
      </c>
      <c r="H25" s="669">
        <v>183</v>
      </c>
      <c r="I25" s="668">
        <v>49</v>
      </c>
      <c r="J25" s="668">
        <v>24</v>
      </c>
      <c r="K25" s="668">
        <v>589</v>
      </c>
      <c r="L25" s="668">
        <v>7</v>
      </c>
      <c r="M25" s="670">
        <v>15</v>
      </c>
      <c r="N25" s="669">
        <v>1</v>
      </c>
      <c r="O25" s="668">
        <v>45</v>
      </c>
      <c r="P25" s="668">
        <v>60</v>
      </c>
      <c r="Q25" s="668">
        <v>6</v>
      </c>
      <c r="R25" s="668">
        <v>0</v>
      </c>
      <c r="S25" s="668">
        <v>0</v>
      </c>
      <c r="T25" s="671" t="s">
        <v>329</v>
      </c>
      <c r="U25" s="671" t="s">
        <v>329</v>
      </c>
      <c r="V25" s="671" t="s">
        <v>329</v>
      </c>
      <c r="W25" s="671" t="s">
        <v>329</v>
      </c>
      <c r="X25" s="673" t="s">
        <v>329</v>
      </c>
      <c r="Y25" s="381"/>
      <c r="Z25" s="328"/>
      <c r="AA25" s="328"/>
      <c r="AB25" s="302"/>
      <c r="AC25" s="302"/>
      <c r="AD25" s="302"/>
      <c r="AE25" s="302"/>
    </row>
    <row r="26" spans="1:31" ht="20.100000000000001" customHeight="1" thickBot="1">
      <c r="A26" s="655"/>
      <c r="B26" s="382" t="s">
        <v>42</v>
      </c>
      <c r="C26" s="383">
        <v>5</v>
      </c>
      <c r="D26" s="384">
        <v>1</v>
      </c>
      <c r="E26" s="385"/>
      <c r="F26" s="676">
        <v>650</v>
      </c>
      <c r="G26" s="677">
        <v>0</v>
      </c>
      <c r="H26" s="678">
        <v>84</v>
      </c>
      <c r="I26" s="677">
        <v>2</v>
      </c>
      <c r="J26" s="677">
        <v>20</v>
      </c>
      <c r="K26" s="677">
        <v>482</v>
      </c>
      <c r="L26" s="677">
        <v>6</v>
      </c>
      <c r="M26" s="679">
        <v>9</v>
      </c>
      <c r="N26" s="678">
        <v>1</v>
      </c>
      <c r="O26" s="677">
        <v>23</v>
      </c>
      <c r="P26" s="677">
        <v>6</v>
      </c>
      <c r="Q26" s="677">
        <v>3</v>
      </c>
      <c r="R26" s="677">
        <v>1</v>
      </c>
      <c r="S26" s="680">
        <v>13</v>
      </c>
      <c r="T26" s="680" t="s">
        <v>329</v>
      </c>
      <c r="U26" s="680" t="s">
        <v>329</v>
      </c>
      <c r="V26" s="680" t="s">
        <v>329</v>
      </c>
      <c r="W26" s="680" t="s">
        <v>329</v>
      </c>
      <c r="X26" s="681" t="s">
        <v>329</v>
      </c>
      <c r="Y26" s="381"/>
      <c r="Z26" s="328"/>
      <c r="AA26" s="328"/>
      <c r="AB26" s="302"/>
      <c r="AC26" s="302"/>
      <c r="AD26" s="302"/>
      <c r="AE26" s="302"/>
    </row>
    <row r="27" spans="1:31" ht="20.100000000000001" customHeight="1">
      <c r="A27" s="347"/>
      <c r="B27" s="862" t="s">
        <v>421</v>
      </c>
      <c r="C27" s="862"/>
      <c r="D27" s="862"/>
      <c r="E27" s="862"/>
      <c r="F27" s="682">
        <v>1109</v>
      </c>
      <c r="G27" s="683">
        <v>3</v>
      </c>
      <c r="H27" s="684">
        <v>112</v>
      </c>
      <c r="I27" s="683">
        <v>25</v>
      </c>
      <c r="J27" s="683">
        <v>84</v>
      </c>
      <c r="K27" s="683">
        <v>778</v>
      </c>
      <c r="L27" s="683">
        <v>10</v>
      </c>
      <c r="M27" s="685">
        <v>3</v>
      </c>
      <c r="N27" s="684">
        <v>3</v>
      </c>
      <c r="O27" s="683">
        <v>51</v>
      </c>
      <c r="P27" s="683">
        <v>25</v>
      </c>
      <c r="Q27" s="683">
        <v>8</v>
      </c>
      <c r="R27" s="683">
        <v>0</v>
      </c>
      <c r="S27" s="683">
        <v>7</v>
      </c>
      <c r="T27" s="683">
        <v>0</v>
      </c>
      <c r="U27" s="683">
        <v>0</v>
      </c>
      <c r="V27" s="683">
        <v>0</v>
      </c>
      <c r="W27" s="683">
        <v>0</v>
      </c>
      <c r="X27" s="685">
        <v>0</v>
      </c>
      <c r="Y27" s="381"/>
      <c r="Z27" s="328"/>
      <c r="AA27" s="328"/>
      <c r="AB27" s="302"/>
      <c r="AC27" s="302"/>
      <c r="AD27" s="302"/>
      <c r="AE27" s="302"/>
    </row>
    <row r="28" spans="1:31" ht="20.100000000000001" customHeight="1">
      <c r="A28" s="347"/>
      <c r="B28" s="865" t="s">
        <v>422</v>
      </c>
      <c r="C28" s="865"/>
      <c r="D28" s="865"/>
      <c r="E28" s="865"/>
      <c r="F28" s="675">
        <v>1427</v>
      </c>
      <c r="G28" s="668">
        <v>1</v>
      </c>
      <c r="H28" s="669">
        <v>383</v>
      </c>
      <c r="I28" s="668">
        <v>55</v>
      </c>
      <c r="J28" s="668">
        <v>80</v>
      </c>
      <c r="K28" s="668">
        <v>801</v>
      </c>
      <c r="L28" s="668">
        <v>7</v>
      </c>
      <c r="M28" s="670">
        <v>7</v>
      </c>
      <c r="N28" s="669">
        <v>1</v>
      </c>
      <c r="O28" s="668">
        <v>60</v>
      </c>
      <c r="P28" s="668">
        <v>22</v>
      </c>
      <c r="Q28" s="668">
        <v>8</v>
      </c>
      <c r="R28" s="668">
        <v>0</v>
      </c>
      <c r="S28" s="668">
        <v>2</v>
      </c>
      <c r="T28" s="668">
        <v>0</v>
      </c>
      <c r="U28" s="668">
        <v>0</v>
      </c>
      <c r="V28" s="668">
        <v>0</v>
      </c>
      <c r="W28" s="668">
        <v>0</v>
      </c>
      <c r="X28" s="670">
        <v>0</v>
      </c>
      <c r="Y28" s="381"/>
      <c r="Z28" s="302"/>
      <c r="AA28" s="302"/>
      <c r="AB28" s="302"/>
      <c r="AC28" s="302"/>
      <c r="AD28" s="302"/>
      <c r="AE28" s="302"/>
    </row>
    <row r="29" spans="1:31" ht="20.100000000000001" customHeight="1">
      <c r="A29" s="347"/>
      <c r="B29" s="865" t="s">
        <v>423</v>
      </c>
      <c r="C29" s="865"/>
      <c r="D29" s="865"/>
      <c r="E29" s="865"/>
      <c r="F29" s="674">
        <v>2325</v>
      </c>
      <c r="G29" s="668">
        <v>0</v>
      </c>
      <c r="H29" s="669">
        <v>1172</v>
      </c>
      <c r="I29" s="668">
        <v>65</v>
      </c>
      <c r="J29" s="668">
        <v>143</v>
      </c>
      <c r="K29" s="668">
        <v>805</v>
      </c>
      <c r="L29" s="668">
        <v>16</v>
      </c>
      <c r="M29" s="670">
        <v>15</v>
      </c>
      <c r="N29" s="669">
        <v>7</v>
      </c>
      <c r="O29" s="668">
        <v>59</v>
      </c>
      <c r="P29" s="668">
        <v>30</v>
      </c>
      <c r="Q29" s="668">
        <v>9</v>
      </c>
      <c r="R29" s="668">
        <v>1</v>
      </c>
      <c r="S29" s="668">
        <v>3</v>
      </c>
      <c r="T29" s="668">
        <v>0</v>
      </c>
      <c r="U29" s="668">
        <v>0</v>
      </c>
      <c r="V29" s="668">
        <v>0</v>
      </c>
      <c r="W29" s="668">
        <v>0</v>
      </c>
      <c r="X29" s="670">
        <v>0</v>
      </c>
      <c r="Y29" s="386"/>
      <c r="Z29" s="302"/>
      <c r="AA29" s="302"/>
      <c r="AB29" s="302"/>
      <c r="AC29" s="302"/>
      <c r="AD29" s="302"/>
      <c r="AE29" s="302"/>
    </row>
    <row r="30" spans="1:31" ht="20.100000000000001" customHeight="1">
      <c r="A30" s="347" t="s">
        <v>424</v>
      </c>
      <c r="B30" s="865" t="s">
        <v>425</v>
      </c>
      <c r="C30" s="865"/>
      <c r="D30" s="865"/>
      <c r="E30" s="865"/>
      <c r="F30" s="672">
        <v>1256</v>
      </c>
      <c r="G30" s="668">
        <v>0</v>
      </c>
      <c r="H30" s="669">
        <v>628</v>
      </c>
      <c r="I30" s="668">
        <v>30</v>
      </c>
      <c r="J30" s="668">
        <v>112</v>
      </c>
      <c r="K30" s="668">
        <v>339</v>
      </c>
      <c r="L30" s="668">
        <v>10</v>
      </c>
      <c r="M30" s="670">
        <v>13</v>
      </c>
      <c r="N30" s="669">
        <v>2</v>
      </c>
      <c r="O30" s="668">
        <v>45</v>
      </c>
      <c r="P30" s="668">
        <v>55</v>
      </c>
      <c r="Q30" s="668">
        <v>18</v>
      </c>
      <c r="R30" s="668">
        <v>0</v>
      </c>
      <c r="S30" s="668">
        <v>4</v>
      </c>
      <c r="T30" s="668">
        <v>0</v>
      </c>
      <c r="U30" s="668">
        <v>0</v>
      </c>
      <c r="V30" s="668">
        <v>0</v>
      </c>
      <c r="W30" s="668">
        <v>0</v>
      </c>
      <c r="X30" s="670">
        <v>0</v>
      </c>
      <c r="Y30" s="386"/>
      <c r="Z30" s="302"/>
      <c r="AA30" s="302"/>
      <c r="AB30" s="302"/>
      <c r="AC30" s="302"/>
      <c r="AD30" s="302"/>
      <c r="AE30" s="302"/>
    </row>
    <row r="31" spans="1:31" ht="20.100000000000001" customHeight="1">
      <c r="A31" s="347"/>
      <c r="B31" s="865" t="s">
        <v>426</v>
      </c>
      <c r="C31" s="865"/>
      <c r="D31" s="865"/>
      <c r="E31" s="865"/>
      <c r="F31" s="675">
        <v>808</v>
      </c>
      <c r="G31" s="668">
        <v>0</v>
      </c>
      <c r="H31" s="669">
        <v>178</v>
      </c>
      <c r="I31" s="668">
        <v>25</v>
      </c>
      <c r="J31" s="668">
        <v>58</v>
      </c>
      <c r="K31" s="668">
        <v>300</v>
      </c>
      <c r="L31" s="668">
        <v>5</v>
      </c>
      <c r="M31" s="670">
        <v>16</v>
      </c>
      <c r="N31" s="669">
        <v>0</v>
      </c>
      <c r="O31" s="668">
        <v>47</v>
      </c>
      <c r="P31" s="668">
        <v>158</v>
      </c>
      <c r="Q31" s="668">
        <v>10</v>
      </c>
      <c r="R31" s="668">
        <v>0</v>
      </c>
      <c r="S31" s="668">
        <v>11</v>
      </c>
      <c r="T31" s="668">
        <v>0</v>
      </c>
      <c r="U31" s="668">
        <v>0</v>
      </c>
      <c r="V31" s="668">
        <v>0</v>
      </c>
      <c r="W31" s="668">
        <v>0</v>
      </c>
      <c r="X31" s="670">
        <v>0</v>
      </c>
      <c r="Y31" s="386"/>
      <c r="Z31" s="302"/>
      <c r="AA31" s="302"/>
      <c r="AB31" s="302"/>
      <c r="AC31" s="302"/>
      <c r="AD31" s="302"/>
      <c r="AE31" s="302"/>
    </row>
    <row r="32" spans="1:31" ht="20.100000000000001" customHeight="1">
      <c r="A32" s="347"/>
      <c r="B32" s="865" t="s">
        <v>427</v>
      </c>
      <c r="C32" s="865"/>
      <c r="D32" s="865"/>
      <c r="E32" s="865"/>
      <c r="F32" s="675">
        <v>1036</v>
      </c>
      <c r="G32" s="668">
        <v>0</v>
      </c>
      <c r="H32" s="669">
        <v>80</v>
      </c>
      <c r="I32" s="668">
        <v>18</v>
      </c>
      <c r="J32" s="668">
        <v>58</v>
      </c>
      <c r="K32" s="668">
        <v>425</v>
      </c>
      <c r="L32" s="668">
        <v>8</v>
      </c>
      <c r="M32" s="670">
        <v>6</v>
      </c>
      <c r="N32" s="669">
        <v>0</v>
      </c>
      <c r="O32" s="668">
        <v>78</v>
      </c>
      <c r="P32" s="668">
        <v>338</v>
      </c>
      <c r="Q32" s="668">
        <v>8</v>
      </c>
      <c r="R32" s="668">
        <v>0</v>
      </c>
      <c r="S32" s="668">
        <v>17</v>
      </c>
      <c r="T32" s="668">
        <v>0</v>
      </c>
      <c r="U32" s="668">
        <v>0</v>
      </c>
      <c r="V32" s="668">
        <v>0</v>
      </c>
      <c r="W32" s="668">
        <v>0</v>
      </c>
      <c r="X32" s="670">
        <v>0</v>
      </c>
      <c r="Y32" s="386"/>
      <c r="Z32" s="302"/>
      <c r="AA32" s="302"/>
      <c r="AB32" s="302"/>
      <c r="AC32" s="302"/>
      <c r="AD32" s="302"/>
      <c r="AE32" s="302"/>
    </row>
    <row r="33" spans="1:42" ht="20.100000000000001" customHeight="1">
      <c r="A33" s="347"/>
      <c r="B33" s="866" t="s">
        <v>428</v>
      </c>
      <c r="C33" s="866"/>
      <c r="D33" s="866"/>
      <c r="E33" s="866"/>
      <c r="F33" s="674">
        <v>617</v>
      </c>
      <c r="G33" s="668">
        <v>0</v>
      </c>
      <c r="H33" s="669">
        <v>9</v>
      </c>
      <c r="I33" s="668">
        <v>10</v>
      </c>
      <c r="J33" s="668">
        <v>75</v>
      </c>
      <c r="K33" s="668">
        <v>288</v>
      </c>
      <c r="L33" s="668">
        <v>9</v>
      </c>
      <c r="M33" s="670">
        <v>15</v>
      </c>
      <c r="N33" s="669">
        <v>1</v>
      </c>
      <c r="O33" s="668">
        <v>38</v>
      </c>
      <c r="P33" s="668">
        <v>158</v>
      </c>
      <c r="Q33" s="668">
        <v>4</v>
      </c>
      <c r="R33" s="668">
        <v>0</v>
      </c>
      <c r="S33" s="668">
        <v>9</v>
      </c>
      <c r="T33" s="668">
        <v>0</v>
      </c>
      <c r="U33" s="668">
        <v>0</v>
      </c>
      <c r="V33" s="668">
        <v>1</v>
      </c>
      <c r="W33" s="668">
        <v>0</v>
      </c>
      <c r="X33" s="670">
        <v>0</v>
      </c>
      <c r="Y33" s="386"/>
      <c r="Z33" s="302"/>
      <c r="AA33" s="302"/>
      <c r="AB33" s="302"/>
      <c r="AC33" s="302"/>
      <c r="AD33" s="302"/>
      <c r="AE33" s="302"/>
    </row>
    <row r="34" spans="1:42" ht="20.100000000000001" customHeight="1">
      <c r="A34" s="347"/>
      <c r="B34" s="867" t="s">
        <v>429</v>
      </c>
      <c r="C34" s="867"/>
      <c r="D34" s="867"/>
      <c r="E34" s="867"/>
      <c r="F34" s="674">
        <v>697</v>
      </c>
      <c r="G34" s="668">
        <v>3</v>
      </c>
      <c r="H34" s="669">
        <v>4</v>
      </c>
      <c r="I34" s="668">
        <v>31</v>
      </c>
      <c r="J34" s="668">
        <v>63</v>
      </c>
      <c r="K34" s="668">
        <v>466</v>
      </c>
      <c r="L34" s="668">
        <v>11</v>
      </c>
      <c r="M34" s="670">
        <v>41</v>
      </c>
      <c r="N34" s="669">
        <v>0</v>
      </c>
      <c r="O34" s="668">
        <v>44</v>
      </c>
      <c r="P34" s="668">
        <v>28</v>
      </c>
      <c r="Q34" s="668">
        <v>2</v>
      </c>
      <c r="R34" s="668">
        <v>0</v>
      </c>
      <c r="S34" s="668">
        <v>3</v>
      </c>
      <c r="T34" s="668">
        <v>1</v>
      </c>
      <c r="U34" s="668">
        <v>0</v>
      </c>
      <c r="V34" s="668">
        <v>0</v>
      </c>
      <c r="W34" s="668">
        <v>0</v>
      </c>
      <c r="X34" s="670">
        <v>0</v>
      </c>
      <c r="Y34" s="386"/>
      <c r="Z34" s="302"/>
      <c r="AA34" s="302"/>
      <c r="AB34" s="302"/>
      <c r="AC34" s="302"/>
      <c r="AD34" s="302"/>
      <c r="AE34" s="302"/>
    </row>
    <row r="35" spans="1:42" ht="20.100000000000001" customHeight="1">
      <c r="A35" s="347" t="s">
        <v>420</v>
      </c>
      <c r="B35" s="865" t="s">
        <v>430</v>
      </c>
      <c r="C35" s="865"/>
      <c r="D35" s="865"/>
      <c r="E35" s="865"/>
      <c r="F35" s="672">
        <v>1608</v>
      </c>
      <c r="G35" s="668">
        <v>5</v>
      </c>
      <c r="H35" s="669">
        <v>17</v>
      </c>
      <c r="I35" s="668">
        <v>43</v>
      </c>
      <c r="J35" s="668">
        <v>102</v>
      </c>
      <c r="K35" s="668">
        <v>1221</v>
      </c>
      <c r="L35" s="668">
        <v>17</v>
      </c>
      <c r="M35" s="670">
        <v>93</v>
      </c>
      <c r="N35" s="669">
        <v>3</v>
      </c>
      <c r="O35" s="668">
        <v>58</v>
      </c>
      <c r="P35" s="668">
        <v>39</v>
      </c>
      <c r="Q35" s="668">
        <v>6</v>
      </c>
      <c r="R35" s="668">
        <v>0</v>
      </c>
      <c r="S35" s="668">
        <v>4</v>
      </c>
      <c r="T35" s="668">
        <v>0</v>
      </c>
      <c r="U35" s="668">
        <v>0</v>
      </c>
      <c r="V35" s="668">
        <v>0</v>
      </c>
      <c r="W35" s="668">
        <v>0</v>
      </c>
      <c r="X35" s="670">
        <v>0</v>
      </c>
      <c r="Y35" s="386"/>
      <c r="Z35" s="302"/>
      <c r="AA35" s="302"/>
      <c r="AB35" s="302"/>
      <c r="AC35" s="302"/>
      <c r="AD35" s="302"/>
      <c r="AE35" s="302"/>
    </row>
    <row r="36" spans="1:42" ht="20.100000000000001" customHeight="1">
      <c r="A36" s="347"/>
      <c r="B36" s="865" t="s">
        <v>431</v>
      </c>
      <c r="C36" s="865"/>
      <c r="D36" s="865"/>
      <c r="E36" s="865"/>
      <c r="F36" s="675">
        <v>1273</v>
      </c>
      <c r="G36" s="668">
        <v>3</v>
      </c>
      <c r="H36" s="669">
        <v>44</v>
      </c>
      <c r="I36" s="668">
        <v>34</v>
      </c>
      <c r="J36" s="668">
        <v>73</v>
      </c>
      <c r="K36" s="668">
        <v>1004</v>
      </c>
      <c r="L36" s="668">
        <v>12</v>
      </c>
      <c r="M36" s="670">
        <v>26</v>
      </c>
      <c r="N36" s="669">
        <v>1</v>
      </c>
      <c r="O36" s="668">
        <v>49</v>
      </c>
      <c r="P36" s="668">
        <v>12</v>
      </c>
      <c r="Q36" s="668">
        <v>8</v>
      </c>
      <c r="R36" s="668">
        <v>0</v>
      </c>
      <c r="S36" s="668">
        <v>6</v>
      </c>
      <c r="T36" s="668">
        <v>0</v>
      </c>
      <c r="U36" s="668">
        <v>1</v>
      </c>
      <c r="V36" s="668">
        <v>0</v>
      </c>
      <c r="W36" s="668">
        <v>0</v>
      </c>
      <c r="X36" s="670">
        <v>0</v>
      </c>
      <c r="Y36" s="386"/>
      <c r="Z36" s="302"/>
      <c r="AA36" s="302"/>
      <c r="AB36" s="302"/>
      <c r="AC36" s="302"/>
      <c r="AD36" s="302"/>
      <c r="AE36" s="302"/>
    </row>
    <row r="37" spans="1:42" ht="20.100000000000001" customHeight="1">
      <c r="A37" s="347"/>
      <c r="B37" s="866" t="s">
        <v>432</v>
      </c>
      <c r="C37" s="866"/>
      <c r="D37" s="866"/>
      <c r="E37" s="866"/>
      <c r="F37" s="674">
        <v>800</v>
      </c>
      <c r="G37" s="668">
        <v>3</v>
      </c>
      <c r="H37" s="669">
        <v>25</v>
      </c>
      <c r="I37" s="668">
        <v>18</v>
      </c>
      <c r="J37" s="668">
        <v>64</v>
      </c>
      <c r="K37" s="668">
        <v>648</v>
      </c>
      <c r="L37" s="668">
        <v>0</v>
      </c>
      <c r="M37" s="670">
        <v>5</v>
      </c>
      <c r="N37" s="669">
        <v>1</v>
      </c>
      <c r="O37" s="668">
        <v>24</v>
      </c>
      <c r="P37" s="668">
        <v>2</v>
      </c>
      <c r="Q37" s="668">
        <v>4</v>
      </c>
      <c r="R37" s="668">
        <v>0</v>
      </c>
      <c r="S37" s="668">
        <v>6</v>
      </c>
      <c r="T37" s="668">
        <v>0</v>
      </c>
      <c r="U37" s="668">
        <v>0</v>
      </c>
      <c r="V37" s="668">
        <v>0</v>
      </c>
      <c r="W37" s="668">
        <v>0</v>
      </c>
      <c r="X37" s="670">
        <v>0</v>
      </c>
      <c r="Y37" s="386"/>
      <c r="Z37" s="302"/>
      <c r="AA37" s="302"/>
      <c r="AB37" s="302"/>
      <c r="AC37" s="302"/>
      <c r="AD37" s="302"/>
      <c r="AE37" s="302"/>
    </row>
    <row r="38" spans="1:42" ht="20.100000000000001" customHeight="1" thickBot="1">
      <c r="A38" s="382"/>
      <c r="B38" s="868" t="s">
        <v>433</v>
      </c>
      <c r="C38" s="868"/>
      <c r="D38" s="868"/>
      <c r="E38" s="868"/>
      <c r="F38" s="686">
        <v>932</v>
      </c>
      <c r="G38" s="677">
        <v>1</v>
      </c>
      <c r="H38" s="678">
        <v>19</v>
      </c>
      <c r="I38" s="677">
        <v>11</v>
      </c>
      <c r="J38" s="677">
        <v>67</v>
      </c>
      <c r="K38" s="677">
        <v>770</v>
      </c>
      <c r="L38" s="677">
        <v>5</v>
      </c>
      <c r="M38" s="679">
        <v>11</v>
      </c>
      <c r="N38" s="678">
        <v>1</v>
      </c>
      <c r="O38" s="677">
        <v>29</v>
      </c>
      <c r="P38" s="677">
        <v>5</v>
      </c>
      <c r="Q38" s="677">
        <v>7</v>
      </c>
      <c r="R38" s="677">
        <v>0</v>
      </c>
      <c r="S38" s="677">
        <v>6</v>
      </c>
      <c r="T38" s="677">
        <v>0</v>
      </c>
      <c r="U38" s="677">
        <v>0</v>
      </c>
      <c r="V38" s="677">
        <v>0</v>
      </c>
      <c r="W38" s="677">
        <v>0</v>
      </c>
      <c r="X38" s="679">
        <v>0</v>
      </c>
      <c r="Y38" s="386"/>
      <c r="Z38" s="302"/>
      <c r="AA38" s="302"/>
      <c r="AB38" s="302"/>
      <c r="AC38" s="302"/>
      <c r="AD38" s="302"/>
      <c r="AE38" s="302"/>
      <c r="AM38" s="306"/>
      <c r="AN38" s="306"/>
      <c r="AO38" s="306"/>
    </row>
    <row r="39" spans="1:42" ht="20.100000000000001" customHeight="1">
      <c r="A39" s="347"/>
      <c r="B39" s="862" t="s">
        <v>434</v>
      </c>
      <c r="C39" s="862"/>
      <c r="D39" s="862"/>
      <c r="E39" s="862"/>
      <c r="F39" s="676">
        <v>309</v>
      </c>
      <c r="G39" s="687">
        <v>1</v>
      </c>
      <c r="H39" s="688">
        <v>224</v>
      </c>
      <c r="I39" s="687">
        <v>1</v>
      </c>
      <c r="J39" s="687">
        <v>0</v>
      </c>
      <c r="K39" s="687">
        <v>68</v>
      </c>
      <c r="L39" s="687">
        <v>1</v>
      </c>
      <c r="M39" s="689">
        <v>3</v>
      </c>
      <c r="N39" s="688">
        <v>0</v>
      </c>
      <c r="O39" s="687">
        <v>11</v>
      </c>
      <c r="P39" s="687">
        <v>0</v>
      </c>
      <c r="Q39" s="687">
        <v>0</v>
      </c>
      <c r="R39" s="687">
        <v>0</v>
      </c>
      <c r="S39" s="687">
        <v>0</v>
      </c>
      <c r="T39" s="687">
        <v>0</v>
      </c>
      <c r="U39" s="687">
        <v>0</v>
      </c>
      <c r="V39" s="687">
        <v>0</v>
      </c>
      <c r="W39" s="687">
        <v>0</v>
      </c>
      <c r="X39" s="689">
        <v>0</v>
      </c>
      <c r="Y39" s="302"/>
      <c r="AA39" s="387"/>
      <c r="AB39" s="387"/>
      <c r="AC39" s="387"/>
      <c r="AD39" s="387"/>
      <c r="AE39" s="387"/>
      <c r="AF39" s="387"/>
      <c r="AG39" s="387"/>
      <c r="AH39" s="387"/>
      <c r="AI39" s="387"/>
      <c r="AJ39" s="387"/>
      <c r="AK39" s="387"/>
      <c r="AL39" s="387"/>
      <c r="AM39" s="388"/>
      <c r="AN39" s="389"/>
      <c r="AO39" s="389"/>
      <c r="AP39" s="390"/>
    </row>
    <row r="40" spans="1:42" ht="20.100000000000001" customHeight="1">
      <c r="A40" s="391"/>
      <c r="B40" s="869" t="s">
        <v>435</v>
      </c>
      <c r="C40" s="869"/>
      <c r="D40" s="869"/>
      <c r="E40" s="869"/>
      <c r="F40" s="676">
        <v>960</v>
      </c>
      <c r="G40" s="668">
        <v>0</v>
      </c>
      <c r="H40" s="669">
        <v>312</v>
      </c>
      <c r="I40" s="668">
        <v>26</v>
      </c>
      <c r="J40" s="668">
        <v>11</v>
      </c>
      <c r="K40" s="668">
        <v>399</v>
      </c>
      <c r="L40" s="668">
        <v>4</v>
      </c>
      <c r="M40" s="670">
        <v>22</v>
      </c>
      <c r="N40" s="669">
        <v>1</v>
      </c>
      <c r="O40" s="668">
        <v>146</v>
      </c>
      <c r="P40" s="668">
        <v>39</v>
      </c>
      <c r="Q40" s="668">
        <v>0</v>
      </c>
      <c r="R40" s="668">
        <v>0</v>
      </c>
      <c r="S40" s="668">
        <v>0</v>
      </c>
      <c r="T40" s="668">
        <v>0</v>
      </c>
      <c r="U40" s="668">
        <v>0</v>
      </c>
      <c r="V40" s="668">
        <v>0</v>
      </c>
      <c r="W40" s="668">
        <v>0</v>
      </c>
      <c r="X40" s="670">
        <v>0</v>
      </c>
      <c r="Y40" s="302"/>
      <c r="Z40" s="387"/>
      <c r="AA40" s="387"/>
      <c r="AB40" s="387"/>
      <c r="AC40" s="387"/>
      <c r="AD40" s="387"/>
      <c r="AE40" s="387"/>
      <c r="AF40" s="387"/>
      <c r="AG40" s="387"/>
      <c r="AH40" s="387"/>
      <c r="AI40" s="387"/>
      <c r="AJ40" s="387"/>
      <c r="AK40" s="387"/>
      <c r="AL40" s="387"/>
      <c r="AM40" s="388"/>
      <c r="AN40" s="389"/>
      <c r="AO40" s="389"/>
      <c r="AP40" s="390"/>
    </row>
    <row r="41" spans="1:42" ht="20.100000000000001" customHeight="1">
      <c r="A41" s="392"/>
      <c r="B41" s="865" t="s">
        <v>436</v>
      </c>
      <c r="C41" s="865"/>
      <c r="D41" s="865"/>
      <c r="E41" s="865"/>
      <c r="F41" s="676">
        <v>3053</v>
      </c>
      <c r="G41" s="668">
        <v>4</v>
      </c>
      <c r="H41" s="669">
        <v>775</v>
      </c>
      <c r="I41" s="668">
        <v>163</v>
      </c>
      <c r="J41" s="668">
        <v>165</v>
      </c>
      <c r="K41" s="668">
        <v>1281</v>
      </c>
      <c r="L41" s="668">
        <v>11</v>
      </c>
      <c r="M41" s="670">
        <v>115</v>
      </c>
      <c r="N41" s="669">
        <v>7</v>
      </c>
      <c r="O41" s="668">
        <v>306</v>
      </c>
      <c r="P41" s="668">
        <v>220</v>
      </c>
      <c r="Q41" s="668">
        <v>5</v>
      </c>
      <c r="R41" s="668">
        <v>0</v>
      </c>
      <c r="S41" s="668">
        <v>1</v>
      </c>
      <c r="T41" s="668">
        <v>0</v>
      </c>
      <c r="U41" s="668">
        <v>0</v>
      </c>
      <c r="V41" s="668">
        <v>0</v>
      </c>
      <c r="W41" s="668">
        <v>0</v>
      </c>
      <c r="X41" s="670">
        <v>0</v>
      </c>
      <c r="Y41" s="381"/>
      <c r="Z41" s="387"/>
      <c r="AA41" s="387"/>
      <c r="AB41" s="387"/>
      <c r="AC41" s="387"/>
      <c r="AD41" s="387"/>
      <c r="AE41" s="387"/>
      <c r="AF41" s="387"/>
      <c r="AG41" s="387"/>
      <c r="AH41" s="387"/>
      <c r="AI41" s="387"/>
      <c r="AJ41" s="387"/>
      <c r="AK41" s="387"/>
      <c r="AL41" s="387"/>
      <c r="AM41" s="388"/>
      <c r="AN41" s="389"/>
      <c r="AO41" s="393"/>
      <c r="AP41" s="390"/>
    </row>
    <row r="42" spans="1:42" ht="20.100000000000001" customHeight="1">
      <c r="A42" s="391" t="s">
        <v>437</v>
      </c>
      <c r="B42" s="865" t="s">
        <v>438</v>
      </c>
      <c r="C42" s="865"/>
      <c r="D42" s="865"/>
      <c r="E42" s="865"/>
      <c r="F42" s="676">
        <v>2438</v>
      </c>
      <c r="G42" s="668">
        <v>0</v>
      </c>
      <c r="H42" s="669">
        <v>686</v>
      </c>
      <c r="I42" s="668">
        <v>80</v>
      </c>
      <c r="J42" s="668">
        <v>205</v>
      </c>
      <c r="K42" s="668">
        <v>1074</v>
      </c>
      <c r="L42" s="668">
        <v>4</v>
      </c>
      <c r="M42" s="670">
        <v>58</v>
      </c>
      <c r="N42" s="669">
        <v>1</v>
      </c>
      <c r="O42" s="668">
        <v>68</v>
      </c>
      <c r="P42" s="668">
        <v>260</v>
      </c>
      <c r="Q42" s="668">
        <v>2</v>
      </c>
      <c r="R42" s="668">
        <v>0</v>
      </c>
      <c r="S42" s="668">
        <v>0</v>
      </c>
      <c r="T42" s="668">
        <v>0</v>
      </c>
      <c r="U42" s="668">
        <v>0</v>
      </c>
      <c r="V42" s="668">
        <v>0</v>
      </c>
      <c r="W42" s="668">
        <v>0</v>
      </c>
      <c r="X42" s="670">
        <v>0</v>
      </c>
      <c r="Y42" s="386"/>
      <c r="Z42" s="387"/>
      <c r="AA42" s="387"/>
      <c r="AB42" s="387"/>
      <c r="AC42" s="387"/>
      <c r="AD42" s="387"/>
      <c r="AE42" s="387"/>
      <c r="AF42" s="387"/>
      <c r="AG42" s="387"/>
      <c r="AH42" s="387"/>
      <c r="AI42" s="387"/>
      <c r="AJ42" s="387"/>
      <c r="AK42" s="387"/>
      <c r="AL42" s="387"/>
      <c r="AM42" s="388"/>
      <c r="AN42" s="393"/>
      <c r="AO42" s="393"/>
      <c r="AP42" s="390"/>
    </row>
    <row r="43" spans="1:42" ht="20.100000000000001" customHeight="1">
      <c r="A43" s="392"/>
      <c r="B43" s="865" t="s">
        <v>439</v>
      </c>
      <c r="C43" s="865"/>
      <c r="D43" s="865"/>
      <c r="E43" s="865"/>
      <c r="F43" s="676">
        <v>1770</v>
      </c>
      <c r="G43" s="668">
        <v>3</v>
      </c>
      <c r="H43" s="669">
        <v>389</v>
      </c>
      <c r="I43" s="668">
        <v>46</v>
      </c>
      <c r="J43" s="668">
        <v>136</v>
      </c>
      <c r="K43" s="668">
        <v>961</v>
      </c>
      <c r="L43" s="668">
        <v>4</v>
      </c>
      <c r="M43" s="670">
        <v>18</v>
      </c>
      <c r="N43" s="669">
        <v>3</v>
      </c>
      <c r="O43" s="668">
        <v>34</v>
      </c>
      <c r="P43" s="668">
        <v>163</v>
      </c>
      <c r="Q43" s="668">
        <v>12</v>
      </c>
      <c r="R43" s="668">
        <v>0</v>
      </c>
      <c r="S43" s="668">
        <v>1</v>
      </c>
      <c r="T43" s="668">
        <v>0</v>
      </c>
      <c r="U43" s="668">
        <v>0</v>
      </c>
      <c r="V43" s="668">
        <v>0</v>
      </c>
      <c r="W43" s="668">
        <v>0</v>
      </c>
      <c r="X43" s="670">
        <v>0</v>
      </c>
      <c r="Y43" s="386"/>
      <c r="Z43" s="387"/>
      <c r="AA43" s="387"/>
      <c r="AB43" s="387"/>
      <c r="AC43" s="387"/>
      <c r="AD43" s="387"/>
      <c r="AE43" s="387"/>
      <c r="AF43" s="387"/>
      <c r="AG43" s="387"/>
      <c r="AH43" s="387"/>
      <c r="AI43" s="387"/>
      <c r="AJ43" s="387"/>
      <c r="AK43" s="387"/>
      <c r="AL43" s="387"/>
      <c r="AM43" s="388"/>
      <c r="AN43" s="393"/>
      <c r="AO43" s="393"/>
      <c r="AP43" s="390"/>
    </row>
    <row r="44" spans="1:42" ht="20.100000000000001" customHeight="1">
      <c r="A44" s="391"/>
      <c r="B44" s="865" t="s">
        <v>440</v>
      </c>
      <c r="C44" s="865"/>
      <c r="D44" s="865"/>
      <c r="E44" s="865"/>
      <c r="F44" s="676">
        <v>1135</v>
      </c>
      <c r="G44" s="668">
        <v>1</v>
      </c>
      <c r="H44" s="669">
        <v>189</v>
      </c>
      <c r="I44" s="668">
        <v>23</v>
      </c>
      <c r="J44" s="668">
        <v>102</v>
      </c>
      <c r="K44" s="668">
        <v>686</v>
      </c>
      <c r="L44" s="668">
        <v>11</v>
      </c>
      <c r="M44" s="670">
        <v>11</v>
      </c>
      <c r="N44" s="669">
        <v>2</v>
      </c>
      <c r="O44" s="668">
        <v>11</v>
      </c>
      <c r="P44" s="668">
        <v>87</v>
      </c>
      <c r="Q44" s="668">
        <v>12</v>
      </c>
      <c r="R44" s="668">
        <v>0</v>
      </c>
      <c r="S44" s="668">
        <v>0</v>
      </c>
      <c r="T44" s="668">
        <v>0</v>
      </c>
      <c r="U44" s="668">
        <v>0</v>
      </c>
      <c r="V44" s="668">
        <v>0</v>
      </c>
      <c r="W44" s="668">
        <v>0</v>
      </c>
      <c r="X44" s="670">
        <v>0</v>
      </c>
      <c r="Y44" s="386"/>
      <c r="Z44" s="387"/>
      <c r="AA44" s="387"/>
      <c r="AB44" s="387"/>
      <c r="AC44" s="387"/>
      <c r="AD44" s="387"/>
      <c r="AE44" s="387"/>
      <c r="AF44" s="387"/>
      <c r="AG44" s="387"/>
      <c r="AH44" s="387"/>
      <c r="AI44" s="387"/>
      <c r="AJ44" s="387"/>
      <c r="AK44" s="387"/>
      <c r="AL44" s="387"/>
      <c r="AM44" s="388"/>
      <c r="AN44" s="393"/>
      <c r="AO44" s="393"/>
      <c r="AP44" s="390"/>
    </row>
    <row r="45" spans="1:42" ht="20.100000000000001" customHeight="1">
      <c r="A45" s="329" t="s">
        <v>441</v>
      </c>
      <c r="B45" s="865" t="s">
        <v>442</v>
      </c>
      <c r="C45" s="865"/>
      <c r="D45" s="865"/>
      <c r="E45" s="865"/>
      <c r="F45" s="676">
        <v>797</v>
      </c>
      <c r="G45" s="668">
        <v>2</v>
      </c>
      <c r="H45" s="669">
        <v>67</v>
      </c>
      <c r="I45" s="668">
        <v>15</v>
      </c>
      <c r="J45" s="668">
        <v>77</v>
      </c>
      <c r="K45" s="668">
        <v>547</v>
      </c>
      <c r="L45" s="668">
        <v>13</v>
      </c>
      <c r="M45" s="670">
        <v>6</v>
      </c>
      <c r="N45" s="669">
        <v>0</v>
      </c>
      <c r="O45" s="668">
        <v>5</v>
      </c>
      <c r="P45" s="668">
        <v>48</v>
      </c>
      <c r="Q45" s="668">
        <v>17</v>
      </c>
      <c r="R45" s="668">
        <v>0</v>
      </c>
      <c r="S45" s="668">
        <v>0</v>
      </c>
      <c r="T45" s="668">
        <v>0</v>
      </c>
      <c r="U45" s="668">
        <v>0</v>
      </c>
      <c r="V45" s="668">
        <v>0</v>
      </c>
      <c r="W45" s="668">
        <v>0</v>
      </c>
      <c r="X45" s="670">
        <v>0</v>
      </c>
      <c r="Y45" s="386"/>
      <c r="Z45" s="387"/>
      <c r="AA45" s="387"/>
      <c r="AB45" s="387"/>
      <c r="AC45" s="387"/>
      <c r="AD45" s="387"/>
      <c r="AE45" s="387"/>
      <c r="AF45" s="387"/>
      <c r="AG45" s="387"/>
      <c r="AH45" s="387"/>
      <c r="AI45" s="387"/>
      <c r="AJ45" s="387"/>
      <c r="AK45" s="387"/>
      <c r="AL45" s="387"/>
      <c r="AM45" s="388"/>
      <c r="AN45" s="393"/>
      <c r="AO45" s="393"/>
      <c r="AP45" s="390"/>
    </row>
    <row r="46" spans="1:42" ht="20.100000000000001" customHeight="1">
      <c r="A46" s="391"/>
      <c r="B46" s="865" t="s">
        <v>443</v>
      </c>
      <c r="C46" s="865"/>
      <c r="D46" s="865"/>
      <c r="E46" s="865"/>
      <c r="F46" s="676">
        <v>465</v>
      </c>
      <c r="G46" s="668">
        <v>1</v>
      </c>
      <c r="H46" s="669">
        <v>11</v>
      </c>
      <c r="I46" s="668">
        <v>2</v>
      </c>
      <c r="J46" s="668">
        <v>54</v>
      </c>
      <c r="K46" s="668">
        <v>343</v>
      </c>
      <c r="L46" s="668">
        <v>10</v>
      </c>
      <c r="M46" s="670">
        <v>2</v>
      </c>
      <c r="N46" s="669">
        <v>2</v>
      </c>
      <c r="O46" s="668">
        <v>0</v>
      </c>
      <c r="P46" s="668">
        <v>24</v>
      </c>
      <c r="Q46" s="668">
        <v>16</v>
      </c>
      <c r="R46" s="668">
        <v>0</v>
      </c>
      <c r="S46" s="668">
        <v>0</v>
      </c>
      <c r="T46" s="668">
        <v>0</v>
      </c>
      <c r="U46" s="668">
        <v>0</v>
      </c>
      <c r="V46" s="668">
        <v>0</v>
      </c>
      <c r="W46" s="668">
        <v>0</v>
      </c>
      <c r="X46" s="670">
        <v>0</v>
      </c>
      <c r="Y46" s="386"/>
      <c r="Z46" s="387"/>
      <c r="AA46" s="387"/>
      <c r="AB46" s="387"/>
      <c r="AC46" s="387"/>
      <c r="AD46" s="387"/>
      <c r="AE46" s="387"/>
      <c r="AF46" s="387"/>
      <c r="AG46" s="387"/>
      <c r="AH46" s="387"/>
      <c r="AI46" s="387"/>
      <c r="AJ46" s="387"/>
      <c r="AK46" s="387"/>
      <c r="AL46" s="387"/>
      <c r="AM46" s="388"/>
      <c r="AN46" s="393"/>
      <c r="AO46" s="393"/>
      <c r="AP46" s="390"/>
    </row>
    <row r="47" spans="1:42" ht="20.100000000000001" customHeight="1">
      <c r="A47" s="391"/>
      <c r="B47" s="865" t="s">
        <v>444</v>
      </c>
      <c r="C47" s="865"/>
      <c r="D47" s="865"/>
      <c r="E47" s="865"/>
      <c r="F47" s="676">
        <v>329</v>
      </c>
      <c r="G47" s="668">
        <v>0</v>
      </c>
      <c r="H47" s="669">
        <v>5</v>
      </c>
      <c r="I47" s="668">
        <v>3</v>
      </c>
      <c r="J47" s="668">
        <v>35</v>
      </c>
      <c r="K47" s="668">
        <v>248</v>
      </c>
      <c r="L47" s="668">
        <v>9</v>
      </c>
      <c r="M47" s="670">
        <v>2</v>
      </c>
      <c r="N47" s="669">
        <v>2</v>
      </c>
      <c r="O47" s="668">
        <v>1</v>
      </c>
      <c r="P47" s="668">
        <v>14</v>
      </c>
      <c r="Q47" s="668">
        <v>9</v>
      </c>
      <c r="R47" s="668">
        <v>0</v>
      </c>
      <c r="S47" s="668">
        <v>1</v>
      </c>
      <c r="T47" s="668">
        <v>0</v>
      </c>
      <c r="U47" s="668">
        <v>0</v>
      </c>
      <c r="V47" s="668">
        <v>0</v>
      </c>
      <c r="W47" s="668">
        <v>0</v>
      </c>
      <c r="X47" s="670">
        <v>0</v>
      </c>
      <c r="Y47" s="386"/>
      <c r="Z47" s="387"/>
      <c r="AA47" s="387"/>
      <c r="AB47" s="387"/>
      <c r="AC47" s="387"/>
      <c r="AD47" s="387"/>
      <c r="AE47" s="387"/>
      <c r="AF47" s="387"/>
      <c r="AG47" s="387"/>
      <c r="AH47" s="387"/>
      <c r="AI47" s="387"/>
      <c r="AJ47" s="387"/>
      <c r="AK47" s="387"/>
      <c r="AL47" s="387"/>
      <c r="AM47" s="388"/>
      <c r="AN47" s="393"/>
      <c r="AO47" s="393"/>
      <c r="AP47" s="390"/>
    </row>
    <row r="48" spans="1:42" ht="20.100000000000001" customHeight="1">
      <c r="A48" s="391" t="s">
        <v>445</v>
      </c>
      <c r="B48" s="865" t="s">
        <v>446</v>
      </c>
      <c r="C48" s="865"/>
      <c r="D48" s="865"/>
      <c r="E48" s="865"/>
      <c r="F48" s="676">
        <v>283</v>
      </c>
      <c r="G48" s="668">
        <v>0</v>
      </c>
      <c r="H48" s="669">
        <v>2</v>
      </c>
      <c r="I48" s="668">
        <v>0</v>
      </c>
      <c r="J48" s="668">
        <v>26</v>
      </c>
      <c r="K48" s="668">
        <v>228</v>
      </c>
      <c r="L48" s="668">
        <v>9</v>
      </c>
      <c r="M48" s="670">
        <v>4</v>
      </c>
      <c r="N48" s="669">
        <v>1</v>
      </c>
      <c r="O48" s="668">
        <v>0</v>
      </c>
      <c r="P48" s="668">
        <v>8</v>
      </c>
      <c r="Q48" s="668">
        <v>5</v>
      </c>
      <c r="R48" s="668">
        <v>0</v>
      </c>
      <c r="S48" s="668">
        <v>0</v>
      </c>
      <c r="T48" s="668">
        <v>0</v>
      </c>
      <c r="U48" s="668">
        <v>0</v>
      </c>
      <c r="V48" s="668">
        <v>0</v>
      </c>
      <c r="W48" s="668">
        <v>0</v>
      </c>
      <c r="X48" s="670">
        <v>0</v>
      </c>
      <c r="Y48" s="386"/>
      <c r="Z48" s="387"/>
      <c r="AA48" s="387"/>
      <c r="AB48" s="387"/>
      <c r="AC48" s="387"/>
      <c r="AD48" s="387"/>
      <c r="AE48" s="387"/>
      <c r="AF48" s="387"/>
      <c r="AG48" s="387"/>
      <c r="AH48" s="387"/>
      <c r="AI48" s="387"/>
      <c r="AJ48" s="387"/>
      <c r="AK48" s="387"/>
      <c r="AL48" s="387"/>
      <c r="AM48" s="388"/>
      <c r="AN48" s="393"/>
      <c r="AO48" s="393"/>
      <c r="AP48" s="390"/>
    </row>
    <row r="49" spans="1:46" ht="20.100000000000001" customHeight="1">
      <c r="A49" s="391"/>
      <c r="B49" s="865" t="s">
        <v>447</v>
      </c>
      <c r="C49" s="865"/>
      <c r="D49" s="865"/>
      <c r="E49" s="865"/>
      <c r="F49" s="676">
        <v>197</v>
      </c>
      <c r="G49" s="668">
        <v>0</v>
      </c>
      <c r="H49" s="669">
        <v>0</v>
      </c>
      <c r="I49" s="668">
        <v>2</v>
      </c>
      <c r="J49" s="668">
        <v>25</v>
      </c>
      <c r="K49" s="668">
        <v>154</v>
      </c>
      <c r="L49" s="668">
        <v>7</v>
      </c>
      <c r="M49" s="670">
        <v>1</v>
      </c>
      <c r="N49" s="669">
        <v>0</v>
      </c>
      <c r="O49" s="668">
        <v>0</v>
      </c>
      <c r="P49" s="668">
        <v>2</v>
      </c>
      <c r="Q49" s="668">
        <v>5</v>
      </c>
      <c r="R49" s="668">
        <v>0</v>
      </c>
      <c r="S49" s="668">
        <v>1</v>
      </c>
      <c r="T49" s="668">
        <v>0</v>
      </c>
      <c r="U49" s="668">
        <v>0</v>
      </c>
      <c r="V49" s="668">
        <v>0</v>
      </c>
      <c r="W49" s="668">
        <v>0</v>
      </c>
      <c r="X49" s="670">
        <v>0</v>
      </c>
      <c r="Y49" s="386"/>
      <c r="Z49" s="387"/>
      <c r="AA49" s="387"/>
      <c r="AB49" s="387"/>
      <c r="AC49" s="387"/>
      <c r="AD49" s="387"/>
      <c r="AE49" s="387"/>
      <c r="AF49" s="387"/>
      <c r="AG49" s="387"/>
      <c r="AH49" s="387"/>
      <c r="AI49" s="387"/>
      <c r="AJ49" s="387"/>
      <c r="AK49" s="387"/>
      <c r="AL49" s="387"/>
      <c r="AM49" s="388"/>
      <c r="AN49" s="393"/>
      <c r="AO49" s="393"/>
      <c r="AP49" s="390"/>
    </row>
    <row r="50" spans="1:46" ht="20.100000000000001" customHeight="1">
      <c r="A50" s="391"/>
      <c r="B50" s="865" t="s">
        <v>448</v>
      </c>
      <c r="C50" s="865"/>
      <c r="D50" s="865"/>
      <c r="E50" s="865"/>
      <c r="F50" s="676">
        <v>519</v>
      </c>
      <c r="G50" s="668">
        <v>0</v>
      </c>
      <c r="H50" s="669">
        <v>1</v>
      </c>
      <c r="I50" s="668">
        <v>2</v>
      </c>
      <c r="J50" s="668">
        <v>63</v>
      </c>
      <c r="K50" s="668">
        <v>413</v>
      </c>
      <c r="L50" s="668">
        <v>20</v>
      </c>
      <c r="M50" s="670">
        <v>4</v>
      </c>
      <c r="N50" s="669">
        <v>1</v>
      </c>
      <c r="O50" s="668">
        <v>0</v>
      </c>
      <c r="P50" s="668">
        <v>3</v>
      </c>
      <c r="Q50" s="668">
        <v>9</v>
      </c>
      <c r="R50" s="668">
        <v>0</v>
      </c>
      <c r="S50" s="668">
        <v>3</v>
      </c>
      <c r="T50" s="668">
        <v>0</v>
      </c>
      <c r="U50" s="668">
        <v>0</v>
      </c>
      <c r="V50" s="668">
        <v>0</v>
      </c>
      <c r="W50" s="668">
        <v>0</v>
      </c>
      <c r="X50" s="670">
        <v>0</v>
      </c>
      <c r="Y50" s="386"/>
      <c r="Z50" s="387"/>
      <c r="AA50" s="387"/>
      <c r="AB50" s="387"/>
      <c r="AC50" s="387"/>
      <c r="AD50" s="387"/>
      <c r="AE50" s="387"/>
      <c r="AF50" s="387"/>
      <c r="AG50" s="387"/>
      <c r="AH50" s="387"/>
      <c r="AI50" s="387"/>
      <c r="AJ50" s="387"/>
      <c r="AK50" s="387"/>
      <c r="AL50" s="387"/>
      <c r="AM50" s="388"/>
      <c r="AN50" s="393"/>
      <c r="AO50" s="393"/>
      <c r="AP50" s="390"/>
    </row>
    <row r="51" spans="1:46" ht="20.100000000000001" customHeight="1">
      <c r="A51" s="391" t="s">
        <v>449</v>
      </c>
      <c r="B51" s="865" t="s">
        <v>450</v>
      </c>
      <c r="C51" s="865"/>
      <c r="D51" s="865"/>
      <c r="E51" s="865"/>
      <c r="F51" s="676">
        <v>152</v>
      </c>
      <c r="G51" s="668">
        <v>0</v>
      </c>
      <c r="H51" s="669">
        <v>1</v>
      </c>
      <c r="I51" s="668">
        <v>0</v>
      </c>
      <c r="J51" s="668">
        <v>14</v>
      </c>
      <c r="K51" s="668">
        <v>131</v>
      </c>
      <c r="L51" s="668">
        <v>2</v>
      </c>
      <c r="M51" s="670">
        <v>0</v>
      </c>
      <c r="N51" s="669">
        <v>0</v>
      </c>
      <c r="O51" s="668">
        <v>0</v>
      </c>
      <c r="P51" s="668">
        <v>0</v>
      </c>
      <c r="Q51" s="668">
        <v>0</v>
      </c>
      <c r="R51" s="668">
        <v>1</v>
      </c>
      <c r="S51" s="668">
        <v>3</v>
      </c>
      <c r="T51" s="668">
        <v>0</v>
      </c>
      <c r="U51" s="668">
        <v>0</v>
      </c>
      <c r="V51" s="668">
        <v>0</v>
      </c>
      <c r="W51" s="668">
        <v>0</v>
      </c>
      <c r="X51" s="670">
        <v>0</v>
      </c>
      <c r="Y51" s="386"/>
      <c r="Z51" s="387"/>
      <c r="AA51" s="387"/>
      <c r="AB51" s="387"/>
      <c r="AC51" s="387"/>
      <c r="AD51" s="387"/>
      <c r="AE51" s="387"/>
      <c r="AF51" s="387"/>
      <c r="AG51" s="387"/>
      <c r="AH51" s="387"/>
      <c r="AI51" s="387"/>
      <c r="AJ51" s="387"/>
      <c r="AK51" s="387"/>
      <c r="AL51" s="387"/>
      <c r="AM51" s="388"/>
      <c r="AN51" s="393"/>
      <c r="AO51" s="393"/>
      <c r="AP51" s="390"/>
    </row>
    <row r="52" spans="1:46" ht="20.100000000000001" customHeight="1" thickBot="1">
      <c r="A52" s="391"/>
      <c r="B52" s="866" t="s">
        <v>451</v>
      </c>
      <c r="C52" s="866"/>
      <c r="D52" s="866"/>
      <c r="E52" s="866"/>
      <c r="F52" s="882">
        <v>1481</v>
      </c>
      <c r="G52" s="668">
        <v>2</v>
      </c>
      <c r="H52" s="883">
        <v>9</v>
      </c>
      <c r="I52" s="870">
        <v>2</v>
      </c>
      <c r="J52" s="870">
        <v>66</v>
      </c>
      <c r="K52" s="870">
        <v>1312</v>
      </c>
      <c r="L52" s="870">
        <v>5</v>
      </c>
      <c r="M52" s="876">
        <v>5</v>
      </c>
      <c r="N52" s="879">
        <v>0</v>
      </c>
      <c r="O52" s="870">
        <v>0</v>
      </c>
      <c r="P52" s="870">
        <v>4</v>
      </c>
      <c r="Q52" s="870">
        <v>0</v>
      </c>
      <c r="R52" s="668">
        <v>0</v>
      </c>
      <c r="S52" s="668">
        <v>18</v>
      </c>
      <c r="T52" s="668">
        <v>0</v>
      </c>
      <c r="U52" s="668">
        <v>0</v>
      </c>
      <c r="V52" s="668">
        <v>0</v>
      </c>
      <c r="W52" s="668">
        <v>0</v>
      </c>
      <c r="X52" s="670">
        <v>0</v>
      </c>
      <c r="Y52" s="394"/>
      <c r="Z52" s="388"/>
      <c r="AA52" s="387"/>
      <c r="AB52" s="387"/>
      <c r="AC52" s="387"/>
      <c r="AD52" s="387"/>
      <c r="AE52" s="387"/>
      <c r="AF52" s="387"/>
      <c r="AG52" s="387"/>
      <c r="AH52" s="387"/>
      <c r="AI52" s="387"/>
      <c r="AJ52" s="387"/>
      <c r="AK52" s="387"/>
      <c r="AL52" s="387"/>
      <c r="AM52" s="388"/>
      <c r="AN52" s="393"/>
      <c r="AO52" s="393"/>
      <c r="AP52" s="390"/>
    </row>
    <row r="53" spans="1:46" ht="20.100000000000001" customHeight="1" thickBot="1">
      <c r="A53" s="391"/>
      <c r="B53" s="865" t="s">
        <v>452</v>
      </c>
      <c r="C53" s="865"/>
      <c r="D53" s="865"/>
      <c r="E53" s="865"/>
      <c r="F53" s="882"/>
      <c r="G53" s="690">
        <v>1</v>
      </c>
      <c r="H53" s="884"/>
      <c r="I53" s="871"/>
      <c r="J53" s="871"/>
      <c r="K53" s="871"/>
      <c r="L53" s="871"/>
      <c r="M53" s="877"/>
      <c r="N53" s="880"/>
      <c r="O53" s="871"/>
      <c r="P53" s="871"/>
      <c r="Q53" s="871"/>
      <c r="R53" s="669">
        <v>0</v>
      </c>
      <c r="S53" s="668">
        <v>17</v>
      </c>
      <c r="T53" s="668">
        <v>0</v>
      </c>
      <c r="U53" s="668">
        <v>0</v>
      </c>
      <c r="V53" s="668">
        <v>0</v>
      </c>
      <c r="W53" s="668">
        <v>0</v>
      </c>
      <c r="X53" s="670">
        <v>0</v>
      </c>
      <c r="Y53" s="386"/>
      <c r="Z53" s="328"/>
      <c r="AA53" s="302"/>
      <c r="AB53" s="302"/>
      <c r="AC53" s="302"/>
      <c r="AD53" s="302"/>
      <c r="AE53" s="302"/>
      <c r="AM53" s="306"/>
      <c r="AN53" s="393"/>
      <c r="AO53" s="393"/>
    </row>
    <row r="54" spans="1:46" ht="20.100000000000001" customHeight="1" thickBot="1">
      <c r="A54" s="391" t="s">
        <v>420</v>
      </c>
      <c r="B54" s="865" t="s">
        <v>453</v>
      </c>
      <c r="C54" s="865"/>
      <c r="D54" s="865"/>
      <c r="E54" s="865"/>
      <c r="F54" s="882"/>
      <c r="G54" s="690">
        <v>0</v>
      </c>
      <c r="H54" s="884"/>
      <c r="I54" s="871"/>
      <c r="J54" s="871"/>
      <c r="K54" s="871"/>
      <c r="L54" s="871"/>
      <c r="M54" s="877"/>
      <c r="N54" s="880"/>
      <c r="O54" s="871"/>
      <c r="P54" s="871"/>
      <c r="Q54" s="871"/>
      <c r="R54" s="669">
        <v>0</v>
      </c>
      <c r="S54" s="668">
        <v>17</v>
      </c>
      <c r="T54" s="668">
        <v>1</v>
      </c>
      <c r="U54" s="668">
        <v>0</v>
      </c>
      <c r="V54" s="668">
        <v>0</v>
      </c>
      <c r="W54" s="668">
        <v>0</v>
      </c>
      <c r="X54" s="670">
        <v>0</v>
      </c>
      <c r="Y54" s="386"/>
      <c r="Z54" s="302"/>
      <c r="AA54" s="302"/>
      <c r="AB54" s="302"/>
      <c r="AC54" s="302"/>
      <c r="AD54" s="302"/>
      <c r="AE54" s="302"/>
      <c r="AM54" s="306"/>
      <c r="AN54" s="393"/>
      <c r="AO54" s="393"/>
    </row>
    <row r="55" spans="1:46" ht="20.100000000000001" customHeight="1" thickBot="1">
      <c r="A55" s="347"/>
      <c r="B55" s="865" t="s">
        <v>454</v>
      </c>
      <c r="C55" s="865"/>
      <c r="D55" s="865"/>
      <c r="E55" s="865"/>
      <c r="F55" s="882"/>
      <c r="G55" s="690">
        <v>1</v>
      </c>
      <c r="H55" s="884"/>
      <c r="I55" s="871"/>
      <c r="J55" s="871"/>
      <c r="K55" s="871"/>
      <c r="L55" s="871"/>
      <c r="M55" s="877"/>
      <c r="N55" s="880"/>
      <c r="O55" s="871"/>
      <c r="P55" s="871"/>
      <c r="Q55" s="871"/>
      <c r="R55" s="669">
        <v>0</v>
      </c>
      <c r="S55" s="668">
        <v>10</v>
      </c>
      <c r="T55" s="669">
        <v>0</v>
      </c>
      <c r="U55" s="668">
        <v>1</v>
      </c>
      <c r="V55" s="668">
        <v>0</v>
      </c>
      <c r="W55" s="668">
        <v>0</v>
      </c>
      <c r="X55" s="670">
        <v>0</v>
      </c>
      <c r="Y55" s="386"/>
      <c r="Z55" s="381"/>
      <c r="AA55" s="381"/>
      <c r="AB55" s="381"/>
      <c r="AC55" s="381"/>
      <c r="AD55" s="381"/>
      <c r="AE55" s="381"/>
      <c r="AF55" s="390"/>
      <c r="AG55" s="390"/>
      <c r="AH55" s="390"/>
      <c r="AI55" s="390"/>
      <c r="AJ55" s="390"/>
      <c r="AK55" s="390"/>
      <c r="AL55" s="390"/>
      <c r="AM55" s="395"/>
      <c r="AN55" s="393"/>
      <c r="AO55" s="393"/>
    </row>
    <row r="56" spans="1:46" ht="20.100000000000001" customHeight="1" thickBot="1">
      <c r="A56" s="347"/>
      <c r="B56" s="865" t="s">
        <v>455</v>
      </c>
      <c r="C56" s="865"/>
      <c r="D56" s="865"/>
      <c r="E56" s="865"/>
      <c r="F56" s="882"/>
      <c r="G56" s="690">
        <v>1</v>
      </c>
      <c r="H56" s="884"/>
      <c r="I56" s="871"/>
      <c r="J56" s="871"/>
      <c r="K56" s="871"/>
      <c r="L56" s="871"/>
      <c r="M56" s="877"/>
      <c r="N56" s="880"/>
      <c r="O56" s="871"/>
      <c r="P56" s="871"/>
      <c r="Q56" s="871"/>
      <c r="R56" s="669">
        <v>0</v>
      </c>
      <c r="S56" s="670">
        <v>3</v>
      </c>
      <c r="T56" s="668">
        <v>0</v>
      </c>
      <c r="U56" s="668">
        <v>0</v>
      </c>
      <c r="V56" s="668">
        <v>0</v>
      </c>
      <c r="W56" s="668">
        <v>0</v>
      </c>
      <c r="X56" s="670">
        <v>0</v>
      </c>
      <c r="Y56" s="386"/>
      <c r="Z56" s="302"/>
      <c r="AA56" s="302"/>
      <c r="AB56" s="302"/>
      <c r="AC56" s="302"/>
      <c r="AD56" s="302"/>
      <c r="AE56" s="302"/>
      <c r="AM56" s="306"/>
      <c r="AN56" s="393"/>
      <c r="AO56" s="393"/>
    </row>
    <row r="57" spans="1:46" ht="20.100000000000001" customHeight="1" thickBot="1">
      <c r="A57" s="347"/>
      <c r="B57" s="865" t="s">
        <v>456</v>
      </c>
      <c r="C57" s="865"/>
      <c r="D57" s="865"/>
      <c r="E57" s="865"/>
      <c r="F57" s="882"/>
      <c r="G57" s="690">
        <v>0</v>
      </c>
      <c r="H57" s="884"/>
      <c r="I57" s="871"/>
      <c r="J57" s="871"/>
      <c r="K57" s="871"/>
      <c r="L57" s="871"/>
      <c r="M57" s="877"/>
      <c r="N57" s="880"/>
      <c r="O57" s="871"/>
      <c r="P57" s="871"/>
      <c r="Q57" s="871"/>
      <c r="R57" s="873">
        <v>0</v>
      </c>
      <c r="S57" s="874">
        <v>3</v>
      </c>
      <c r="T57" s="668">
        <v>0</v>
      </c>
      <c r="U57" s="668">
        <v>0</v>
      </c>
      <c r="V57" s="668">
        <v>0</v>
      </c>
      <c r="W57" s="668">
        <v>0</v>
      </c>
      <c r="X57" s="670">
        <v>0</v>
      </c>
      <c r="Y57" s="386"/>
      <c r="Z57" s="302"/>
      <c r="AA57" s="302"/>
      <c r="AB57" s="302"/>
      <c r="AC57" s="302"/>
      <c r="AD57" s="302"/>
      <c r="AE57" s="302"/>
      <c r="AM57" s="306"/>
      <c r="AN57" s="393"/>
      <c r="AO57" s="393"/>
      <c r="AP57" s="306"/>
      <c r="AQ57" s="306"/>
      <c r="AR57" s="306"/>
      <c r="AS57" s="306"/>
      <c r="AT57" s="306"/>
    </row>
    <row r="58" spans="1:46" ht="20.100000000000001" customHeight="1" thickBot="1">
      <c r="A58" s="382"/>
      <c r="B58" s="875" t="s">
        <v>457</v>
      </c>
      <c r="C58" s="875"/>
      <c r="D58" s="875"/>
      <c r="E58" s="875"/>
      <c r="F58" s="882"/>
      <c r="G58" s="691">
        <v>2</v>
      </c>
      <c r="H58" s="885"/>
      <c r="I58" s="872"/>
      <c r="J58" s="872"/>
      <c r="K58" s="872"/>
      <c r="L58" s="872"/>
      <c r="M58" s="878"/>
      <c r="N58" s="881"/>
      <c r="O58" s="872"/>
      <c r="P58" s="872"/>
      <c r="Q58" s="872"/>
      <c r="R58" s="873"/>
      <c r="S58" s="874"/>
      <c r="T58" s="677">
        <v>0</v>
      </c>
      <c r="U58" s="692">
        <v>0</v>
      </c>
      <c r="V58" s="692">
        <v>1</v>
      </c>
      <c r="W58" s="692">
        <v>0</v>
      </c>
      <c r="X58" s="693">
        <v>0</v>
      </c>
      <c r="Y58" s="302"/>
      <c r="Z58" s="302"/>
      <c r="AA58" s="302"/>
      <c r="AB58" s="302"/>
      <c r="AC58" s="302"/>
      <c r="AD58" s="302"/>
      <c r="AE58" s="302"/>
    </row>
    <row r="59" spans="1:46">
      <c r="A59" s="230" t="s">
        <v>458</v>
      </c>
      <c r="C59" s="302"/>
      <c r="D59" s="302"/>
      <c r="E59" s="302"/>
      <c r="F59" s="370"/>
      <c r="G59" s="302"/>
      <c r="H59" s="302"/>
      <c r="I59" s="302"/>
      <c r="J59" s="241"/>
      <c r="K59" s="302"/>
      <c r="L59" s="302"/>
      <c r="M59" s="302"/>
      <c r="N59" s="328"/>
      <c r="O59" s="302"/>
      <c r="P59" s="302"/>
      <c r="Q59" s="302"/>
      <c r="R59" s="328"/>
      <c r="S59" s="302"/>
      <c r="T59" s="328"/>
      <c r="U59" s="344"/>
      <c r="V59" s="328"/>
      <c r="W59" s="328"/>
      <c r="X59" s="380"/>
      <c r="Y59" s="302"/>
      <c r="Z59" s="302"/>
      <c r="AA59" s="381"/>
      <c r="AB59" s="302"/>
      <c r="AC59" s="302"/>
      <c r="AD59" s="302"/>
      <c r="AE59" s="302"/>
    </row>
    <row r="60" spans="1:46">
      <c r="A60" s="302"/>
      <c r="B60" s="302"/>
      <c r="C60" s="302"/>
      <c r="D60" s="302"/>
      <c r="E60" s="302"/>
      <c r="F60" s="302"/>
      <c r="G60" s="302"/>
      <c r="H60" s="302"/>
      <c r="I60" s="302"/>
      <c r="J60" s="302"/>
      <c r="K60" s="302"/>
      <c r="L60" s="302"/>
      <c r="M60" s="302"/>
      <c r="N60" s="302"/>
      <c r="O60" s="302"/>
      <c r="P60" s="302"/>
      <c r="Q60" s="302"/>
      <c r="R60" s="302"/>
      <c r="S60" s="302"/>
      <c r="T60" s="302"/>
      <c r="U60" s="302"/>
      <c r="V60" s="302"/>
      <c r="W60" s="302"/>
      <c r="X60" s="328"/>
      <c r="Y60" s="302"/>
      <c r="Z60" s="302"/>
      <c r="AA60" s="302"/>
      <c r="AB60" s="302"/>
      <c r="AC60" s="302"/>
      <c r="AD60" s="302"/>
      <c r="AE60" s="302"/>
    </row>
    <row r="61" spans="1:46">
      <c r="A61" s="302"/>
      <c r="B61" s="302"/>
      <c r="C61" s="302"/>
      <c r="D61" s="302"/>
      <c r="E61" s="302"/>
      <c r="F61" s="302"/>
      <c r="G61" s="302"/>
      <c r="H61" s="302"/>
      <c r="I61" s="302"/>
      <c r="J61" s="302"/>
      <c r="K61" s="302"/>
      <c r="L61" s="302"/>
      <c r="M61" s="302"/>
      <c r="N61" s="302"/>
      <c r="O61" s="302"/>
      <c r="P61" s="302"/>
      <c r="Q61" s="302"/>
      <c r="R61" s="302"/>
      <c r="S61" s="302"/>
      <c r="T61" s="302"/>
      <c r="U61" s="302"/>
      <c r="V61" s="302"/>
      <c r="W61" s="302"/>
      <c r="X61" s="328"/>
      <c r="Y61" s="302"/>
      <c r="Z61" s="302"/>
      <c r="AA61" s="302"/>
      <c r="AB61" s="302"/>
      <c r="AC61" s="302"/>
      <c r="AD61" s="302"/>
      <c r="AE61" s="302"/>
    </row>
    <row r="62" spans="1:46">
      <c r="A62" s="302"/>
      <c r="B62" s="302"/>
      <c r="C62" s="302"/>
      <c r="D62" s="302"/>
      <c r="E62" s="302"/>
      <c r="F62" s="302"/>
      <c r="G62" s="302"/>
      <c r="H62" s="302"/>
      <c r="I62" s="302"/>
      <c r="J62" s="302"/>
      <c r="K62" s="302"/>
      <c r="L62" s="302"/>
      <c r="M62" s="302"/>
      <c r="N62" s="302"/>
      <c r="O62" s="302"/>
      <c r="P62" s="302"/>
      <c r="Q62" s="302"/>
      <c r="R62" s="302"/>
      <c r="S62" s="302"/>
      <c r="T62" s="302"/>
      <c r="U62" s="302"/>
      <c r="V62" s="302"/>
      <c r="W62" s="302"/>
      <c r="X62" s="328"/>
      <c r="Y62" s="302"/>
      <c r="Z62" s="302"/>
      <c r="AA62" s="302"/>
      <c r="AB62" s="302"/>
      <c r="AC62" s="302"/>
      <c r="AD62" s="302"/>
      <c r="AE62" s="302"/>
    </row>
    <row r="63" spans="1:46">
      <c r="A63" s="302"/>
      <c r="B63" s="302"/>
      <c r="C63" s="302"/>
      <c r="D63" s="302"/>
      <c r="E63" s="302"/>
      <c r="F63" s="302"/>
      <c r="G63" s="302"/>
      <c r="H63" s="302"/>
      <c r="I63" s="302"/>
      <c r="J63" s="302"/>
      <c r="K63" s="302"/>
      <c r="L63" s="302"/>
      <c r="M63" s="302"/>
      <c r="N63" s="302"/>
      <c r="O63" s="302"/>
      <c r="P63" s="302"/>
      <c r="Q63" s="302"/>
      <c r="R63" s="302"/>
      <c r="S63" s="302"/>
      <c r="T63" s="302"/>
      <c r="U63" s="302"/>
      <c r="V63" s="302"/>
      <c r="W63" s="302"/>
      <c r="X63" s="328"/>
      <c r="Y63" s="302"/>
      <c r="Z63" s="302"/>
      <c r="AA63" s="302"/>
      <c r="AB63" s="302"/>
      <c r="AC63" s="302"/>
      <c r="AD63" s="302"/>
      <c r="AE63" s="302"/>
    </row>
    <row r="64" spans="1:46">
      <c r="A64" s="302"/>
      <c r="B64" s="302"/>
      <c r="C64" s="302"/>
      <c r="D64" s="302"/>
      <c r="E64" s="302"/>
      <c r="F64" s="302"/>
      <c r="G64" s="302"/>
      <c r="H64" s="302"/>
      <c r="I64" s="302"/>
      <c r="J64" s="302"/>
      <c r="K64" s="302"/>
      <c r="L64" s="302"/>
      <c r="M64" s="302"/>
      <c r="N64" s="302"/>
      <c r="O64" s="302"/>
      <c r="P64" s="302"/>
      <c r="Q64" s="302"/>
      <c r="R64" s="302"/>
      <c r="S64" s="302"/>
      <c r="T64" s="302"/>
      <c r="U64" s="302"/>
      <c r="V64" s="302"/>
      <c r="W64" s="302"/>
      <c r="X64" s="328"/>
      <c r="Y64" s="302"/>
      <c r="Z64" s="302"/>
      <c r="AA64" s="302"/>
      <c r="AB64" s="302"/>
      <c r="AC64" s="302"/>
      <c r="AD64" s="302"/>
      <c r="AE64" s="302"/>
    </row>
    <row r="65" spans="1:31">
      <c r="A65" s="302"/>
      <c r="B65" s="302"/>
      <c r="C65" s="302"/>
      <c r="D65" s="302"/>
      <c r="E65" s="302"/>
      <c r="F65" s="302"/>
      <c r="G65" s="302"/>
      <c r="H65" s="302"/>
      <c r="I65" s="302"/>
      <c r="J65" s="302"/>
      <c r="K65" s="302"/>
      <c r="L65" s="302"/>
      <c r="M65" s="302"/>
      <c r="N65" s="302"/>
      <c r="O65" s="302"/>
      <c r="P65" s="302"/>
      <c r="Q65" s="302"/>
      <c r="R65" s="302"/>
      <c r="S65" s="302"/>
      <c r="T65" s="302"/>
      <c r="U65" s="302"/>
      <c r="V65" s="302"/>
      <c r="W65" s="302"/>
      <c r="X65" s="328"/>
      <c r="Y65" s="302"/>
      <c r="Z65" s="302"/>
      <c r="AA65" s="302"/>
      <c r="AB65" s="302"/>
      <c r="AC65" s="302"/>
      <c r="AD65" s="302"/>
      <c r="AE65" s="302"/>
    </row>
    <row r="66" spans="1:31">
      <c r="A66" s="302"/>
      <c r="B66" s="302"/>
      <c r="C66" s="302"/>
      <c r="D66" s="302"/>
      <c r="E66" s="302"/>
      <c r="F66" s="302"/>
      <c r="G66" s="302"/>
      <c r="H66" s="302"/>
      <c r="I66" s="302"/>
      <c r="J66" s="302"/>
      <c r="K66" s="302"/>
      <c r="L66" s="302"/>
      <c r="M66" s="302"/>
      <c r="N66" s="302"/>
      <c r="O66" s="302"/>
      <c r="P66" s="302"/>
      <c r="Q66" s="302"/>
      <c r="R66" s="302"/>
      <c r="S66" s="302"/>
      <c r="T66" s="302"/>
      <c r="U66" s="302"/>
      <c r="V66" s="302"/>
      <c r="W66" s="302"/>
      <c r="X66" s="328"/>
      <c r="Y66" s="302"/>
      <c r="Z66" s="302"/>
      <c r="AA66" s="302"/>
      <c r="AB66" s="302"/>
      <c r="AC66" s="302"/>
      <c r="AD66" s="302"/>
      <c r="AE66" s="302"/>
    </row>
    <row r="67" spans="1:31">
      <c r="A67" s="302"/>
      <c r="B67" s="302"/>
      <c r="C67" s="302"/>
      <c r="D67" s="302"/>
      <c r="E67" s="302"/>
      <c r="F67" s="302"/>
      <c r="G67" s="302"/>
      <c r="H67" s="302"/>
      <c r="I67" s="302"/>
      <c r="J67" s="302"/>
      <c r="K67" s="302"/>
      <c r="L67" s="302"/>
      <c r="M67" s="302"/>
      <c r="N67" s="302"/>
      <c r="O67" s="302"/>
      <c r="P67" s="302"/>
      <c r="Q67" s="302"/>
      <c r="R67" s="302"/>
      <c r="S67" s="302"/>
      <c r="T67" s="302"/>
      <c r="U67" s="302"/>
      <c r="V67" s="302"/>
      <c r="W67" s="302"/>
      <c r="X67" s="328"/>
      <c r="Y67" s="302"/>
      <c r="Z67" s="302"/>
      <c r="AA67" s="302"/>
      <c r="AB67" s="302"/>
      <c r="AC67" s="302"/>
      <c r="AD67" s="302"/>
      <c r="AE67" s="302"/>
    </row>
    <row r="68" spans="1:31">
      <c r="A68" s="302"/>
      <c r="B68" s="302"/>
      <c r="C68" s="302"/>
      <c r="D68" s="302"/>
      <c r="E68" s="302"/>
      <c r="F68" s="302"/>
      <c r="G68" s="302"/>
      <c r="H68" s="302"/>
      <c r="I68" s="302"/>
      <c r="J68" s="302"/>
      <c r="K68" s="302"/>
      <c r="L68" s="302"/>
      <c r="M68" s="302"/>
      <c r="N68" s="302"/>
      <c r="O68" s="302"/>
      <c r="P68" s="302"/>
      <c r="Q68" s="302"/>
      <c r="R68" s="302"/>
      <c r="S68" s="302"/>
      <c r="T68" s="302"/>
      <c r="U68" s="302"/>
      <c r="V68" s="302"/>
      <c r="W68" s="302"/>
      <c r="X68" s="328"/>
      <c r="Y68" s="302"/>
      <c r="Z68" s="302"/>
      <c r="AA68" s="302"/>
      <c r="AB68" s="302"/>
      <c r="AC68" s="302"/>
      <c r="AD68" s="302"/>
      <c r="AE68" s="302"/>
    </row>
    <row r="69" spans="1:31">
      <c r="A69" s="302"/>
      <c r="B69" s="302"/>
      <c r="C69" s="302"/>
      <c r="D69" s="302"/>
      <c r="E69" s="302"/>
      <c r="F69" s="302"/>
      <c r="G69" s="302"/>
      <c r="H69" s="302"/>
      <c r="I69" s="302"/>
      <c r="J69" s="302"/>
      <c r="K69" s="302"/>
      <c r="L69" s="302"/>
      <c r="M69" s="302"/>
      <c r="N69" s="302"/>
      <c r="O69" s="302"/>
      <c r="P69" s="302"/>
      <c r="Q69" s="302"/>
      <c r="R69" s="302"/>
      <c r="S69" s="302"/>
      <c r="T69" s="302"/>
      <c r="U69" s="302"/>
      <c r="V69" s="302"/>
      <c r="W69" s="302"/>
      <c r="X69" s="328"/>
      <c r="Y69" s="302"/>
      <c r="Z69" s="302"/>
      <c r="AA69" s="302"/>
      <c r="AB69" s="302"/>
      <c r="AC69" s="302"/>
      <c r="AD69" s="302"/>
      <c r="AE69" s="302"/>
    </row>
    <row r="70" spans="1:31">
      <c r="A70" s="302"/>
      <c r="B70" s="302"/>
      <c r="C70" s="302"/>
      <c r="D70" s="302"/>
      <c r="E70" s="302"/>
      <c r="F70" s="302"/>
      <c r="G70" s="302"/>
      <c r="H70" s="302"/>
      <c r="I70" s="302"/>
      <c r="J70" s="302"/>
      <c r="K70" s="302"/>
      <c r="L70" s="302"/>
      <c r="M70" s="302"/>
      <c r="N70" s="302"/>
      <c r="O70" s="302"/>
      <c r="P70" s="302"/>
      <c r="Q70" s="302"/>
      <c r="R70" s="302"/>
      <c r="S70" s="302"/>
      <c r="T70" s="302"/>
      <c r="U70" s="302"/>
      <c r="V70" s="302"/>
      <c r="W70" s="302"/>
      <c r="X70" s="328"/>
      <c r="Y70" s="302"/>
      <c r="Z70" s="302"/>
      <c r="AA70" s="302"/>
      <c r="AB70" s="302"/>
      <c r="AC70" s="302"/>
      <c r="AD70" s="302"/>
      <c r="AE70" s="302"/>
    </row>
    <row r="71" spans="1:31">
      <c r="A71" s="302"/>
      <c r="B71" s="302"/>
      <c r="C71" s="302"/>
      <c r="D71" s="302"/>
      <c r="E71" s="302"/>
      <c r="F71" s="302"/>
      <c r="G71" s="302"/>
      <c r="H71" s="302"/>
      <c r="I71" s="302"/>
      <c r="J71" s="302"/>
      <c r="K71" s="302"/>
      <c r="L71" s="302"/>
      <c r="M71" s="302"/>
      <c r="N71" s="302"/>
      <c r="O71" s="302"/>
      <c r="P71" s="302"/>
      <c r="Q71" s="302"/>
      <c r="R71" s="302"/>
      <c r="S71" s="302"/>
      <c r="T71" s="302"/>
      <c r="U71" s="302"/>
      <c r="V71" s="302"/>
      <c r="W71" s="302"/>
      <c r="X71" s="328"/>
      <c r="Y71" s="302"/>
      <c r="Z71" s="302"/>
      <c r="AA71" s="302"/>
      <c r="AB71" s="302"/>
      <c r="AC71" s="302"/>
      <c r="AD71" s="302"/>
      <c r="AE71" s="302"/>
    </row>
    <row r="72" spans="1:31">
      <c r="A72" s="302"/>
      <c r="B72" s="302"/>
      <c r="C72" s="302"/>
      <c r="D72" s="302"/>
      <c r="E72" s="302"/>
      <c r="F72" s="302"/>
      <c r="G72" s="302"/>
      <c r="H72" s="302"/>
      <c r="I72" s="302"/>
      <c r="J72" s="302"/>
      <c r="K72" s="302"/>
      <c r="L72" s="302"/>
      <c r="M72" s="302"/>
      <c r="N72" s="302"/>
      <c r="O72" s="302"/>
      <c r="P72" s="302"/>
      <c r="Q72" s="302"/>
      <c r="R72" s="302"/>
      <c r="S72" s="302"/>
      <c r="T72" s="302"/>
      <c r="U72" s="302"/>
      <c r="V72" s="302"/>
      <c r="W72" s="302"/>
      <c r="X72" s="328"/>
      <c r="Y72" s="302"/>
      <c r="Z72" s="302"/>
      <c r="AA72" s="302"/>
      <c r="AB72" s="302"/>
      <c r="AC72" s="302"/>
      <c r="AD72" s="302"/>
      <c r="AE72" s="302"/>
    </row>
    <row r="73" spans="1:31">
      <c r="A73" s="302"/>
      <c r="B73" s="302"/>
      <c r="C73" s="302"/>
      <c r="D73" s="302"/>
      <c r="E73" s="302"/>
      <c r="F73" s="302"/>
      <c r="G73" s="302"/>
      <c r="H73" s="302"/>
      <c r="I73" s="302"/>
      <c r="J73" s="302"/>
      <c r="K73" s="302"/>
      <c r="L73" s="302"/>
      <c r="M73" s="302"/>
      <c r="N73" s="302"/>
      <c r="O73" s="302"/>
      <c r="P73" s="302"/>
      <c r="Q73" s="302"/>
      <c r="R73" s="302"/>
      <c r="S73" s="302"/>
      <c r="T73" s="302"/>
      <c r="U73" s="302"/>
      <c r="V73" s="302"/>
      <c r="W73" s="302"/>
      <c r="X73" s="328"/>
      <c r="Y73" s="302"/>
      <c r="Z73" s="302"/>
      <c r="AA73" s="302"/>
      <c r="AB73" s="302"/>
      <c r="AC73" s="302"/>
      <c r="AD73" s="302"/>
      <c r="AE73" s="302"/>
    </row>
  </sheetData>
  <mergeCells count="64">
    <mergeCell ref="R57:R58"/>
    <mergeCell ref="S57:S58"/>
    <mergeCell ref="B58:E58"/>
    <mergeCell ref="Q52:Q58"/>
    <mergeCell ref="B53:E53"/>
    <mergeCell ref="B54:E54"/>
    <mergeCell ref="B55:E55"/>
    <mergeCell ref="B56:E56"/>
    <mergeCell ref="B57:E57"/>
    <mergeCell ref="L52:L58"/>
    <mergeCell ref="M52:M58"/>
    <mergeCell ref="N52:N58"/>
    <mergeCell ref="O52:O58"/>
    <mergeCell ref="P52:P58"/>
    <mergeCell ref="F52:F58"/>
    <mergeCell ref="H52:H58"/>
    <mergeCell ref="I52:I58"/>
    <mergeCell ref="J52:J58"/>
    <mergeCell ref="K52:K58"/>
    <mergeCell ref="B48:E48"/>
    <mergeCell ref="B49:E49"/>
    <mergeCell ref="B50:E50"/>
    <mergeCell ref="B51:E51"/>
    <mergeCell ref="B52:E52"/>
    <mergeCell ref="B43:E43"/>
    <mergeCell ref="B44:E44"/>
    <mergeCell ref="B45:E45"/>
    <mergeCell ref="B46:E46"/>
    <mergeCell ref="B47:E47"/>
    <mergeCell ref="B38:E38"/>
    <mergeCell ref="B39:E39"/>
    <mergeCell ref="B40:E40"/>
    <mergeCell ref="B41:E41"/>
    <mergeCell ref="B42:E42"/>
    <mergeCell ref="B33:E33"/>
    <mergeCell ref="B34:E34"/>
    <mergeCell ref="B35:E35"/>
    <mergeCell ref="B36:E36"/>
    <mergeCell ref="B37:E37"/>
    <mergeCell ref="B28:E28"/>
    <mergeCell ref="B29:E29"/>
    <mergeCell ref="B30:E30"/>
    <mergeCell ref="B31:E31"/>
    <mergeCell ref="B32:E32"/>
    <mergeCell ref="B27:E27"/>
    <mergeCell ref="P5:P8"/>
    <mergeCell ref="Q5:Q8"/>
    <mergeCell ref="R5:R8"/>
    <mergeCell ref="S5:S8"/>
    <mergeCell ref="K5:K8"/>
    <mergeCell ref="L5:L8"/>
    <mergeCell ref="M5:M8"/>
    <mergeCell ref="N5:N8"/>
    <mergeCell ref="O5:O8"/>
    <mergeCell ref="F5:F8"/>
    <mergeCell ref="G5:G8"/>
    <mergeCell ref="H5:H8"/>
    <mergeCell ref="I5:I8"/>
    <mergeCell ref="J5:J8"/>
    <mergeCell ref="U5:U8"/>
    <mergeCell ref="V5:V8"/>
    <mergeCell ref="W5:W8"/>
    <mergeCell ref="X5:X8"/>
    <mergeCell ref="T5:T8"/>
  </mergeCells>
  <phoneticPr fontId="60"/>
  <printOptions horizontalCentered="1" verticalCentered="1"/>
  <pageMargins left="0.7" right="0.7" top="0.75" bottom="0.75" header="0.511811023622047" footer="0.511811023622047"/>
  <pageSetup paperSize="9" scale="41"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MJ82"/>
  <sheetViews>
    <sheetView showGridLines="0" view="pageBreakPreview" zoomScaleNormal="100" workbookViewId="0">
      <selection sqref="A1:XFD1048576"/>
    </sheetView>
  </sheetViews>
  <sheetFormatPr defaultColWidth="12.5" defaultRowHeight="17.25"/>
  <cols>
    <col min="1" max="1" width="2.5" style="13" customWidth="1"/>
    <col min="2" max="2" width="9" style="13" customWidth="1"/>
    <col min="3" max="3" width="7.25" style="13" customWidth="1"/>
    <col min="4" max="4" width="5.875" style="13" customWidth="1"/>
    <col min="5" max="5" width="7.625" style="13" customWidth="1"/>
    <col min="6" max="12" width="7.125" style="13" customWidth="1"/>
    <col min="13" max="13" width="13.375" style="13" customWidth="1"/>
    <col min="14" max="256" width="12.5" style="13"/>
    <col min="257" max="257" width="2.5" style="13" customWidth="1"/>
    <col min="258" max="258" width="9" style="13" customWidth="1"/>
    <col min="259" max="259" width="7.25" style="13" customWidth="1"/>
    <col min="260" max="260" width="5.875" style="13" customWidth="1"/>
    <col min="261" max="261" width="7.625" style="13" customWidth="1"/>
    <col min="262" max="268" width="7.125" style="13" customWidth="1"/>
    <col min="269" max="269" width="13.375" style="13" customWidth="1"/>
    <col min="270" max="512" width="12.5" style="13"/>
    <col min="513" max="513" width="2.5" style="13" customWidth="1"/>
    <col min="514" max="514" width="9" style="13" customWidth="1"/>
    <col min="515" max="515" width="7.25" style="13" customWidth="1"/>
    <col min="516" max="516" width="5.875" style="13" customWidth="1"/>
    <col min="517" max="517" width="7.625" style="13" customWidth="1"/>
    <col min="518" max="524" width="7.125" style="13" customWidth="1"/>
    <col min="525" max="525" width="13.375" style="13" customWidth="1"/>
    <col min="526" max="768" width="12.5" style="13"/>
    <col min="769" max="769" width="2.5" style="13" customWidth="1"/>
    <col min="770" max="770" width="9" style="13" customWidth="1"/>
    <col min="771" max="771" width="7.25" style="13" customWidth="1"/>
    <col min="772" max="772" width="5.875" style="13" customWidth="1"/>
    <col min="773" max="773" width="7.625" style="13" customWidth="1"/>
    <col min="774" max="780" width="7.125" style="13" customWidth="1"/>
    <col min="781" max="781" width="13.375" style="13" customWidth="1"/>
    <col min="782" max="1024" width="12.5" style="13"/>
  </cols>
  <sheetData>
    <row r="1" spans="1:244">
      <c r="A1" s="396" t="s">
        <v>459</v>
      </c>
      <c r="B1" s="302"/>
      <c r="C1" s="302"/>
      <c r="D1" s="302"/>
      <c r="E1" s="302"/>
      <c r="F1" s="302"/>
      <c r="G1" s="302"/>
      <c r="H1" s="302"/>
      <c r="I1" s="302"/>
      <c r="J1" s="302"/>
      <c r="K1" s="302"/>
      <c r="L1" s="328"/>
    </row>
    <row r="2" spans="1:244" ht="15.75" customHeight="1">
      <c r="A2" s="303"/>
      <c r="B2" s="303"/>
      <c r="C2" s="303"/>
      <c r="D2" s="303"/>
      <c r="E2" s="303"/>
      <c r="F2" s="303"/>
      <c r="G2" s="303"/>
      <c r="H2" s="303"/>
      <c r="I2" s="397"/>
      <c r="L2" s="398" t="s">
        <v>633</v>
      </c>
    </row>
    <row r="3" spans="1:244" ht="11.1" customHeight="1">
      <c r="A3" s="236"/>
      <c r="B3" s="330"/>
      <c r="C3" s="886" t="s">
        <v>460</v>
      </c>
      <c r="D3" s="302"/>
      <c r="E3" s="399"/>
      <c r="F3" s="371"/>
      <c r="G3" s="371"/>
      <c r="H3" s="371"/>
      <c r="I3" s="371"/>
      <c r="J3" s="400"/>
      <c r="K3" s="400"/>
      <c r="L3" s="401"/>
    </row>
    <row r="4" spans="1:244" ht="4.5" customHeight="1">
      <c r="A4" s="236"/>
      <c r="B4" s="342"/>
      <c r="C4" s="886"/>
      <c r="D4" s="302"/>
      <c r="E4" s="653"/>
      <c r="F4" s="371"/>
      <c r="G4" s="371"/>
      <c r="H4" s="371"/>
      <c r="I4" s="371"/>
      <c r="J4" s="371"/>
      <c r="K4" s="371"/>
      <c r="L4" s="371"/>
    </row>
    <row r="5" spans="1:244" ht="81" customHeight="1">
      <c r="A5" s="344"/>
      <c r="B5" s="342"/>
      <c r="C5" s="402" t="s">
        <v>461</v>
      </c>
      <c r="D5" s="344"/>
      <c r="E5" s="887" t="s">
        <v>142</v>
      </c>
      <c r="F5" s="887" t="s">
        <v>462</v>
      </c>
      <c r="G5" s="887" t="s">
        <v>463</v>
      </c>
      <c r="H5" s="887" t="s">
        <v>464</v>
      </c>
      <c r="I5" s="887" t="s">
        <v>465</v>
      </c>
      <c r="J5" s="887" t="s">
        <v>466</v>
      </c>
      <c r="K5" s="888" t="s">
        <v>467</v>
      </c>
      <c r="L5" s="888" t="s">
        <v>468</v>
      </c>
      <c r="M5" s="889"/>
    </row>
    <row r="6" spans="1:244" ht="11.1" customHeight="1">
      <c r="A6" s="344"/>
      <c r="B6" s="342"/>
      <c r="C6" s="344" t="s">
        <v>469</v>
      </c>
      <c r="D6" s="342"/>
      <c r="E6" s="887"/>
      <c r="F6" s="887"/>
      <c r="G6" s="887"/>
      <c r="H6" s="887"/>
      <c r="I6" s="887"/>
      <c r="J6" s="887"/>
      <c r="K6" s="888"/>
      <c r="L6" s="888"/>
      <c r="M6" s="889"/>
    </row>
    <row r="7" spans="1:244" ht="11.1" customHeight="1">
      <c r="A7" s="344"/>
      <c r="B7" s="342"/>
      <c r="C7" s="355" t="s">
        <v>470</v>
      </c>
      <c r="D7" s="403"/>
      <c r="E7" s="887"/>
      <c r="F7" s="887"/>
      <c r="G7" s="887"/>
      <c r="H7" s="887"/>
      <c r="I7" s="887"/>
      <c r="J7" s="887"/>
      <c r="K7" s="888"/>
      <c r="L7" s="888"/>
      <c r="M7" s="889"/>
    </row>
    <row r="8" spans="1:244" ht="11.1" customHeight="1">
      <c r="A8" s="344"/>
      <c r="B8" s="342"/>
      <c r="C8" s="404" t="s">
        <v>471</v>
      </c>
      <c r="D8" s="403"/>
      <c r="E8" s="887"/>
      <c r="F8" s="887"/>
      <c r="G8" s="887"/>
      <c r="H8" s="887"/>
      <c r="I8" s="887"/>
      <c r="J8" s="887"/>
      <c r="K8" s="888"/>
      <c r="L8" s="888"/>
      <c r="M8" s="889"/>
    </row>
    <row r="9" spans="1:244" ht="4.5" customHeight="1">
      <c r="A9" s="317"/>
      <c r="B9" s="405"/>
      <c r="C9" s="344"/>
      <c r="D9" s="403"/>
      <c r="E9" s="406"/>
      <c r="F9" s="406"/>
      <c r="G9" s="406"/>
      <c r="H9" s="406"/>
      <c r="I9" s="406"/>
      <c r="J9" s="406"/>
      <c r="K9" s="407"/>
      <c r="L9" s="407"/>
    </row>
    <row r="10" spans="1:244" ht="15.75" customHeight="1">
      <c r="A10" s="408"/>
      <c r="B10" s="409" t="s">
        <v>32</v>
      </c>
      <c r="C10" s="410">
        <v>15</v>
      </c>
      <c r="D10" s="411" t="s">
        <v>418</v>
      </c>
      <c r="E10" s="694">
        <v>2716</v>
      </c>
      <c r="F10" s="694">
        <v>1313</v>
      </c>
      <c r="G10" s="694">
        <v>350</v>
      </c>
      <c r="H10" s="694">
        <v>200</v>
      </c>
      <c r="I10" s="694">
        <v>815</v>
      </c>
      <c r="J10" s="694">
        <v>36</v>
      </c>
      <c r="K10" s="694">
        <v>2</v>
      </c>
      <c r="L10" s="695">
        <v>0</v>
      </c>
      <c r="M10" s="412"/>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11"/>
      <c r="BF10" s="311"/>
      <c r="BG10" s="311"/>
      <c r="BH10" s="311"/>
      <c r="BI10" s="311"/>
      <c r="BJ10" s="311"/>
      <c r="BK10" s="311"/>
      <c r="BL10" s="311"/>
      <c r="BM10" s="311"/>
      <c r="BN10" s="311"/>
      <c r="BO10" s="311"/>
      <c r="BP10" s="311"/>
      <c r="BQ10" s="311"/>
      <c r="BR10" s="311"/>
      <c r="BS10" s="311"/>
      <c r="BT10" s="311"/>
      <c r="BU10" s="311"/>
      <c r="BV10" s="311"/>
      <c r="BW10" s="311"/>
      <c r="BX10" s="311"/>
      <c r="BY10" s="311"/>
      <c r="BZ10" s="311"/>
      <c r="CA10" s="311"/>
      <c r="CB10" s="311"/>
      <c r="CC10" s="311"/>
      <c r="CD10" s="311"/>
      <c r="CE10" s="311"/>
      <c r="CF10" s="311"/>
      <c r="CG10" s="311"/>
      <c r="CH10" s="311"/>
      <c r="CI10" s="311"/>
      <c r="CJ10" s="311"/>
      <c r="CK10" s="311"/>
      <c r="CL10" s="311"/>
      <c r="CM10" s="311"/>
      <c r="CN10" s="311"/>
      <c r="CO10" s="311"/>
      <c r="CP10" s="311"/>
      <c r="CQ10" s="311"/>
      <c r="CR10" s="311"/>
      <c r="CS10" s="311"/>
      <c r="CT10" s="311"/>
      <c r="CU10" s="311"/>
      <c r="CV10" s="311"/>
      <c r="CW10" s="311"/>
      <c r="CX10" s="311"/>
      <c r="CY10" s="311"/>
      <c r="CZ10" s="311"/>
      <c r="DA10" s="311"/>
      <c r="DB10" s="311"/>
      <c r="DC10" s="311"/>
      <c r="DD10" s="311"/>
      <c r="DE10" s="311"/>
      <c r="DF10" s="311"/>
      <c r="DG10" s="311"/>
      <c r="DH10" s="311"/>
      <c r="DI10" s="311"/>
      <c r="DJ10" s="311"/>
      <c r="DK10" s="311"/>
      <c r="DL10" s="311"/>
      <c r="DM10" s="311"/>
      <c r="DN10" s="311"/>
      <c r="DO10" s="311"/>
      <c r="DP10" s="311"/>
      <c r="DQ10" s="311"/>
      <c r="DR10" s="311"/>
      <c r="DS10" s="311"/>
      <c r="DT10" s="311"/>
      <c r="DU10" s="311"/>
      <c r="DV10" s="311"/>
      <c r="DW10" s="311"/>
      <c r="DX10" s="311"/>
      <c r="DY10" s="311"/>
      <c r="DZ10" s="311"/>
      <c r="EA10" s="311"/>
      <c r="EB10" s="311"/>
      <c r="EC10" s="311"/>
      <c r="ED10" s="311"/>
      <c r="EE10" s="311"/>
      <c r="EF10" s="311"/>
      <c r="EG10" s="311"/>
      <c r="EH10" s="311"/>
      <c r="EI10" s="311"/>
      <c r="EJ10" s="311"/>
      <c r="EK10" s="311"/>
      <c r="EL10" s="311"/>
      <c r="EM10" s="311"/>
      <c r="EN10" s="311"/>
      <c r="EO10" s="311"/>
      <c r="EP10" s="311"/>
      <c r="EQ10" s="311"/>
      <c r="ER10" s="311"/>
      <c r="ES10" s="311"/>
      <c r="ET10" s="311"/>
      <c r="EU10" s="311"/>
      <c r="EV10" s="311"/>
      <c r="EW10" s="311"/>
      <c r="EX10" s="311"/>
      <c r="EY10" s="311"/>
      <c r="EZ10" s="311"/>
      <c r="FA10" s="311"/>
      <c r="FB10" s="311"/>
      <c r="FC10" s="311"/>
      <c r="FD10" s="311"/>
      <c r="FE10" s="311"/>
      <c r="FF10" s="311"/>
      <c r="FG10" s="311"/>
      <c r="FH10" s="311"/>
      <c r="FI10" s="311"/>
      <c r="FJ10" s="311"/>
      <c r="FK10" s="311"/>
      <c r="FL10" s="311"/>
      <c r="FM10" s="311"/>
      <c r="FN10" s="311"/>
      <c r="FO10" s="311"/>
      <c r="FP10" s="311"/>
      <c r="FQ10" s="311"/>
      <c r="FR10" s="311"/>
      <c r="FS10" s="311"/>
      <c r="FT10" s="311"/>
      <c r="FU10" s="311"/>
      <c r="FV10" s="311"/>
      <c r="FW10" s="311"/>
      <c r="FX10" s="311"/>
      <c r="FY10" s="311"/>
      <c r="FZ10" s="311"/>
      <c r="GA10" s="311"/>
      <c r="GB10" s="311"/>
      <c r="GC10" s="311"/>
      <c r="GD10" s="311"/>
      <c r="GE10" s="311"/>
      <c r="GF10" s="311"/>
      <c r="GG10" s="311"/>
      <c r="GH10" s="311"/>
      <c r="GI10" s="311"/>
      <c r="GJ10" s="311"/>
      <c r="GK10" s="311"/>
      <c r="GL10" s="311"/>
      <c r="GM10" s="311"/>
      <c r="GN10" s="311"/>
      <c r="GO10" s="311"/>
      <c r="GP10" s="311"/>
      <c r="GQ10" s="311"/>
      <c r="GR10" s="311"/>
      <c r="GS10" s="311"/>
      <c r="GT10" s="311"/>
      <c r="GU10" s="311"/>
      <c r="GV10" s="311"/>
      <c r="GW10" s="311"/>
      <c r="GX10" s="311"/>
      <c r="GY10" s="311"/>
      <c r="GZ10" s="311"/>
      <c r="HA10" s="311"/>
      <c r="HB10" s="311"/>
      <c r="HC10" s="311"/>
      <c r="HD10" s="311"/>
      <c r="HE10" s="311"/>
      <c r="HF10" s="311"/>
      <c r="HG10" s="311"/>
      <c r="HH10" s="311"/>
      <c r="HI10" s="311"/>
      <c r="HJ10" s="311"/>
      <c r="HK10" s="311"/>
      <c r="HL10" s="311"/>
      <c r="HM10" s="311"/>
      <c r="HN10" s="311"/>
      <c r="HO10" s="311"/>
      <c r="HP10" s="311"/>
      <c r="HQ10" s="311"/>
      <c r="HR10" s="311"/>
      <c r="HS10" s="311"/>
      <c r="HT10" s="311"/>
      <c r="HU10" s="311"/>
      <c r="HV10" s="311"/>
      <c r="HW10" s="311"/>
      <c r="HX10" s="311"/>
      <c r="HY10" s="311"/>
      <c r="HZ10" s="311"/>
      <c r="IA10" s="311"/>
      <c r="IB10" s="311"/>
      <c r="IC10" s="311"/>
      <c r="ID10" s="311"/>
      <c r="IE10" s="311"/>
      <c r="IF10" s="311"/>
      <c r="IG10" s="311"/>
      <c r="IH10" s="311"/>
      <c r="II10" s="311"/>
      <c r="IJ10" s="311"/>
    </row>
    <row r="11" spans="1:244" ht="15.95" customHeight="1">
      <c r="A11" s="344"/>
      <c r="B11" s="413" t="s">
        <v>33</v>
      </c>
      <c r="C11" s="414">
        <v>1</v>
      </c>
      <c r="D11" s="415"/>
      <c r="E11" s="696">
        <v>54</v>
      </c>
      <c r="F11" s="697">
        <v>41</v>
      </c>
      <c r="G11" s="697">
        <v>0</v>
      </c>
      <c r="H11" s="697">
        <v>0</v>
      </c>
      <c r="I11" s="698">
        <v>13</v>
      </c>
      <c r="J11" s="699" t="s">
        <v>329</v>
      </c>
      <c r="K11" s="700" t="s">
        <v>329</v>
      </c>
      <c r="L11" s="701" t="s">
        <v>329</v>
      </c>
      <c r="M11" s="150"/>
      <c r="N11" s="416"/>
    </row>
    <row r="12" spans="1:244" ht="15.95" customHeight="1">
      <c r="A12" s="344"/>
      <c r="B12" s="417" t="s">
        <v>3</v>
      </c>
      <c r="C12" s="418" t="s">
        <v>329</v>
      </c>
      <c r="D12" s="419"/>
      <c r="E12" s="702" t="s">
        <v>329</v>
      </c>
      <c r="F12" s="702" t="s">
        <v>329</v>
      </c>
      <c r="G12" s="702" t="s">
        <v>329</v>
      </c>
      <c r="H12" s="702" t="s">
        <v>329</v>
      </c>
      <c r="I12" s="702" t="s">
        <v>329</v>
      </c>
      <c r="J12" s="702" t="s">
        <v>329</v>
      </c>
      <c r="K12" s="700" t="s">
        <v>329</v>
      </c>
      <c r="L12" s="701" t="s">
        <v>329</v>
      </c>
      <c r="M12" s="306"/>
      <c r="N12" s="416"/>
    </row>
    <row r="13" spans="1:244" ht="15.95" customHeight="1">
      <c r="A13" s="344"/>
      <c r="B13" s="417" t="s">
        <v>4</v>
      </c>
      <c r="C13" s="420">
        <v>2</v>
      </c>
      <c r="D13" s="421" t="s">
        <v>419</v>
      </c>
      <c r="E13" s="696">
        <v>507</v>
      </c>
      <c r="F13" s="697">
        <v>251</v>
      </c>
      <c r="G13" s="697">
        <v>42</v>
      </c>
      <c r="H13" s="697">
        <v>27</v>
      </c>
      <c r="I13" s="698">
        <v>157</v>
      </c>
      <c r="J13" s="697">
        <v>30</v>
      </c>
      <c r="K13" s="697">
        <v>0</v>
      </c>
      <c r="L13" s="698">
        <v>0</v>
      </c>
      <c r="M13" s="422"/>
      <c r="N13" s="416"/>
    </row>
    <row r="14" spans="1:244" ht="15.95" customHeight="1">
      <c r="A14" s="344" t="s">
        <v>138</v>
      </c>
      <c r="B14" s="417" t="s">
        <v>5</v>
      </c>
      <c r="C14" s="420">
        <v>1</v>
      </c>
      <c r="D14" s="423"/>
      <c r="E14" s="696">
        <v>41</v>
      </c>
      <c r="F14" s="697">
        <v>19</v>
      </c>
      <c r="G14" s="697">
        <v>21</v>
      </c>
      <c r="H14" s="697">
        <v>0</v>
      </c>
      <c r="I14" s="698">
        <v>1</v>
      </c>
      <c r="J14" s="702" t="s">
        <v>329</v>
      </c>
      <c r="K14" s="700" t="s">
        <v>329</v>
      </c>
      <c r="L14" s="701" t="s">
        <v>329</v>
      </c>
      <c r="M14" s="422"/>
      <c r="N14" s="416"/>
    </row>
    <row r="15" spans="1:244" ht="15.95" customHeight="1">
      <c r="A15" s="344"/>
      <c r="B15" s="417" t="s">
        <v>35</v>
      </c>
      <c r="C15" s="420">
        <v>1</v>
      </c>
      <c r="D15" s="423"/>
      <c r="E15" s="696">
        <v>136</v>
      </c>
      <c r="F15" s="697">
        <v>61</v>
      </c>
      <c r="G15" s="697">
        <v>6</v>
      </c>
      <c r="H15" s="697">
        <v>14</v>
      </c>
      <c r="I15" s="698">
        <v>55</v>
      </c>
      <c r="J15" s="702" t="s">
        <v>329</v>
      </c>
      <c r="K15" s="700" t="s">
        <v>329</v>
      </c>
      <c r="L15" s="701" t="s">
        <v>329</v>
      </c>
      <c r="M15" s="150"/>
      <c r="N15" s="416"/>
    </row>
    <row r="16" spans="1:244" ht="15.95" customHeight="1">
      <c r="A16" s="344"/>
      <c r="B16" s="417" t="s">
        <v>7</v>
      </c>
      <c r="C16" s="420">
        <v>2</v>
      </c>
      <c r="D16" s="423"/>
      <c r="E16" s="696">
        <v>908</v>
      </c>
      <c r="F16" s="697">
        <v>457</v>
      </c>
      <c r="G16" s="697">
        <v>111</v>
      </c>
      <c r="H16" s="697">
        <v>62</v>
      </c>
      <c r="I16" s="698">
        <v>278</v>
      </c>
      <c r="J16" s="702" t="s">
        <v>329</v>
      </c>
      <c r="K16" s="702" t="s">
        <v>329</v>
      </c>
      <c r="L16" s="701" t="s">
        <v>329</v>
      </c>
      <c r="M16" s="150"/>
      <c r="N16" s="416"/>
    </row>
    <row r="17" spans="1:14" ht="15.95" customHeight="1">
      <c r="A17" s="344"/>
      <c r="B17" s="417" t="s">
        <v>36</v>
      </c>
      <c r="C17" s="420">
        <v>1</v>
      </c>
      <c r="D17" s="415" t="s">
        <v>419</v>
      </c>
      <c r="E17" s="696">
        <v>234</v>
      </c>
      <c r="F17" s="697">
        <v>109</v>
      </c>
      <c r="G17" s="697">
        <v>28</v>
      </c>
      <c r="H17" s="697">
        <v>22</v>
      </c>
      <c r="I17" s="698">
        <v>67</v>
      </c>
      <c r="J17" s="697">
        <v>6</v>
      </c>
      <c r="K17" s="703">
        <v>2</v>
      </c>
      <c r="L17" s="704">
        <v>0</v>
      </c>
      <c r="M17" s="150"/>
      <c r="N17" s="416"/>
    </row>
    <row r="18" spans="1:14" ht="15.95" customHeight="1">
      <c r="A18" s="344"/>
      <c r="B18" s="417" t="s">
        <v>37</v>
      </c>
      <c r="C18" s="420">
        <v>1</v>
      </c>
      <c r="D18" s="423"/>
      <c r="E18" s="696">
        <v>33</v>
      </c>
      <c r="F18" s="697">
        <v>15</v>
      </c>
      <c r="G18" s="697">
        <v>18</v>
      </c>
      <c r="H18" s="697">
        <v>0</v>
      </c>
      <c r="I18" s="698">
        <v>0</v>
      </c>
      <c r="J18" s="702" t="s">
        <v>329</v>
      </c>
      <c r="K18" s="705" t="s">
        <v>329</v>
      </c>
      <c r="L18" s="706" t="s">
        <v>329</v>
      </c>
      <c r="M18" s="150"/>
      <c r="N18" s="416"/>
    </row>
    <row r="19" spans="1:14" ht="15.95" customHeight="1">
      <c r="A19" s="344"/>
      <c r="B19" s="417" t="s">
        <v>38</v>
      </c>
      <c r="C19" s="424" t="s">
        <v>329</v>
      </c>
      <c r="D19" s="419"/>
      <c r="E19" s="702" t="s">
        <v>329</v>
      </c>
      <c r="F19" s="702" t="s">
        <v>329</v>
      </c>
      <c r="G19" s="702" t="s">
        <v>329</v>
      </c>
      <c r="H19" s="702" t="s">
        <v>329</v>
      </c>
      <c r="I19" s="702" t="s">
        <v>329</v>
      </c>
      <c r="J19" s="702" t="s">
        <v>329</v>
      </c>
      <c r="K19" s="700" t="s">
        <v>329</v>
      </c>
      <c r="L19" s="701" t="s">
        <v>329</v>
      </c>
      <c r="N19" s="416"/>
    </row>
    <row r="20" spans="1:14" ht="15.95" customHeight="1">
      <c r="A20" s="344"/>
      <c r="B20" s="417" t="s">
        <v>39</v>
      </c>
      <c r="C20" s="420">
        <v>1</v>
      </c>
      <c r="D20" s="421" t="s">
        <v>419</v>
      </c>
      <c r="E20" s="696">
        <v>371</v>
      </c>
      <c r="F20" s="697">
        <v>154</v>
      </c>
      <c r="G20" s="697">
        <v>3</v>
      </c>
      <c r="H20" s="697">
        <v>53</v>
      </c>
      <c r="I20" s="698">
        <v>161</v>
      </c>
      <c r="J20" s="703">
        <v>0</v>
      </c>
      <c r="K20" s="703">
        <v>0</v>
      </c>
      <c r="L20" s="704">
        <v>0</v>
      </c>
      <c r="M20" s="150"/>
      <c r="N20" s="416"/>
    </row>
    <row r="21" spans="1:14" ht="15.95" customHeight="1">
      <c r="A21" s="344"/>
      <c r="B21" s="417" t="s">
        <v>12</v>
      </c>
      <c r="C21" s="420">
        <v>1</v>
      </c>
      <c r="D21" s="425"/>
      <c r="E21" s="696">
        <v>118</v>
      </c>
      <c r="F21" s="697">
        <v>58</v>
      </c>
      <c r="G21" s="697">
        <v>54</v>
      </c>
      <c r="H21" s="697">
        <v>2</v>
      </c>
      <c r="I21" s="698">
        <v>4</v>
      </c>
      <c r="J21" s="702" t="s">
        <v>329</v>
      </c>
      <c r="K21" s="700" t="s">
        <v>329</v>
      </c>
      <c r="L21" s="701" t="s">
        <v>329</v>
      </c>
      <c r="M21" s="150"/>
      <c r="N21" s="416"/>
    </row>
    <row r="22" spans="1:14" ht="15.95" customHeight="1">
      <c r="A22" s="344" t="s">
        <v>420</v>
      </c>
      <c r="B22" s="417" t="s">
        <v>13</v>
      </c>
      <c r="C22" s="420">
        <v>1</v>
      </c>
      <c r="D22" s="425"/>
      <c r="E22" s="696">
        <v>28</v>
      </c>
      <c r="F22" s="697">
        <v>15</v>
      </c>
      <c r="G22" s="697">
        <v>8</v>
      </c>
      <c r="H22" s="697">
        <v>1</v>
      </c>
      <c r="I22" s="698">
        <v>4</v>
      </c>
      <c r="J22" s="702" t="s">
        <v>329</v>
      </c>
      <c r="K22" s="700" t="s">
        <v>329</v>
      </c>
      <c r="L22" s="701" t="s">
        <v>329</v>
      </c>
      <c r="M22" s="150"/>
      <c r="N22" s="416"/>
    </row>
    <row r="23" spans="1:14" ht="15.95" customHeight="1">
      <c r="A23" s="344"/>
      <c r="B23" s="417" t="s">
        <v>40</v>
      </c>
      <c r="C23" s="424" t="s">
        <v>329</v>
      </c>
      <c r="D23" s="425"/>
      <c r="E23" s="702" t="s">
        <v>329</v>
      </c>
      <c r="F23" s="702" t="s">
        <v>329</v>
      </c>
      <c r="G23" s="702" t="s">
        <v>329</v>
      </c>
      <c r="H23" s="702" t="s">
        <v>329</v>
      </c>
      <c r="I23" s="702" t="s">
        <v>329</v>
      </c>
      <c r="J23" s="702" t="s">
        <v>329</v>
      </c>
      <c r="K23" s="700" t="s">
        <v>329</v>
      </c>
      <c r="L23" s="701" t="s">
        <v>329</v>
      </c>
      <c r="M23" s="306"/>
      <c r="N23" s="416"/>
    </row>
    <row r="24" spans="1:14" ht="15.95" customHeight="1">
      <c r="A24" s="344"/>
      <c r="B24" s="417" t="s">
        <v>15</v>
      </c>
      <c r="C24" s="418">
        <v>1</v>
      </c>
      <c r="D24" s="425"/>
      <c r="E24" s="696">
        <v>188</v>
      </c>
      <c r="F24" s="697">
        <v>91</v>
      </c>
      <c r="G24" s="697">
        <v>28</v>
      </c>
      <c r="H24" s="697">
        <v>16</v>
      </c>
      <c r="I24" s="698">
        <v>53</v>
      </c>
      <c r="J24" s="702" t="s">
        <v>329</v>
      </c>
      <c r="K24" s="700" t="s">
        <v>329</v>
      </c>
      <c r="L24" s="701" t="s">
        <v>329</v>
      </c>
      <c r="M24" s="150"/>
      <c r="N24" s="416"/>
    </row>
    <row r="25" spans="1:14" ht="15.95" customHeight="1">
      <c r="A25" s="344"/>
      <c r="B25" s="417" t="s">
        <v>41</v>
      </c>
      <c r="C25" s="420">
        <v>1</v>
      </c>
      <c r="D25" s="425"/>
      <c r="E25" s="696">
        <v>28</v>
      </c>
      <c r="F25" s="697">
        <v>21</v>
      </c>
      <c r="G25" s="697">
        <v>2</v>
      </c>
      <c r="H25" s="697">
        <v>0</v>
      </c>
      <c r="I25" s="698">
        <v>5</v>
      </c>
      <c r="J25" s="702" t="s">
        <v>329</v>
      </c>
      <c r="K25" s="700" t="s">
        <v>329</v>
      </c>
      <c r="L25" s="701" t="s">
        <v>329</v>
      </c>
      <c r="M25" s="150"/>
      <c r="N25" s="416"/>
    </row>
    <row r="26" spans="1:14" ht="15.95" customHeight="1">
      <c r="A26" s="317"/>
      <c r="B26" s="426" t="s">
        <v>42</v>
      </c>
      <c r="C26" s="427">
        <v>1</v>
      </c>
      <c r="D26" s="428"/>
      <c r="E26" s="696">
        <v>70</v>
      </c>
      <c r="F26" s="697">
        <v>21</v>
      </c>
      <c r="G26" s="697">
        <v>29</v>
      </c>
      <c r="H26" s="697">
        <v>3</v>
      </c>
      <c r="I26" s="698">
        <v>17</v>
      </c>
      <c r="J26" s="707" t="s">
        <v>329</v>
      </c>
      <c r="K26" s="700" t="s">
        <v>329</v>
      </c>
      <c r="L26" s="708" t="s">
        <v>329</v>
      </c>
      <c r="M26" s="150"/>
      <c r="N26" s="416"/>
    </row>
    <row r="27" spans="1:14" ht="15.95" customHeight="1">
      <c r="A27" s="344"/>
      <c r="B27" s="890" t="s">
        <v>421</v>
      </c>
      <c r="C27" s="890"/>
      <c r="D27" s="890"/>
      <c r="E27" s="709">
        <v>196</v>
      </c>
      <c r="F27" s="710">
        <v>93</v>
      </c>
      <c r="G27" s="710">
        <v>24</v>
      </c>
      <c r="H27" s="710">
        <v>13</v>
      </c>
      <c r="I27" s="710">
        <v>65</v>
      </c>
      <c r="J27" s="710">
        <v>1</v>
      </c>
      <c r="K27" s="710">
        <v>0</v>
      </c>
      <c r="L27" s="711">
        <v>0</v>
      </c>
      <c r="M27" s="150"/>
    </row>
    <row r="28" spans="1:14" ht="15.95" customHeight="1">
      <c r="A28" s="344"/>
      <c r="B28" s="891" t="s">
        <v>422</v>
      </c>
      <c r="C28" s="891"/>
      <c r="D28" s="891"/>
      <c r="E28" s="712">
        <v>285</v>
      </c>
      <c r="F28" s="713">
        <v>142</v>
      </c>
      <c r="G28" s="713">
        <v>30</v>
      </c>
      <c r="H28" s="713">
        <v>18</v>
      </c>
      <c r="I28" s="713">
        <v>89</v>
      </c>
      <c r="J28" s="713">
        <v>6</v>
      </c>
      <c r="K28" s="713">
        <v>0</v>
      </c>
      <c r="L28" s="714">
        <v>0</v>
      </c>
      <c r="M28" s="150"/>
    </row>
    <row r="29" spans="1:14" ht="15.95" customHeight="1">
      <c r="A29" s="344"/>
      <c r="B29" s="891" t="s">
        <v>423</v>
      </c>
      <c r="C29" s="891"/>
      <c r="D29" s="891"/>
      <c r="E29" s="715">
        <v>256</v>
      </c>
      <c r="F29" s="713">
        <v>131</v>
      </c>
      <c r="G29" s="713">
        <v>31</v>
      </c>
      <c r="H29" s="713">
        <v>15</v>
      </c>
      <c r="I29" s="713">
        <v>78</v>
      </c>
      <c r="J29" s="713">
        <v>1</v>
      </c>
      <c r="K29" s="713">
        <v>0</v>
      </c>
      <c r="L29" s="714">
        <v>0</v>
      </c>
      <c r="M29" s="150"/>
    </row>
    <row r="30" spans="1:14" ht="15.95" customHeight="1">
      <c r="A30" s="344" t="s">
        <v>424</v>
      </c>
      <c r="B30" s="891" t="s">
        <v>425</v>
      </c>
      <c r="C30" s="891"/>
      <c r="D30" s="891"/>
      <c r="E30" s="715">
        <v>289</v>
      </c>
      <c r="F30" s="713">
        <v>140</v>
      </c>
      <c r="G30" s="713">
        <v>40</v>
      </c>
      <c r="H30" s="713">
        <v>15</v>
      </c>
      <c r="I30" s="713">
        <v>90</v>
      </c>
      <c r="J30" s="713">
        <v>4</v>
      </c>
      <c r="K30" s="713">
        <v>0</v>
      </c>
      <c r="L30" s="714">
        <v>0</v>
      </c>
      <c r="M30" s="150"/>
    </row>
    <row r="31" spans="1:14" ht="15.95" customHeight="1">
      <c r="A31" s="344"/>
      <c r="B31" s="891" t="s">
        <v>426</v>
      </c>
      <c r="C31" s="891"/>
      <c r="D31" s="891"/>
      <c r="E31" s="716">
        <v>235</v>
      </c>
      <c r="F31" s="713">
        <v>109</v>
      </c>
      <c r="G31" s="713">
        <v>31</v>
      </c>
      <c r="H31" s="713">
        <v>14</v>
      </c>
      <c r="I31" s="713">
        <v>76</v>
      </c>
      <c r="J31" s="713">
        <v>4</v>
      </c>
      <c r="K31" s="713">
        <v>1</v>
      </c>
      <c r="L31" s="714">
        <v>0</v>
      </c>
      <c r="M31" s="150"/>
    </row>
    <row r="32" spans="1:14" ht="15.95" customHeight="1">
      <c r="A32" s="344"/>
      <c r="B32" s="891" t="s">
        <v>427</v>
      </c>
      <c r="C32" s="891"/>
      <c r="D32" s="891"/>
      <c r="E32" s="712">
        <v>219</v>
      </c>
      <c r="F32" s="713">
        <v>118</v>
      </c>
      <c r="G32" s="713">
        <v>24</v>
      </c>
      <c r="H32" s="713">
        <v>11</v>
      </c>
      <c r="I32" s="713">
        <v>61</v>
      </c>
      <c r="J32" s="713">
        <v>5</v>
      </c>
      <c r="K32" s="713">
        <v>0</v>
      </c>
      <c r="L32" s="714">
        <v>0</v>
      </c>
      <c r="M32" s="150"/>
    </row>
    <row r="33" spans="1:13" ht="15.95" customHeight="1">
      <c r="A33" s="344"/>
      <c r="B33" s="891" t="s">
        <v>428</v>
      </c>
      <c r="C33" s="891"/>
      <c r="D33" s="891"/>
      <c r="E33" s="716">
        <v>236</v>
      </c>
      <c r="F33" s="713">
        <v>105</v>
      </c>
      <c r="G33" s="713">
        <v>26</v>
      </c>
      <c r="H33" s="713">
        <v>21</v>
      </c>
      <c r="I33" s="713">
        <v>80</v>
      </c>
      <c r="J33" s="713">
        <v>3</v>
      </c>
      <c r="K33" s="713">
        <v>1</v>
      </c>
      <c r="L33" s="714">
        <v>0</v>
      </c>
      <c r="M33" s="150"/>
    </row>
    <row r="34" spans="1:13" ht="15.95" customHeight="1">
      <c r="A34" s="344"/>
      <c r="B34" s="891" t="s">
        <v>429</v>
      </c>
      <c r="C34" s="891"/>
      <c r="D34" s="891"/>
      <c r="E34" s="712">
        <v>218</v>
      </c>
      <c r="F34" s="713">
        <v>110</v>
      </c>
      <c r="G34" s="713">
        <v>31</v>
      </c>
      <c r="H34" s="713">
        <v>17</v>
      </c>
      <c r="I34" s="713">
        <v>59</v>
      </c>
      <c r="J34" s="713">
        <v>1</v>
      </c>
      <c r="K34" s="713">
        <v>0</v>
      </c>
      <c r="L34" s="714">
        <v>0</v>
      </c>
      <c r="M34" s="150"/>
    </row>
    <row r="35" spans="1:13" ht="15.95" customHeight="1">
      <c r="A35" s="344" t="s">
        <v>420</v>
      </c>
      <c r="B35" s="891" t="s">
        <v>430</v>
      </c>
      <c r="C35" s="891"/>
      <c r="D35" s="891"/>
      <c r="E35" s="716">
        <v>194</v>
      </c>
      <c r="F35" s="713">
        <v>88</v>
      </c>
      <c r="G35" s="713">
        <v>28</v>
      </c>
      <c r="H35" s="713">
        <v>19</v>
      </c>
      <c r="I35" s="713">
        <v>58</v>
      </c>
      <c r="J35" s="713">
        <v>1</v>
      </c>
      <c r="K35" s="713">
        <v>0</v>
      </c>
      <c r="L35" s="714">
        <v>0</v>
      </c>
      <c r="M35" s="150"/>
    </row>
    <row r="36" spans="1:13" ht="15.95" customHeight="1">
      <c r="A36" s="344"/>
      <c r="B36" s="891" t="s">
        <v>431</v>
      </c>
      <c r="C36" s="891"/>
      <c r="D36" s="891"/>
      <c r="E36" s="716">
        <v>204</v>
      </c>
      <c r="F36" s="713">
        <v>89</v>
      </c>
      <c r="G36" s="713">
        <v>30</v>
      </c>
      <c r="H36" s="713">
        <v>24</v>
      </c>
      <c r="I36" s="713">
        <v>55</v>
      </c>
      <c r="J36" s="713">
        <v>6</v>
      </c>
      <c r="K36" s="713">
        <v>0</v>
      </c>
      <c r="L36" s="714">
        <v>0</v>
      </c>
      <c r="M36" s="150"/>
    </row>
    <row r="37" spans="1:13" ht="15.95" customHeight="1">
      <c r="A37" s="344"/>
      <c r="B37" s="891" t="s">
        <v>432</v>
      </c>
      <c r="C37" s="891"/>
      <c r="D37" s="891"/>
      <c r="E37" s="716">
        <v>162</v>
      </c>
      <c r="F37" s="713">
        <v>82</v>
      </c>
      <c r="G37" s="713">
        <v>26</v>
      </c>
      <c r="H37" s="713">
        <v>14</v>
      </c>
      <c r="I37" s="713">
        <v>39</v>
      </c>
      <c r="J37" s="713">
        <v>1</v>
      </c>
      <c r="K37" s="713">
        <v>0</v>
      </c>
      <c r="L37" s="714">
        <v>0</v>
      </c>
      <c r="M37" s="150"/>
    </row>
    <row r="38" spans="1:13" ht="15.95" customHeight="1">
      <c r="A38" s="317"/>
      <c r="B38" s="892" t="s">
        <v>433</v>
      </c>
      <c r="C38" s="892"/>
      <c r="D38" s="892"/>
      <c r="E38" s="712">
        <v>222</v>
      </c>
      <c r="F38" s="717">
        <v>106</v>
      </c>
      <c r="G38" s="717">
        <v>29</v>
      </c>
      <c r="H38" s="717">
        <v>19</v>
      </c>
      <c r="I38" s="717">
        <v>65</v>
      </c>
      <c r="J38" s="717">
        <v>3</v>
      </c>
      <c r="K38" s="717">
        <v>0</v>
      </c>
      <c r="L38" s="718">
        <v>0</v>
      </c>
      <c r="M38" s="150"/>
    </row>
    <row r="39" spans="1:13" ht="15.95" customHeight="1">
      <c r="A39" s="344"/>
      <c r="B39" s="893" t="s">
        <v>472</v>
      </c>
      <c r="C39" s="893"/>
      <c r="D39" s="893"/>
      <c r="E39" s="709">
        <v>6</v>
      </c>
      <c r="F39" s="719">
        <v>0</v>
      </c>
      <c r="G39" s="719">
        <v>0</v>
      </c>
      <c r="H39" s="719">
        <v>0</v>
      </c>
      <c r="I39" s="719">
        <v>0</v>
      </c>
      <c r="J39" s="719">
        <v>6</v>
      </c>
      <c r="K39" s="719">
        <v>0</v>
      </c>
      <c r="L39" s="720">
        <v>0</v>
      </c>
      <c r="M39" s="150"/>
    </row>
    <row r="40" spans="1:13" ht="15.95" customHeight="1">
      <c r="A40" s="402"/>
      <c r="B40" s="891" t="s">
        <v>473</v>
      </c>
      <c r="C40" s="891"/>
      <c r="D40" s="891"/>
      <c r="E40" s="716">
        <v>2</v>
      </c>
      <c r="F40" s="719">
        <v>0</v>
      </c>
      <c r="G40" s="719">
        <v>0</v>
      </c>
      <c r="H40" s="719">
        <v>0</v>
      </c>
      <c r="I40" s="719">
        <v>0</v>
      </c>
      <c r="J40" s="719">
        <v>0</v>
      </c>
      <c r="K40" s="719">
        <v>2</v>
      </c>
      <c r="L40" s="720">
        <v>0</v>
      </c>
      <c r="M40" s="150"/>
    </row>
    <row r="41" spans="1:13" ht="15.95" customHeight="1">
      <c r="A41" s="402"/>
      <c r="B41" s="891" t="s">
        <v>474</v>
      </c>
      <c r="C41" s="891"/>
      <c r="D41" s="891"/>
      <c r="E41" s="716">
        <v>1</v>
      </c>
      <c r="F41" s="719">
        <v>0</v>
      </c>
      <c r="G41" s="719">
        <v>0</v>
      </c>
      <c r="H41" s="719">
        <v>0</v>
      </c>
      <c r="I41" s="719">
        <v>0</v>
      </c>
      <c r="J41" s="719">
        <v>1</v>
      </c>
      <c r="K41" s="719">
        <v>0</v>
      </c>
      <c r="L41" s="720">
        <v>0</v>
      </c>
      <c r="M41" s="150"/>
    </row>
    <row r="42" spans="1:13" ht="15.95" customHeight="1">
      <c r="A42" s="402" t="s">
        <v>437</v>
      </c>
      <c r="B42" s="891" t="s">
        <v>475</v>
      </c>
      <c r="C42" s="891"/>
      <c r="D42" s="891"/>
      <c r="E42" s="716">
        <v>1</v>
      </c>
      <c r="F42" s="719">
        <v>0</v>
      </c>
      <c r="G42" s="719">
        <v>1</v>
      </c>
      <c r="H42" s="719">
        <v>0</v>
      </c>
      <c r="I42" s="719">
        <v>0</v>
      </c>
      <c r="J42" s="719">
        <v>0</v>
      </c>
      <c r="K42" s="719">
        <v>0</v>
      </c>
      <c r="L42" s="720">
        <v>0</v>
      </c>
      <c r="M42" s="150"/>
    </row>
    <row r="43" spans="1:13" ht="15.95" customHeight="1">
      <c r="A43" s="402"/>
      <c r="B43" s="891" t="s">
        <v>476</v>
      </c>
      <c r="C43" s="891"/>
      <c r="D43" s="891"/>
      <c r="E43" s="712">
        <v>102</v>
      </c>
      <c r="F43" s="719">
        <v>57</v>
      </c>
      <c r="G43" s="719">
        <v>5</v>
      </c>
      <c r="H43" s="719">
        <v>2</v>
      </c>
      <c r="I43" s="719">
        <v>38</v>
      </c>
      <c r="J43" s="719">
        <v>0</v>
      </c>
      <c r="K43" s="719">
        <v>0</v>
      </c>
      <c r="L43" s="720">
        <v>0</v>
      </c>
      <c r="M43" s="150"/>
    </row>
    <row r="44" spans="1:13" ht="15.95" customHeight="1">
      <c r="A44" s="402" t="s">
        <v>441</v>
      </c>
      <c r="B44" s="891" t="s">
        <v>477</v>
      </c>
      <c r="C44" s="891"/>
      <c r="D44" s="891"/>
      <c r="E44" s="715">
        <v>783</v>
      </c>
      <c r="F44" s="719">
        <v>408</v>
      </c>
      <c r="G44" s="719">
        <v>81</v>
      </c>
      <c r="H44" s="719">
        <v>41</v>
      </c>
      <c r="I44" s="719">
        <v>253</v>
      </c>
      <c r="J44" s="719">
        <v>0</v>
      </c>
      <c r="K44" s="719">
        <v>0</v>
      </c>
      <c r="L44" s="720">
        <v>0</v>
      </c>
      <c r="M44" s="150"/>
    </row>
    <row r="45" spans="1:13" ht="15.95" customHeight="1">
      <c r="A45" s="402"/>
      <c r="B45" s="891" t="s">
        <v>478</v>
      </c>
      <c r="C45" s="891"/>
      <c r="D45" s="891"/>
      <c r="E45" s="715">
        <v>586</v>
      </c>
      <c r="F45" s="719">
        <v>310</v>
      </c>
      <c r="G45" s="719">
        <v>54</v>
      </c>
      <c r="H45" s="719">
        <v>43</v>
      </c>
      <c r="I45" s="719">
        <v>179</v>
      </c>
      <c r="J45" s="719">
        <v>0</v>
      </c>
      <c r="K45" s="719">
        <v>0</v>
      </c>
      <c r="L45" s="720">
        <v>0</v>
      </c>
      <c r="M45" s="150"/>
    </row>
    <row r="46" spans="1:13" ht="15.95" customHeight="1">
      <c r="A46" s="402" t="s">
        <v>445</v>
      </c>
      <c r="B46" s="891" t="s">
        <v>479</v>
      </c>
      <c r="C46" s="891"/>
      <c r="D46" s="891"/>
      <c r="E46" s="715">
        <v>345</v>
      </c>
      <c r="F46" s="719">
        <v>161</v>
      </c>
      <c r="G46" s="719">
        <v>36</v>
      </c>
      <c r="H46" s="719">
        <v>29</v>
      </c>
      <c r="I46" s="719">
        <v>119</v>
      </c>
      <c r="J46" s="719">
        <v>0</v>
      </c>
      <c r="K46" s="719">
        <v>0</v>
      </c>
      <c r="L46" s="720">
        <v>0</v>
      </c>
      <c r="M46" s="150"/>
    </row>
    <row r="47" spans="1:13" ht="15.95" customHeight="1">
      <c r="A47" s="402"/>
      <c r="B47" s="891" t="s">
        <v>480</v>
      </c>
      <c r="C47" s="891"/>
      <c r="D47" s="891"/>
      <c r="E47" s="715">
        <v>266</v>
      </c>
      <c r="F47" s="719">
        <v>134</v>
      </c>
      <c r="G47" s="719">
        <v>36</v>
      </c>
      <c r="H47" s="719">
        <v>20</v>
      </c>
      <c r="I47" s="719">
        <v>76</v>
      </c>
      <c r="J47" s="719">
        <v>0</v>
      </c>
      <c r="K47" s="719">
        <v>0</v>
      </c>
      <c r="L47" s="720">
        <v>0</v>
      </c>
      <c r="M47" s="150"/>
    </row>
    <row r="48" spans="1:13" ht="15.95" customHeight="1">
      <c r="A48" s="402" t="s">
        <v>449</v>
      </c>
      <c r="B48" s="891" t="s">
        <v>481</v>
      </c>
      <c r="C48" s="891"/>
      <c r="D48" s="891"/>
      <c r="E48" s="716">
        <v>220</v>
      </c>
      <c r="F48" s="719">
        <v>92</v>
      </c>
      <c r="G48" s="719">
        <v>41</v>
      </c>
      <c r="H48" s="719">
        <v>25</v>
      </c>
      <c r="I48" s="719">
        <v>61</v>
      </c>
      <c r="J48" s="719">
        <v>1</v>
      </c>
      <c r="K48" s="719">
        <v>0</v>
      </c>
      <c r="L48" s="720">
        <v>0</v>
      </c>
      <c r="M48" s="150"/>
    </row>
    <row r="49" spans="1:13" ht="15.95" customHeight="1">
      <c r="A49" s="402"/>
      <c r="B49" s="891" t="s">
        <v>482</v>
      </c>
      <c r="C49" s="891"/>
      <c r="D49" s="891"/>
      <c r="E49" s="716">
        <v>144</v>
      </c>
      <c r="F49" s="719">
        <v>70</v>
      </c>
      <c r="G49" s="719">
        <v>31</v>
      </c>
      <c r="H49" s="719">
        <v>10</v>
      </c>
      <c r="I49" s="719">
        <v>33</v>
      </c>
      <c r="J49" s="719">
        <v>0</v>
      </c>
      <c r="K49" s="719">
        <v>0</v>
      </c>
      <c r="L49" s="720">
        <v>0</v>
      </c>
      <c r="M49" s="150"/>
    </row>
    <row r="50" spans="1:13" ht="15.95" customHeight="1">
      <c r="A50" s="402" t="s">
        <v>420</v>
      </c>
      <c r="B50" s="891" t="s">
        <v>483</v>
      </c>
      <c r="C50" s="891"/>
      <c r="D50" s="891"/>
      <c r="E50" s="712">
        <v>104</v>
      </c>
      <c r="F50" s="719">
        <v>44</v>
      </c>
      <c r="G50" s="719">
        <v>22</v>
      </c>
      <c r="H50" s="719">
        <v>11</v>
      </c>
      <c r="I50" s="719">
        <v>27</v>
      </c>
      <c r="J50" s="719">
        <v>0</v>
      </c>
      <c r="K50" s="719">
        <v>0</v>
      </c>
      <c r="L50" s="720">
        <v>0</v>
      </c>
      <c r="M50" s="150"/>
    </row>
    <row r="51" spans="1:13" ht="15.95" customHeight="1">
      <c r="A51" s="344"/>
      <c r="B51" s="891" t="s">
        <v>484</v>
      </c>
      <c r="C51" s="891"/>
      <c r="D51" s="891"/>
      <c r="E51" s="715">
        <v>57</v>
      </c>
      <c r="F51" s="719">
        <v>24</v>
      </c>
      <c r="G51" s="719">
        <v>8</v>
      </c>
      <c r="H51" s="719">
        <v>7</v>
      </c>
      <c r="I51" s="719">
        <v>18</v>
      </c>
      <c r="J51" s="719">
        <v>0</v>
      </c>
      <c r="K51" s="719">
        <v>0</v>
      </c>
      <c r="L51" s="720">
        <v>0</v>
      </c>
      <c r="M51" s="150"/>
    </row>
    <row r="52" spans="1:13" ht="15.95" customHeight="1">
      <c r="A52" s="344"/>
      <c r="B52" s="891" t="s">
        <v>485</v>
      </c>
      <c r="C52" s="891"/>
      <c r="D52" s="891"/>
      <c r="E52" s="715">
        <v>32</v>
      </c>
      <c r="F52" s="719">
        <v>5</v>
      </c>
      <c r="G52" s="719">
        <v>10</v>
      </c>
      <c r="H52" s="719">
        <v>8</v>
      </c>
      <c r="I52" s="719">
        <v>9</v>
      </c>
      <c r="J52" s="719">
        <v>0</v>
      </c>
      <c r="K52" s="719">
        <v>0</v>
      </c>
      <c r="L52" s="720">
        <v>0</v>
      </c>
      <c r="M52" s="422"/>
    </row>
    <row r="53" spans="1:13" ht="15.95" customHeight="1">
      <c r="A53" s="344"/>
      <c r="B53" s="891" t="s">
        <v>486</v>
      </c>
      <c r="C53" s="891"/>
      <c r="D53" s="891"/>
      <c r="E53" s="715">
        <v>22</v>
      </c>
      <c r="F53" s="719">
        <v>5</v>
      </c>
      <c r="G53" s="719">
        <v>12</v>
      </c>
      <c r="H53" s="719">
        <v>2</v>
      </c>
      <c r="I53" s="719">
        <v>2</v>
      </c>
      <c r="J53" s="719">
        <v>1</v>
      </c>
      <c r="K53" s="719">
        <v>0</v>
      </c>
      <c r="L53" s="720">
        <v>0</v>
      </c>
      <c r="M53" s="150"/>
    </row>
    <row r="54" spans="1:13" ht="15.95" customHeight="1">
      <c r="A54" s="304"/>
      <c r="B54" s="894" t="s">
        <v>487</v>
      </c>
      <c r="C54" s="894"/>
      <c r="D54" s="894"/>
      <c r="E54" s="721">
        <v>45</v>
      </c>
      <c r="F54" s="719">
        <v>3</v>
      </c>
      <c r="G54" s="719">
        <v>13</v>
      </c>
      <c r="H54" s="719">
        <v>2</v>
      </c>
      <c r="I54" s="719">
        <v>0</v>
      </c>
      <c r="J54" s="719">
        <v>27</v>
      </c>
      <c r="K54" s="719">
        <v>0</v>
      </c>
      <c r="L54" s="722">
        <v>0</v>
      </c>
      <c r="M54" s="150"/>
    </row>
    <row r="55" spans="1:13" ht="17.25" customHeight="1">
      <c r="A55" s="328"/>
      <c r="B55" s="895" t="s">
        <v>458</v>
      </c>
      <c r="C55" s="895"/>
      <c r="D55" s="895"/>
      <c r="E55" s="895"/>
      <c r="F55" s="895"/>
      <c r="G55" s="895"/>
      <c r="H55" s="895"/>
      <c r="I55" s="895"/>
      <c r="J55" s="895"/>
      <c r="K55" s="895"/>
      <c r="L55" s="895"/>
    </row>
    <row r="56" spans="1:13">
      <c r="A56" s="328"/>
      <c r="B56" s="328"/>
      <c r="C56" s="328"/>
      <c r="D56" s="328"/>
      <c r="E56" s="328"/>
      <c r="F56" s="328"/>
      <c r="G56" s="328"/>
      <c r="H56" s="328"/>
      <c r="I56" s="328"/>
      <c r="J56" s="328"/>
      <c r="K56" s="328"/>
      <c r="L56" s="328"/>
    </row>
    <row r="57" spans="1:13">
      <c r="A57" s="328"/>
      <c r="B57" s="328"/>
      <c r="C57" s="328"/>
      <c r="D57" s="328"/>
      <c r="E57" s="328"/>
      <c r="F57" s="328"/>
      <c r="G57" s="328"/>
      <c r="H57" s="328"/>
      <c r="I57" s="328"/>
      <c r="J57" s="328"/>
      <c r="K57" s="328"/>
      <c r="L57" s="328"/>
    </row>
    <row r="58" spans="1:13">
      <c r="A58" s="328"/>
      <c r="B58" s="328"/>
      <c r="C58" s="328"/>
      <c r="D58" s="328"/>
      <c r="E58" s="328"/>
      <c r="F58" s="328"/>
      <c r="G58" s="328"/>
      <c r="H58" s="328"/>
      <c r="I58" s="328"/>
      <c r="J58" s="328"/>
      <c r="K58" s="328"/>
      <c r="L58" s="328"/>
    </row>
    <row r="59" spans="1:13">
      <c r="A59" s="328"/>
      <c r="B59" s="328"/>
      <c r="C59" s="328"/>
      <c r="D59" s="328"/>
      <c r="E59" s="328"/>
      <c r="F59" s="328"/>
      <c r="G59" s="328"/>
      <c r="H59" s="328"/>
      <c r="I59" s="328"/>
      <c r="J59" s="328"/>
      <c r="K59" s="328"/>
      <c r="L59" s="328"/>
    </row>
    <row r="60" spans="1:13">
      <c r="A60" s="328"/>
      <c r="B60" s="328"/>
      <c r="C60" s="328"/>
      <c r="D60" s="328"/>
      <c r="E60" s="328"/>
      <c r="F60" s="328"/>
      <c r="G60" s="328"/>
      <c r="H60" s="328"/>
      <c r="I60" s="328"/>
      <c r="J60" s="328"/>
      <c r="K60" s="328"/>
      <c r="L60" s="328"/>
    </row>
    <row r="61" spans="1:13">
      <c r="L61" s="306"/>
    </row>
    <row r="62" spans="1:13">
      <c r="L62" s="306"/>
    </row>
    <row r="63" spans="1:13">
      <c r="L63" s="306"/>
    </row>
    <row r="64" spans="1:13">
      <c r="L64" s="306"/>
    </row>
    <row r="65" spans="12:12">
      <c r="L65" s="306"/>
    </row>
    <row r="66" spans="12:12">
      <c r="L66" s="306"/>
    </row>
    <row r="67" spans="12:12">
      <c r="L67" s="306"/>
    </row>
    <row r="68" spans="12:12">
      <c r="L68" s="306"/>
    </row>
    <row r="69" spans="12:12">
      <c r="L69" s="306"/>
    </row>
    <row r="70" spans="12:12">
      <c r="L70" s="306"/>
    </row>
    <row r="71" spans="12:12">
      <c r="L71" s="306"/>
    </row>
    <row r="72" spans="12:12">
      <c r="L72" s="306"/>
    </row>
    <row r="73" spans="12:12">
      <c r="L73" s="306"/>
    </row>
    <row r="74" spans="12:12">
      <c r="L74" s="306"/>
    </row>
    <row r="75" spans="12:12">
      <c r="L75" s="306"/>
    </row>
    <row r="76" spans="12:12">
      <c r="L76" s="306"/>
    </row>
    <row r="77" spans="12:12">
      <c r="L77" s="306"/>
    </row>
    <row r="78" spans="12:12">
      <c r="L78" s="306"/>
    </row>
    <row r="79" spans="12:12">
      <c r="L79" s="306"/>
    </row>
    <row r="80" spans="12:12">
      <c r="L80" s="306"/>
    </row>
    <row r="81" spans="12:12">
      <c r="L81" s="306"/>
    </row>
    <row r="82" spans="12:12">
      <c r="L82" s="306"/>
    </row>
  </sheetData>
  <mergeCells count="39">
    <mergeCell ref="B52:D52"/>
    <mergeCell ref="B53:D53"/>
    <mergeCell ref="B54:D54"/>
    <mergeCell ref="B55:L55"/>
    <mergeCell ref="B47:D47"/>
    <mergeCell ref="B48:D48"/>
    <mergeCell ref="B49:D49"/>
    <mergeCell ref="B50:D50"/>
    <mergeCell ref="B51:D51"/>
    <mergeCell ref="B42:D42"/>
    <mergeCell ref="B43:D43"/>
    <mergeCell ref="B44:D44"/>
    <mergeCell ref="B45:D45"/>
    <mergeCell ref="B46:D46"/>
    <mergeCell ref="B37:D37"/>
    <mergeCell ref="B38:D38"/>
    <mergeCell ref="B39:D39"/>
    <mergeCell ref="B40:D40"/>
    <mergeCell ref="B41:D41"/>
    <mergeCell ref="B32:D32"/>
    <mergeCell ref="B33:D33"/>
    <mergeCell ref="B34:D34"/>
    <mergeCell ref="B35:D35"/>
    <mergeCell ref="B36:D36"/>
    <mergeCell ref="B27:D27"/>
    <mergeCell ref="B28:D28"/>
    <mergeCell ref="B29:D29"/>
    <mergeCell ref="B30:D30"/>
    <mergeCell ref="B31:D31"/>
    <mergeCell ref="I5:I8"/>
    <mergeCell ref="J5:J8"/>
    <mergeCell ref="K5:K8"/>
    <mergeCell ref="L5:L8"/>
    <mergeCell ref="M5:M8"/>
    <mergeCell ref="C3:C4"/>
    <mergeCell ref="E5:E8"/>
    <mergeCell ref="F5:F8"/>
    <mergeCell ref="G5:G8"/>
    <mergeCell ref="H5:H8"/>
  </mergeCells>
  <phoneticPr fontId="60"/>
  <printOptions horizontalCentered="1" verticalCentered="1"/>
  <pageMargins left="0.78749999999999998" right="0.78749999999999998" top="0.86597222222222203" bottom="0.55138888888888904" header="0.511811023622047" footer="0.511811023622047"/>
  <pageSetup paperSize="9" scale="89"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MJ14"/>
  <sheetViews>
    <sheetView showGridLines="0" view="pageBreakPreview" zoomScaleNormal="100" workbookViewId="0">
      <selection activeCell="E11" sqref="E11"/>
    </sheetView>
  </sheetViews>
  <sheetFormatPr defaultColWidth="12.5" defaultRowHeight="17.25"/>
  <cols>
    <col min="1" max="1" width="12.5" style="13"/>
    <col min="2" max="9" width="10" style="13" customWidth="1"/>
    <col min="10" max="257" width="12.5" style="13"/>
    <col min="258" max="265" width="10" style="13" customWidth="1"/>
    <col min="266" max="513" width="12.5" style="13"/>
    <col min="514" max="521" width="10" style="13" customWidth="1"/>
    <col min="522" max="769" width="12.5" style="13"/>
    <col min="770" max="777" width="10" style="13" customWidth="1"/>
    <col min="778" max="1024" width="12.5" style="13"/>
  </cols>
  <sheetData>
    <row r="1" spans="1:14">
      <c r="A1" s="144" t="s">
        <v>488</v>
      </c>
    </row>
    <row r="2" spans="1:14">
      <c r="A2" s="112"/>
      <c r="B2" s="112"/>
      <c r="C2" s="112"/>
      <c r="D2" s="112"/>
      <c r="E2" s="112"/>
      <c r="F2" s="112"/>
      <c r="G2" s="112"/>
      <c r="H2" s="112" t="s">
        <v>489</v>
      </c>
      <c r="I2" s="112" t="s">
        <v>611</v>
      </c>
    </row>
    <row r="3" spans="1:14" ht="16.5" customHeight="1">
      <c r="A3" s="801"/>
      <c r="B3" s="897" t="s">
        <v>490</v>
      </c>
      <c r="C3" s="897" t="s">
        <v>491</v>
      </c>
      <c r="D3" s="897" t="s">
        <v>492</v>
      </c>
      <c r="E3" s="897" t="s">
        <v>493</v>
      </c>
      <c r="F3" s="896" t="s">
        <v>494</v>
      </c>
      <c r="G3" s="429" t="s">
        <v>495</v>
      </c>
      <c r="H3" s="429" t="s">
        <v>496</v>
      </c>
      <c r="I3" s="897" t="s">
        <v>497</v>
      </c>
    </row>
    <row r="4" spans="1:14" ht="16.5" customHeight="1">
      <c r="A4" s="801"/>
      <c r="B4" s="897"/>
      <c r="C4" s="897"/>
      <c r="D4" s="897"/>
      <c r="E4" s="897"/>
      <c r="F4" s="896"/>
      <c r="G4" s="430" t="s">
        <v>498</v>
      </c>
      <c r="H4" s="430" t="s">
        <v>498</v>
      </c>
      <c r="I4" s="897"/>
    </row>
    <row r="5" spans="1:14" ht="36" customHeight="1">
      <c r="A5" s="431" t="s">
        <v>352</v>
      </c>
      <c r="B5" s="432">
        <v>0</v>
      </c>
      <c r="C5" s="433">
        <v>0</v>
      </c>
      <c r="D5" s="433">
        <v>0</v>
      </c>
      <c r="E5" s="433">
        <v>0</v>
      </c>
      <c r="F5" s="433">
        <v>0</v>
      </c>
      <c r="G5" s="433">
        <v>0</v>
      </c>
      <c r="H5" s="433">
        <v>0</v>
      </c>
      <c r="I5" s="433">
        <v>0</v>
      </c>
    </row>
    <row r="6" spans="1:14" ht="36" customHeight="1">
      <c r="A6" s="434" t="s">
        <v>499</v>
      </c>
      <c r="B6" s="435">
        <v>0</v>
      </c>
      <c r="C6" s="436">
        <v>0</v>
      </c>
      <c r="D6" s="436">
        <v>0</v>
      </c>
      <c r="E6" s="436">
        <v>0</v>
      </c>
      <c r="F6" s="436">
        <v>0</v>
      </c>
      <c r="G6" s="436">
        <v>0</v>
      </c>
      <c r="H6" s="436">
        <v>0</v>
      </c>
      <c r="I6" s="436">
        <v>0</v>
      </c>
    </row>
    <row r="7" spans="1:14" ht="36" customHeight="1">
      <c r="A7" s="434" t="s">
        <v>500</v>
      </c>
      <c r="B7" s="435">
        <v>0</v>
      </c>
      <c r="C7" s="436">
        <v>0</v>
      </c>
      <c r="D7" s="436">
        <v>0</v>
      </c>
      <c r="E7" s="436">
        <v>0</v>
      </c>
      <c r="F7" s="436">
        <v>0</v>
      </c>
      <c r="G7" s="436">
        <v>0</v>
      </c>
      <c r="H7" s="436">
        <v>0</v>
      </c>
      <c r="I7" s="436">
        <v>0</v>
      </c>
      <c r="K7" s="150"/>
      <c r="L7" s="150"/>
      <c r="M7" s="150"/>
      <c r="N7" s="150"/>
    </row>
    <row r="8" spans="1:14" ht="36" customHeight="1">
      <c r="A8" s="434" t="s">
        <v>501</v>
      </c>
      <c r="B8" s="435">
        <v>0</v>
      </c>
      <c r="C8" s="436">
        <v>0</v>
      </c>
      <c r="D8" s="436">
        <v>0</v>
      </c>
      <c r="E8" s="436">
        <v>0</v>
      </c>
      <c r="F8" s="436">
        <v>0</v>
      </c>
      <c r="G8" s="436">
        <v>0</v>
      </c>
      <c r="H8" s="436">
        <v>0</v>
      </c>
      <c r="I8" s="436">
        <v>0</v>
      </c>
    </row>
    <row r="9" spans="1:14" ht="36" customHeight="1">
      <c r="A9" s="434" t="s">
        <v>502</v>
      </c>
      <c r="B9" s="435">
        <v>0</v>
      </c>
      <c r="C9" s="436">
        <v>0</v>
      </c>
      <c r="D9" s="436">
        <v>0</v>
      </c>
      <c r="E9" s="436">
        <v>0</v>
      </c>
      <c r="F9" s="436">
        <v>0</v>
      </c>
      <c r="G9" s="436">
        <v>0</v>
      </c>
      <c r="H9" s="436">
        <v>0</v>
      </c>
      <c r="I9" s="436">
        <v>0</v>
      </c>
    </row>
    <row r="10" spans="1:14" ht="36" customHeight="1">
      <c r="A10" s="434" t="s">
        <v>503</v>
      </c>
      <c r="B10" s="435">
        <v>0</v>
      </c>
      <c r="C10" s="436">
        <v>0</v>
      </c>
      <c r="D10" s="436">
        <v>0</v>
      </c>
      <c r="E10" s="436">
        <v>0</v>
      </c>
      <c r="F10" s="436">
        <v>0</v>
      </c>
      <c r="G10" s="436">
        <v>0</v>
      </c>
      <c r="H10" s="436">
        <v>0</v>
      </c>
      <c r="I10" s="436">
        <v>0</v>
      </c>
    </row>
    <row r="11" spans="1:14" ht="36" customHeight="1">
      <c r="A11" s="437" t="s">
        <v>497</v>
      </c>
      <c r="B11" s="438">
        <v>0</v>
      </c>
      <c r="C11" s="439">
        <v>0</v>
      </c>
      <c r="D11" s="439">
        <v>0</v>
      </c>
      <c r="E11" s="439">
        <v>0</v>
      </c>
      <c r="F11" s="439">
        <v>0</v>
      </c>
      <c r="G11" s="439">
        <v>0</v>
      </c>
      <c r="H11" s="439">
        <v>0</v>
      </c>
      <c r="I11" s="439">
        <v>0</v>
      </c>
    </row>
    <row r="12" spans="1:14" ht="21" customHeight="1">
      <c r="A12" s="100"/>
    </row>
    <row r="13" spans="1:14" ht="21" customHeight="1"/>
    <row r="14" spans="1:14" ht="21" customHeight="1"/>
  </sheetData>
  <mergeCells count="7">
    <mergeCell ref="F3:F4"/>
    <mergeCell ref="I3:I4"/>
    <mergeCell ref="A3:A4"/>
    <mergeCell ref="B3:B4"/>
    <mergeCell ref="C3:C4"/>
    <mergeCell ref="D3:D4"/>
    <mergeCell ref="E3:E4"/>
  </mergeCells>
  <phoneticPr fontId="60"/>
  <pageMargins left="0.78749999999999998" right="0.78749999999999998" top="0.71319444444444402" bottom="0.55138888888888904" header="0.51180555555555596" footer="0.51180555555555596"/>
  <pageSetup paperSize="9"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MJ23"/>
  <sheetViews>
    <sheetView showGridLines="0" view="pageBreakPreview" zoomScaleNormal="100" workbookViewId="0">
      <selection activeCell="B19" sqref="B19"/>
    </sheetView>
  </sheetViews>
  <sheetFormatPr defaultColWidth="9" defaultRowHeight="13.5"/>
  <cols>
    <col min="1" max="1" width="17.5" style="454" customWidth="1"/>
    <col min="2" max="2" width="20" style="454" customWidth="1"/>
    <col min="3" max="4" width="19.375" style="454" customWidth="1"/>
    <col min="5" max="5" width="7.5" style="454" customWidth="1"/>
    <col min="6" max="256" width="9" style="454"/>
    <col min="257" max="257" width="17.5" style="454" customWidth="1"/>
    <col min="258" max="258" width="20" style="454" customWidth="1"/>
    <col min="259" max="260" width="19.375" style="454" customWidth="1"/>
    <col min="261" max="261" width="7.5" style="454" customWidth="1"/>
    <col min="262" max="512" width="9" style="454"/>
    <col min="513" max="513" width="17.5" style="454" customWidth="1"/>
    <col min="514" max="514" width="20" style="454" customWidth="1"/>
    <col min="515" max="516" width="19.375" style="454" customWidth="1"/>
    <col min="517" max="517" width="7.5" style="454" customWidth="1"/>
    <col min="518" max="768" width="9" style="454"/>
    <col min="769" max="769" width="17.5" style="454" customWidth="1"/>
    <col min="770" max="770" width="20" style="454" customWidth="1"/>
    <col min="771" max="772" width="19.375" style="454" customWidth="1"/>
    <col min="773" max="773" width="7.5" style="454" customWidth="1"/>
    <col min="774" max="1024" width="9" style="454"/>
  </cols>
  <sheetData>
    <row r="1" spans="1:4" ht="20.25" customHeight="1">
      <c r="A1" s="440" t="s">
        <v>504</v>
      </c>
      <c r="B1" s="441"/>
      <c r="C1" s="442"/>
      <c r="D1" s="442"/>
    </row>
    <row r="2" spans="1:4">
      <c r="D2" s="634" t="s">
        <v>611</v>
      </c>
    </row>
    <row r="3" spans="1:4" ht="16.5" customHeight="1">
      <c r="A3" s="443"/>
      <c r="B3" s="898" t="s">
        <v>28</v>
      </c>
      <c r="C3" s="898" t="s">
        <v>505</v>
      </c>
      <c r="D3" s="898" t="s">
        <v>506</v>
      </c>
    </row>
    <row r="4" spans="1:4" ht="16.5" customHeight="1">
      <c r="A4" s="444"/>
      <c r="B4" s="898"/>
      <c r="C4" s="898"/>
      <c r="D4" s="898"/>
    </row>
    <row r="5" spans="1:4" ht="16.5" customHeight="1">
      <c r="A5" s="445"/>
      <c r="B5" s="898"/>
      <c r="C5" s="898"/>
      <c r="D5" s="898"/>
    </row>
    <row r="6" spans="1:4" ht="16.5" customHeight="1">
      <c r="A6" s="446" t="s">
        <v>32</v>
      </c>
      <c r="B6" s="447">
        <f>SUM(B7:B22)</f>
        <v>17307</v>
      </c>
      <c r="C6" s="448">
        <f>SUM(C7:C22)</f>
        <v>16947</v>
      </c>
      <c r="D6" s="449">
        <f>C6/B6*100</f>
        <v>97.91991679667187</v>
      </c>
    </row>
    <row r="7" spans="1:4" ht="16.5" customHeight="1">
      <c r="A7" s="450" t="s">
        <v>33</v>
      </c>
      <c r="B7" s="451">
        <v>1088</v>
      </c>
      <c r="C7" s="452">
        <v>1054</v>
      </c>
      <c r="D7" s="453">
        <f t="shared" ref="D7:D22" si="0">C7/B7*100</f>
        <v>96.875</v>
      </c>
    </row>
    <row r="8" spans="1:4" ht="16.5" customHeight="1">
      <c r="A8" s="450" t="s">
        <v>3</v>
      </c>
      <c r="B8" s="451">
        <v>687</v>
      </c>
      <c r="C8" s="452">
        <v>683</v>
      </c>
      <c r="D8" s="453">
        <f t="shared" si="0"/>
        <v>99.41775836972343</v>
      </c>
    </row>
    <row r="9" spans="1:4" ht="16.5" customHeight="1">
      <c r="A9" s="450" t="s">
        <v>4</v>
      </c>
      <c r="B9" s="451">
        <v>1120</v>
      </c>
      <c r="C9" s="452">
        <v>1083</v>
      </c>
      <c r="D9" s="453">
        <f t="shared" si="0"/>
        <v>96.696428571428569</v>
      </c>
    </row>
    <row r="10" spans="1:4" ht="16.5" customHeight="1">
      <c r="A10" s="450" t="s">
        <v>5</v>
      </c>
      <c r="B10" s="451">
        <v>1058</v>
      </c>
      <c r="C10" s="452">
        <v>1072</v>
      </c>
      <c r="D10" s="453">
        <f t="shared" si="0"/>
        <v>101.32325141776937</v>
      </c>
    </row>
    <row r="11" spans="1:4" ht="16.5" customHeight="1">
      <c r="A11" s="450" t="s">
        <v>35</v>
      </c>
      <c r="B11" s="451">
        <v>971</v>
      </c>
      <c r="C11" s="452">
        <v>972</v>
      </c>
      <c r="D11" s="453">
        <f t="shared" si="0"/>
        <v>100.10298661174046</v>
      </c>
    </row>
    <row r="12" spans="1:4" ht="16.5" customHeight="1">
      <c r="A12" s="450" t="s">
        <v>7</v>
      </c>
      <c r="B12" s="451">
        <v>648</v>
      </c>
      <c r="C12" s="452">
        <v>645</v>
      </c>
      <c r="D12" s="453">
        <f t="shared" si="0"/>
        <v>99.537037037037038</v>
      </c>
    </row>
    <row r="13" spans="1:4" ht="16.5" customHeight="1">
      <c r="A13" s="450" t="s">
        <v>36</v>
      </c>
      <c r="B13" s="451">
        <v>864</v>
      </c>
      <c r="C13" s="452">
        <v>816</v>
      </c>
      <c r="D13" s="453">
        <f t="shared" si="0"/>
        <v>94.444444444444443</v>
      </c>
    </row>
    <row r="14" spans="1:4" ht="16.5" customHeight="1">
      <c r="A14" s="450" t="s">
        <v>37</v>
      </c>
      <c r="B14" s="451">
        <v>816</v>
      </c>
      <c r="C14" s="452">
        <v>774</v>
      </c>
      <c r="D14" s="453">
        <f t="shared" si="0"/>
        <v>94.85294117647058</v>
      </c>
    </row>
    <row r="15" spans="1:4" ht="16.5" customHeight="1">
      <c r="A15" s="450" t="s">
        <v>38</v>
      </c>
      <c r="B15" s="451">
        <v>456</v>
      </c>
      <c r="C15" s="452">
        <v>449</v>
      </c>
      <c r="D15" s="453">
        <f t="shared" si="0"/>
        <v>98.464912280701753</v>
      </c>
    </row>
    <row r="16" spans="1:4" ht="16.5" customHeight="1">
      <c r="A16" s="450" t="s">
        <v>39</v>
      </c>
      <c r="B16" s="451">
        <v>1754</v>
      </c>
      <c r="C16" s="452">
        <v>1627</v>
      </c>
      <c r="D16" s="453">
        <f t="shared" si="0"/>
        <v>92.759407069555294</v>
      </c>
    </row>
    <row r="17" spans="1:4" ht="16.5" customHeight="1">
      <c r="A17" s="450" t="s">
        <v>12</v>
      </c>
      <c r="B17" s="451">
        <v>908</v>
      </c>
      <c r="C17" s="452">
        <v>884</v>
      </c>
      <c r="D17" s="453">
        <f t="shared" si="0"/>
        <v>97.356828193832598</v>
      </c>
    </row>
    <row r="18" spans="1:4" ht="16.5" customHeight="1">
      <c r="A18" s="450" t="s">
        <v>13</v>
      </c>
      <c r="B18" s="451">
        <v>905</v>
      </c>
      <c r="C18" s="452">
        <v>848</v>
      </c>
      <c r="D18" s="453">
        <f t="shared" si="0"/>
        <v>93.701657458563531</v>
      </c>
    </row>
    <row r="19" spans="1:4" ht="16.5" customHeight="1">
      <c r="A19" s="450" t="s">
        <v>40</v>
      </c>
      <c r="B19" s="451">
        <v>1426</v>
      </c>
      <c r="C19" s="452">
        <v>1464</v>
      </c>
      <c r="D19" s="453">
        <f t="shared" si="0"/>
        <v>102.66479663394111</v>
      </c>
    </row>
    <row r="20" spans="1:4" ht="16.5" customHeight="1">
      <c r="A20" s="450" t="s">
        <v>15</v>
      </c>
      <c r="B20" s="451">
        <v>2156</v>
      </c>
      <c r="C20" s="452">
        <v>2141</v>
      </c>
      <c r="D20" s="453">
        <f t="shared" si="0"/>
        <v>99.304267161410024</v>
      </c>
    </row>
    <row r="21" spans="1:4" ht="16.5" customHeight="1">
      <c r="A21" s="450" t="s">
        <v>41</v>
      </c>
      <c r="B21" s="451">
        <v>1225</v>
      </c>
      <c r="C21" s="452">
        <v>1208</v>
      </c>
      <c r="D21" s="453">
        <f t="shared" si="0"/>
        <v>98.612244897959172</v>
      </c>
    </row>
    <row r="22" spans="1:4" ht="16.5" customHeight="1">
      <c r="A22" s="455" t="s">
        <v>42</v>
      </c>
      <c r="B22" s="456">
        <v>1225</v>
      </c>
      <c r="C22" s="457">
        <v>1227</v>
      </c>
      <c r="D22" s="458">
        <f t="shared" si="0"/>
        <v>100.16326530612245</v>
      </c>
    </row>
    <row r="23" spans="1:4">
      <c r="A23" s="459"/>
    </row>
  </sheetData>
  <mergeCells count="3">
    <mergeCell ref="B3:B5"/>
    <mergeCell ref="C3:C5"/>
    <mergeCell ref="D3:D5"/>
  </mergeCells>
  <phoneticPr fontId="60"/>
  <pageMargins left="0.78749999999999998" right="0.78749999999999998" top="0.98402777777777795" bottom="0.98402777777777795" header="0.511811023622047" footer="0.511811023622047"/>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MJ42"/>
  <sheetViews>
    <sheetView showGridLines="0" view="pageBreakPreview" zoomScaleNormal="100" workbookViewId="0">
      <selection activeCell="B19" sqref="B19:B20"/>
    </sheetView>
  </sheetViews>
  <sheetFormatPr defaultColWidth="12.5" defaultRowHeight="17.25"/>
  <cols>
    <col min="1" max="7" width="12.5" style="416"/>
    <col min="8" max="8" width="7.625" style="657" customWidth="1"/>
    <col min="9" max="263" width="12.5" style="416"/>
    <col min="264" max="264" width="7.625" style="416" customWidth="1"/>
    <col min="265" max="519" width="12.5" style="416"/>
    <col min="520" max="520" width="7.625" style="416" customWidth="1"/>
    <col min="521" max="775" width="12.5" style="416"/>
    <col min="776" max="776" width="7.625" style="416" customWidth="1"/>
    <col min="777" max="1024" width="12.5" style="416"/>
  </cols>
  <sheetData>
    <row r="1" spans="1:243" ht="15" customHeight="1">
      <c r="A1" s="460" t="s">
        <v>507</v>
      </c>
      <c r="B1" s="328"/>
      <c r="C1" s="328"/>
      <c r="D1" s="328"/>
      <c r="E1" s="328"/>
      <c r="F1" s="328"/>
      <c r="G1" s="328"/>
    </row>
    <row r="2" spans="1:243" ht="18" customHeight="1">
      <c r="A2" s="241"/>
      <c r="B2" s="241"/>
      <c r="C2" s="241"/>
      <c r="D2" s="241"/>
      <c r="E2" s="241"/>
      <c r="F2" s="402" t="s">
        <v>508</v>
      </c>
      <c r="G2" s="461" t="s">
        <v>611</v>
      </c>
    </row>
    <row r="3" spans="1:243" ht="12.95" customHeight="1">
      <c r="A3" s="330"/>
      <c r="B3" s="899" t="s">
        <v>509</v>
      </c>
      <c r="C3" s="899"/>
      <c r="D3" s="899"/>
      <c r="E3" s="899"/>
      <c r="F3" s="900" t="s">
        <v>510</v>
      </c>
      <c r="G3" s="900"/>
    </row>
    <row r="4" spans="1:243" ht="12.95" customHeight="1">
      <c r="A4" s="901" t="s">
        <v>138</v>
      </c>
      <c r="B4" s="371"/>
      <c r="C4" s="462" t="s">
        <v>511</v>
      </c>
      <c r="D4" s="347" t="s">
        <v>512</v>
      </c>
      <c r="E4" s="462" t="s">
        <v>513</v>
      </c>
      <c r="F4" s="462"/>
      <c r="G4" s="329" t="s">
        <v>505</v>
      </c>
    </row>
    <row r="5" spans="1:243" ht="12.95" customHeight="1">
      <c r="A5" s="901"/>
      <c r="B5" s="371" t="s">
        <v>28</v>
      </c>
      <c r="C5" s="463" t="s">
        <v>505</v>
      </c>
      <c r="D5" s="347" t="s">
        <v>505</v>
      </c>
      <c r="E5" s="463" t="s">
        <v>505</v>
      </c>
      <c r="F5" s="463" t="s">
        <v>514</v>
      </c>
      <c r="G5" s="347"/>
    </row>
    <row r="6" spans="1:243" ht="12.95" customHeight="1">
      <c r="A6" s="405"/>
      <c r="B6" s="464"/>
      <c r="C6" s="465" t="s">
        <v>515</v>
      </c>
      <c r="D6" s="466" t="s">
        <v>515</v>
      </c>
      <c r="E6" s="465" t="s">
        <v>515</v>
      </c>
      <c r="F6" s="465"/>
      <c r="G6" s="467" t="s">
        <v>515</v>
      </c>
    </row>
    <row r="7" spans="1:243" ht="15" customHeight="1">
      <c r="A7" s="902" t="s">
        <v>516</v>
      </c>
      <c r="B7" s="903">
        <f>SUM(B9:B40)</f>
        <v>17307</v>
      </c>
      <c r="C7" s="665">
        <f>C9+C11+C13+C15+C17+C19+C21+C23+C25+C27+C29+C31+C33+C35+C37+C39</f>
        <v>17116</v>
      </c>
      <c r="D7" s="665">
        <f>D9+D11+D13+D15+D17+D19+D21+D23+D25+D27+D29+D31+D33+D35+D37+D39</f>
        <v>17223</v>
      </c>
      <c r="E7" s="665">
        <f>E9+E11+E13+E15+E17+E19+E21+E23+E25+E27+E29+E31+E33+E35+E37+E39</f>
        <v>17120</v>
      </c>
      <c r="F7" s="904">
        <f>SUM(F9:F40)</f>
        <v>17853</v>
      </c>
      <c r="G7" s="665">
        <f>G9+G11+G13+G15+G17+G19+G21+G23+G25+G27+G29+G31+G33+G35+G37+G39</f>
        <v>16920</v>
      </c>
      <c r="I7" s="468"/>
      <c r="J7" s="657"/>
      <c r="K7" s="468"/>
      <c r="L7" s="468"/>
      <c r="M7" s="468"/>
      <c r="N7" s="468"/>
      <c r="O7" s="468"/>
      <c r="P7" s="468"/>
      <c r="Q7" s="468"/>
      <c r="R7" s="468"/>
      <c r="S7" s="468"/>
      <c r="T7" s="468"/>
      <c r="U7" s="468"/>
      <c r="V7" s="468"/>
      <c r="W7" s="468"/>
      <c r="X7" s="468"/>
      <c r="Y7" s="468"/>
      <c r="Z7" s="468"/>
      <c r="AA7" s="468"/>
      <c r="AB7" s="468"/>
      <c r="AC7" s="468"/>
      <c r="AD7" s="468"/>
      <c r="AE7" s="468"/>
      <c r="AF7" s="468"/>
      <c r="AG7" s="468"/>
      <c r="AH7" s="468"/>
      <c r="AI7" s="468"/>
      <c r="AJ7" s="468"/>
      <c r="AK7" s="468"/>
      <c r="AL7" s="468"/>
      <c r="AM7" s="468"/>
      <c r="AN7" s="468"/>
      <c r="AO7" s="468"/>
      <c r="AP7" s="468"/>
      <c r="AQ7" s="468"/>
      <c r="AR7" s="468"/>
      <c r="AS7" s="468"/>
      <c r="AT7" s="468"/>
      <c r="AU7" s="468"/>
      <c r="AV7" s="468"/>
      <c r="AW7" s="468"/>
      <c r="AX7" s="468"/>
      <c r="AY7" s="468"/>
      <c r="AZ7" s="468"/>
      <c r="BA7" s="468"/>
      <c r="BB7" s="468"/>
      <c r="BC7" s="468"/>
      <c r="BD7" s="468"/>
      <c r="BE7" s="468"/>
      <c r="BF7" s="468"/>
      <c r="BG7" s="468"/>
      <c r="BH7" s="468"/>
      <c r="BI7" s="468"/>
      <c r="BJ7" s="468"/>
      <c r="BK7" s="468"/>
      <c r="BL7" s="468"/>
      <c r="BM7" s="468"/>
      <c r="BN7" s="468"/>
      <c r="BO7" s="468"/>
      <c r="BP7" s="468"/>
      <c r="BQ7" s="468"/>
      <c r="BR7" s="468"/>
      <c r="BS7" s="468"/>
      <c r="BT7" s="468"/>
      <c r="BU7" s="468"/>
      <c r="BV7" s="468"/>
      <c r="BW7" s="468"/>
      <c r="BX7" s="468"/>
      <c r="BY7" s="468"/>
      <c r="BZ7" s="468"/>
      <c r="CA7" s="468"/>
      <c r="CB7" s="468"/>
      <c r="CC7" s="468"/>
      <c r="CD7" s="468"/>
      <c r="CE7" s="468"/>
      <c r="CF7" s="468"/>
      <c r="CG7" s="468"/>
      <c r="CH7" s="468"/>
      <c r="CI7" s="468"/>
      <c r="CJ7" s="468"/>
      <c r="CK7" s="468"/>
      <c r="CL7" s="468"/>
      <c r="CM7" s="468"/>
      <c r="CN7" s="468"/>
      <c r="CO7" s="468"/>
      <c r="CP7" s="468"/>
      <c r="CQ7" s="468"/>
      <c r="CR7" s="468"/>
      <c r="CS7" s="468"/>
      <c r="CT7" s="468"/>
      <c r="CU7" s="468"/>
      <c r="CV7" s="468"/>
      <c r="CW7" s="468"/>
      <c r="CX7" s="468"/>
      <c r="CY7" s="468"/>
      <c r="CZ7" s="468"/>
      <c r="DA7" s="468"/>
      <c r="DB7" s="468"/>
      <c r="DC7" s="468"/>
      <c r="DD7" s="468"/>
      <c r="DE7" s="468"/>
      <c r="DF7" s="468"/>
      <c r="DG7" s="468"/>
      <c r="DH7" s="468"/>
      <c r="DI7" s="468"/>
      <c r="DJ7" s="468"/>
      <c r="DK7" s="468"/>
      <c r="DL7" s="468"/>
      <c r="DM7" s="468"/>
      <c r="DN7" s="468"/>
      <c r="DO7" s="468"/>
      <c r="DP7" s="468"/>
      <c r="DQ7" s="468"/>
      <c r="DR7" s="468"/>
      <c r="DS7" s="468"/>
      <c r="DT7" s="468"/>
      <c r="DU7" s="468"/>
      <c r="DV7" s="468"/>
      <c r="DW7" s="468"/>
      <c r="DX7" s="468"/>
      <c r="DY7" s="468"/>
      <c r="DZ7" s="468"/>
      <c r="EA7" s="468"/>
      <c r="EB7" s="468"/>
      <c r="EC7" s="468"/>
      <c r="ED7" s="468"/>
      <c r="EE7" s="468"/>
      <c r="EF7" s="468"/>
      <c r="EG7" s="468"/>
      <c r="EH7" s="468"/>
      <c r="EI7" s="468"/>
      <c r="EJ7" s="468"/>
      <c r="EK7" s="468"/>
      <c r="EL7" s="468"/>
      <c r="EM7" s="468"/>
      <c r="EN7" s="468"/>
      <c r="EO7" s="468"/>
      <c r="EP7" s="468"/>
      <c r="EQ7" s="468"/>
      <c r="ER7" s="468"/>
      <c r="ES7" s="468"/>
      <c r="ET7" s="468"/>
      <c r="EU7" s="468"/>
      <c r="EV7" s="468"/>
      <c r="EW7" s="468"/>
      <c r="EX7" s="468"/>
      <c r="EY7" s="468"/>
      <c r="EZ7" s="468"/>
      <c r="FA7" s="468"/>
      <c r="FB7" s="468"/>
      <c r="FC7" s="468"/>
      <c r="FD7" s="468"/>
      <c r="FE7" s="468"/>
      <c r="FF7" s="468"/>
      <c r="FG7" s="468"/>
      <c r="FH7" s="468"/>
      <c r="FI7" s="468"/>
      <c r="FJ7" s="468"/>
      <c r="FK7" s="468"/>
      <c r="FL7" s="468"/>
      <c r="FM7" s="468"/>
      <c r="FN7" s="468"/>
      <c r="FO7" s="468"/>
      <c r="FP7" s="468"/>
      <c r="FQ7" s="468"/>
      <c r="FR7" s="468"/>
      <c r="FS7" s="468"/>
      <c r="FT7" s="468"/>
      <c r="FU7" s="468"/>
      <c r="FV7" s="468"/>
      <c r="FW7" s="468"/>
      <c r="FX7" s="468"/>
      <c r="FY7" s="468"/>
      <c r="FZ7" s="468"/>
      <c r="GA7" s="468"/>
      <c r="GB7" s="468"/>
      <c r="GC7" s="468"/>
      <c r="GD7" s="468"/>
      <c r="GE7" s="468"/>
      <c r="GF7" s="468"/>
      <c r="GG7" s="468"/>
      <c r="GH7" s="468"/>
      <c r="GI7" s="468"/>
      <c r="GJ7" s="468"/>
      <c r="GK7" s="468"/>
      <c r="GL7" s="468"/>
      <c r="GM7" s="468"/>
      <c r="GN7" s="468"/>
      <c r="GO7" s="468"/>
      <c r="GP7" s="468"/>
      <c r="GQ7" s="468"/>
      <c r="GR7" s="468"/>
      <c r="GS7" s="468"/>
      <c r="GT7" s="468"/>
      <c r="GU7" s="468"/>
      <c r="GV7" s="468"/>
      <c r="GW7" s="468"/>
      <c r="GX7" s="468"/>
      <c r="GY7" s="468"/>
      <c r="GZ7" s="468"/>
      <c r="HA7" s="468"/>
      <c r="HB7" s="468"/>
      <c r="HC7" s="468"/>
      <c r="HD7" s="468"/>
      <c r="HE7" s="468"/>
      <c r="HF7" s="468"/>
      <c r="HG7" s="468"/>
      <c r="HH7" s="468"/>
      <c r="HI7" s="468"/>
      <c r="HJ7" s="468"/>
      <c r="HK7" s="468"/>
      <c r="HL7" s="468"/>
      <c r="HM7" s="468"/>
      <c r="HN7" s="468"/>
      <c r="HO7" s="468"/>
      <c r="HP7" s="468"/>
      <c r="HQ7" s="468"/>
      <c r="HR7" s="468"/>
      <c r="HS7" s="468"/>
      <c r="HT7" s="468"/>
      <c r="HU7" s="468"/>
      <c r="HV7" s="468"/>
      <c r="HW7" s="468"/>
      <c r="HX7" s="468"/>
      <c r="HY7" s="468"/>
      <c r="HZ7" s="468"/>
      <c r="IA7" s="468"/>
      <c r="IB7" s="468"/>
      <c r="IC7" s="468"/>
      <c r="ID7" s="468"/>
      <c r="IE7" s="468"/>
      <c r="IF7" s="468"/>
      <c r="IG7" s="468"/>
      <c r="IH7" s="468"/>
      <c r="II7" s="468"/>
    </row>
    <row r="8" spans="1:243" ht="15" customHeight="1">
      <c r="A8" s="902"/>
      <c r="B8" s="903"/>
      <c r="C8" s="469">
        <f>C7/B7*100</f>
        <v>98.896400300456463</v>
      </c>
      <c r="D8" s="469">
        <f>D7/B7*100</f>
        <v>99.51464725255677</v>
      </c>
      <c r="E8" s="469">
        <f>E7/B7*100</f>
        <v>98.919512336048996</v>
      </c>
      <c r="F8" s="904"/>
      <c r="G8" s="470">
        <f>G7/F7*100</f>
        <v>94.773987565115107</v>
      </c>
      <c r="I8" s="657"/>
      <c r="J8" s="657"/>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1"/>
      <c r="AL8" s="471"/>
      <c r="AM8" s="471"/>
      <c r="AN8" s="471"/>
      <c r="AO8" s="471"/>
      <c r="AP8" s="471"/>
      <c r="AQ8" s="471"/>
      <c r="AR8" s="471"/>
      <c r="AS8" s="471"/>
      <c r="AT8" s="471"/>
      <c r="AU8" s="471"/>
      <c r="AV8" s="471"/>
      <c r="AW8" s="471"/>
      <c r="AX8" s="471"/>
      <c r="AY8" s="471"/>
      <c r="AZ8" s="471"/>
      <c r="BA8" s="471"/>
      <c r="BB8" s="471"/>
      <c r="BC8" s="471"/>
      <c r="BD8" s="471"/>
      <c r="BE8" s="471"/>
      <c r="BF8" s="471"/>
      <c r="BG8" s="471"/>
      <c r="BH8" s="471"/>
      <c r="BI8" s="471"/>
      <c r="BJ8" s="471"/>
      <c r="BK8" s="471"/>
      <c r="BL8" s="471"/>
      <c r="BM8" s="471"/>
      <c r="BN8" s="471"/>
      <c r="BO8" s="471"/>
      <c r="BP8" s="471"/>
      <c r="BQ8" s="471"/>
      <c r="BR8" s="471"/>
      <c r="BS8" s="471"/>
      <c r="BT8" s="471"/>
      <c r="BU8" s="471"/>
      <c r="BV8" s="471"/>
      <c r="BW8" s="471"/>
      <c r="BX8" s="471"/>
      <c r="BY8" s="471"/>
      <c r="BZ8" s="471"/>
      <c r="CA8" s="471"/>
      <c r="CB8" s="471"/>
      <c r="CC8" s="471"/>
      <c r="CD8" s="471"/>
      <c r="CE8" s="471"/>
      <c r="CF8" s="471"/>
      <c r="CG8" s="471"/>
      <c r="CH8" s="471"/>
      <c r="CI8" s="471"/>
      <c r="CJ8" s="471"/>
      <c r="CK8" s="471"/>
      <c r="CL8" s="471"/>
      <c r="CM8" s="471"/>
      <c r="CN8" s="471"/>
      <c r="CO8" s="471"/>
      <c r="CP8" s="471"/>
      <c r="CQ8" s="471"/>
      <c r="CR8" s="471"/>
      <c r="CS8" s="471"/>
      <c r="CT8" s="471"/>
      <c r="CU8" s="471"/>
      <c r="CV8" s="471"/>
      <c r="CW8" s="471"/>
      <c r="CX8" s="471"/>
      <c r="CY8" s="471"/>
      <c r="CZ8" s="471"/>
      <c r="DA8" s="471"/>
      <c r="DB8" s="471"/>
      <c r="DC8" s="471"/>
      <c r="DD8" s="471"/>
      <c r="DE8" s="471"/>
      <c r="DF8" s="471"/>
      <c r="DG8" s="471"/>
      <c r="DH8" s="471"/>
      <c r="DI8" s="471"/>
      <c r="DJ8" s="471"/>
      <c r="DK8" s="471"/>
      <c r="DL8" s="471"/>
      <c r="DM8" s="471"/>
      <c r="DN8" s="471"/>
      <c r="DO8" s="471"/>
      <c r="DP8" s="471"/>
      <c r="DQ8" s="471"/>
      <c r="DR8" s="471"/>
      <c r="DS8" s="471"/>
      <c r="DT8" s="471"/>
      <c r="DU8" s="471"/>
      <c r="DV8" s="471"/>
      <c r="DW8" s="471"/>
      <c r="DX8" s="471"/>
      <c r="DY8" s="471"/>
      <c r="DZ8" s="471"/>
      <c r="EA8" s="471"/>
      <c r="EB8" s="471"/>
      <c r="EC8" s="471"/>
      <c r="ED8" s="471"/>
      <c r="EE8" s="471"/>
      <c r="EF8" s="471"/>
      <c r="EG8" s="471"/>
      <c r="EH8" s="471"/>
      <c r="EI8" s="471"/>
      <c r="EJ8" s="471"/>
      <c r="EK8" s="471"/>
      <c r="EL8" s="471"/>
      <c r="EM8" s="471"/>
      <c r="EN8" s="471"/>
      <c r="EO8" s="471"/>
      <c r="EP8" s="471"/>
      <c r="EQ8" s="471"/>
      <c r="ER8" s="471"/>
      <c r="ES8" s="471"/>
      <c r="ET8" s="471"/>
      <c r="EU8" s="471"/>
      <c r="EV8" s="471"/>
      <c r="EW8" s="471"/>
      <c r="EX8" s="471"/>
      <c r="EY8" s="471"/>
      <c r="EZ8" s="471"/>
      <c r="FA8" s="471"/>
      <c r="FB8" s="471"/>
      <c r="FC8" s="471"/>
      <c r="FD8" s="471"/>
      <c r="FE8" s="471"/>
      <c r="FF8" s="471"/>
      <c r="FG8" s="471"/>
      <c r="FH8" s="471"/>
      <c r="FI8" s="471"/>
      <c r="FJ8" s="471"/>
      <c r="FK8" s="471"/>
      <c r="FL8" s="471"/>
      <c r="FM8" s="471"/>
      <c r="FN8" s="471"/>
      <c r="FO8" s="471"/>
      <c r="FP8" s="471"/>
      <c r="FQ8" s="471"/>
      <c r="FR8" s="471"/>
      <c r="FS8" s="471"/>
      <c r="FT8" s="471"/>
      <c r="FU8" s="471"/>
      <c r="FV8" s="471"/>
      <c r="FW8" s="471"/>
      <c r="FX8" s="471"/>
      <c r="FY8" s="471"/>
      <c r="FZ8" s="471"/>
      <c r="GA8" s="471"/>
      <c r="GB8" s="471"/>
      <c r="GC8" s="471"/>
      <c r="GD8" s="471"/>
      <c r="GE8" s="471"/>
      <c r="GF8" s="471"/>
      <c r="GG8" s="471"/>
      <c r="GH8" s="471"/>
      <c r="GI8" s="471"/>
      <c r="GJ8" s="471"/>
      <c r="GK8" s="471"/>
      <c r="GL8" s="471"/>
      <c r="GM8" s="471"/>
      <c r="GN8" s="471"/>
      <c r="GO8" s="471"/>
      <c r="GP8" s="471"/>
      <c r="GQ8" s="471"/>
      <c r="GR8" s="471"/>
      <c r="GS8" s="471"/>
      <c r="GT8" s="471"/>
      <c r="GU8" s="471"/>
      <c r="GV8" s="471"/>
      <c r="GW8" s="471"/>
      <c r="GX8" s="471"/>
      <c r="GY8" s="471"/>
      <c r="GZ8" s="471"/>
      <c r="HA8" s="471"/>
      <c r="HB8" s="471"/>
      <c r="HC8" s="471"/>
      <c r="HD8" s="471"/>
      <c r="HE8" s="471"/>
      <c r="HF8" s="471"/>
      <c r="HG8" s="471"/>
      <c r="HH8" s="471"/>
      <c r="HI8" s="471"/>
      <c r="HJ8" s="471"/>
      <c r="HK8" s="471"/>
      <c r="HL8" s="471"/>
      <c r="HM8" s="471"/>
      <c r="HN8" s="471"/>
      <c r="HO8" s="471"/>
      <c r="HP8" s="471"/>
      <c r="HQ8" s="471"/>
      <c r="HR8" s="471"/>
      <c r="HS8" s="471"/>
      <c r="HT8" s="471"/>
      <c r="HU8" s="471"/>
      <c r="HV8" s="471"/>
      <c r="HW8" s="471"/>
      <c r="HX8" s="471"/>
      <c r="HY8" s="471"/>
      <c r="HZ8" s="471"/>
      <c r="IA8" s="471"/>
      <c r="IB8" s="471"/>
      <c r="IC8" s="471"/>
      <c r="ID8" s="471"/>
      <c r="IE8" s="471"/>
      <c r="IF8" s="471"/>
      <c r="IG8" s="471"/>
      <c r="IH8" s="471"/>
      <c r="II8" s="471"/>
    </row>
    <row r="9" spans="1:243" ht="15" customHeight="1">
      <c r="A9" s="901" t="s">
        <v>356</v>
      </c>
      <c r="B9" s="905">
        <v>1088</v>
      </c>
      <c r="C9" s="657">
        <v>1053</v>
      </c>
      <c r="D9" s="657">
        <v>1055</v>
      </c>
      <c r="E9" s="657">
        <v>1074</v>
      </c>
      <c r="F9" s="906">
        <v>1156</v>
      </c>
      <c r="G9" s="657">
        <v>1076</v>
      </c>
      <c r="I9" s="657"/>
      <c r="J9" s="657"/>
    </row>
    <row r="10" spans="1:243" ht="15" customHeight="1">
      <c r="A10" s="901"/>
      <c r="B10" s="905"/>
      <c r="C10" s="469">
        <f>C9/B9*100</f>
        <v>96.783088235294116</v>
      </c>
      <c r="D10" s="469">
        <f>D9/B9*100</f>
        <v>96.966911764705884</v>
      </c>
      <c r="E10" s="469">
        <f>E9/B9*100</f>
        <v>98.713235294117652</v>
      </c>
      <c r="F10" s="906"/>
      <c r="G10" s="470">
        <f>G9/F9*100</f>
        <v>93.079584775086516</v>
      </c>
      <c r="I10" s="657"/>
      <c r="J10" s="657"/>
      <c r="K10" s="472"/>
      <c r="L10" s="472"/>
      <c r="M10" s="472"/>
      <c r="N10" s="472"/>
      <c r="O10" s="472"/>
      <c r="P10" s="472"/>
      <c r="Q10" s="472"/>
      <c r="R10" s="472"/>
      <c r="S10" s="472"/>
      <c r="T10" s="472"/>
      <c r="U10" s="472"/>
      <c r="V10" s="472"/>
      <c r="W10" s="472"/>
      <c r="X10" s="472"/>
      <c r="Y10" s="472"/>
      <c r="Z10" s="472"/>
      <c r="AA10" s="472"/>
      <c r="AB10" s="472"/>
      <c r="AC10" s="472"/>
      <c r="AD10" s="472"/>
      <c r="AE10" s="472"/>
      <c r="AF10" s="472"/>
      <c r="AG10" s="472"/>
      <c r="AH10" s="472"/>
      <c r="AI10" s="472"/>
      <c r="AJ10" s="472"/>
      <c r="AK10" s="472"/>
      <c r="AL10" s="472"/>
      <c r="AM10" s="472"/>
      <c r="AN10" s="472"/>
      <c r="AO10" s="472"/>
      <c r="AP10" s="472"/>
      <c r="AQ10" s="472"/>
      <c r="AR10" s="472"/>
      <c r="AS10" s="472"/>
      <c r="AT10" s="472"/>
      <c r="AU10" s="472"/>
      <c r="AV10" s="472"/>
      <c r="AW10" s="472"/>
      <c r="AX10" s="472"/>
      <c r="AY10" s="472"/>
      <c r="AZ10" s="472"/>
      <c r="BA10" s="472"/>
      <c r="BB10" s="472"/>
      <c r="BC10" s="472"/>
      <c r="BD10" s="472"/>
      <c r="BE10" s="472"/>
      <c r="BF10" s="472"/>
      <c r="BG10" s="472"/>
      <c r="BH10" s="472"/>
      <c r="BI10" s="472"/>
      <c r="BJ10" s="472"/>
      <c r="BK10" s="472"/>
      <c r="BL10" s="472"/>
      <c r="BM10" s="472"/>
      <c r="BN10" s="472"/>
      <c r="BO10" s="472"/>
      <c r="BP10" s="472"/>
      <c r="BQ10" s="472"/>
      <c r="BR10" s="472"/>
      <c r="BS10" s="472"/>
      <c r="BT10" s="472"/>
      <c r="BU10" s="472"/>
      <c r="BV10" s="472"/>
      <c r="BW10" s="472"/>
      <c r="BX10" s="472"/>
      <c r="BY10" s="472"/>
      <c r="BZ10" s="472"/>
      <c r="CA10" s="472"/>
      <c r="CB10" s="472"/>
      <c r="CC10" s="472"/>
      <c r="CD10" s="472"/>
      <c r="CE10" s="472"/>
      <c r="CF10" s="472"/>
      <c r="CG10" s="472"/>
      <c r="CH10" s="472"/>
      <c r="CI10" s="472"/>
      <c r="CJ10" s="472"/>
      <c r="CK10" s="472"/>
      <c r="CL10" s="472"/>
      <c r="CM10" s="472"/>
      <c r="CN10" s="472"/>
      <c r="CO10" s="472"/>
      <c r="CP10" s="472"/>
      <c r="CQ10" s="472"/>
      <c r="CR10" s="472"/>
      <c r="CS10" s="472"/>
      <c r="CT10" s="472"/>
      <c r="CU10" s="472"/>
      <c r="CV10" s="472"/>
      <c r="CW10" s="472"/>
      <c r="CX10" s="472"/>
      <c r="CY10" s="472"/>
      <c r="CZ10" s="472"/>
      <c r="DA10" s="472"/>
      <c r="DB10" s="472"/>
      <c r="DC10" s="472"/>
      <c r="DD10" s="472"/>
      <c r="DE10" s="472"/>
      <c r="DF10" s="472"/>
      <c r="DG10" s="472"/>
      <c r="DH10" s="472"/>
      <c r="DI10" s="472"/>
      <c r="DJ10" s="472"/>
      <c r="DK10" s="472"/>
      <c r="DL10" s="472"/>
      <c r="DM10" s="472"/>
      <c r="DN10" s="472"/>
      <c r="DO10" s="472"/>
      <c r="DP10" s="472"/>
      <c r="DQ10" s="472"/>
      <c r="DR10" s="472"/>
      <c r="DS10" s="472"/>
      <c r="DT10" s="472"/>
      <c r="DU10" s="472"/>
      <c r="DV10" s="472"/>
      <c r="DW10" s="472"/>
      <c r="DX10" s="472"/>
      <c r="DY10" s="472"/>
      <c r="DZ10" s="472"/>
      <c r="EA10" s="472"/>
      <c r="EB10" s="472"/>
      <c r="EC10" s="472"/>
      <c r="ED10" s="472"/>
      <c r="EE10" s="472"/>
      <c r="EF10" s="472"/>
      <c r="EG10" s="472"/>
      <c r="EH10" s="472"/>
      <c r="EI10" s="472"/>
      <c r="EJ10" s="472"/>
      <c r="EK10" s="472"/>
      <c r="EL10" s="472"/>
      <c r="EM10" s="472"/>
      <c r="EN10" s="472"/>
      <c r="EO10" s="472"/>
      <c r="EP10" s="472"/>
      <c r="EQ10" s="472"/>
      <c r="ER10" s="472"/>
      <c r="ES10" s="472"/>
      <c r="ET10" s="472"/>
      <c r="EU10" s="472"/>
      <c r="EV10" s="472"/>
      <c r="EW10" s="472"/>
      <c r="EX10" s="472"/>
      <c r="EY10" s="472"/>
      <c r="EZ10" s="472"/>
      <c r="FA10" s="472"/>
      <c r="FB10" s="472"/>
      <c r="FC10" s="472"/>
      <c r="FD10" s="472"/>
      <c r="FE10" s="472"/>
      <c r="FF10" s="472"/>
      <c r="FG10" s="472"/>
      <c r="FH10" s="472"/>
      <c r="FI10" s="472"/>
      <c r="FJ10" s="472"/>
      <c r="FK10" s="472"/>
      <c r="FL10" s="472"/>
      <c r="FM10" s="472"/>
      <c r="FN10" s="472"/>
      <c r="FO10" s="472"/>
      <c r="FP10" s="472"/>
      <c r="FQ10" s="472"/>
      <c r="FR10" s="472"/>
      <c r="FS10" s="472"/>
      <c r="FT10" s="472"/>
      <c r="FU10" s="472"/>
      <c r="FV10" s="472"/>
      <c r="FW10" s="472"/>
      <c r="FX10" s="472"/>
      <c r="FY10" s="472"/>
      <c r="FZ10" s="472"/>
      <c r="GA10" s="472"/>
      <c r="GB10" s="472"/>
      <c r="GC10" s="472"/>
      <c r="GD10" s="472"/>
      <c r="GE10" s="472"/>
      <c r="GF10" s="472"/>
      <c r="GG10" s="472"/>
      <c r="GH10" s="472"/>
      <c r="GI10" s="472"/>
      <c r="GJ10" s="472"/>
      <c r="GK10" s="472"/>
      <c r="GL10" s="472"/>
      <c r="GM10" s="472"/>
      <c r="GN10" s="472"/>
      <c r="GO10" s="472"/>
      <c r="GP10" s="472"/>
      <c r="GQ10" s="472"/>
      <c r="GR10" s="472"/>
      <c r="GS10" s="472"/>
      <c r="GT10" s="472"/>
      <c r="GU10" s="472"/>
      <c r="GV10" s="472"/>
      <c r="GW10" s="472"/>
      <c r="GX10" s="472"/>
      <c r="GY10" s="472"/>
      <c r="GZ10" s="472"/>
      <c r="HA10" s="472"/>
      <c r="HB10" s="472"/>
      <c r="HC10" s="472"/>
      <c r="HD10" s="472"/>
      <c r="HE10" s="472"/>
      <c r="HF10" s="472"/>
      <c r="HG10" s="472"/>
      <c r="HH10" s="472"/>
      <c r="HI10" s="472"/>
      <c r="HJ10" s="472"/>
      <c r="HK10" s="472"/>
      <c r="HL10" s="472"/>
      <c r="HM10" s="472"/>
      <c r="HN10" s="472"/>
      <c r="HO10" s="472"/>
      <c r="HP10" s="472"/>
      <c r="HQ10" s="472"/>
      <c r="HR10" s="472"/>
      <c r="HS10" s="472"/>
      <c r="HT10" s="472"/>
      <c r="HU10" s="472"/>
      <c r="HV10" s="472"/>
      <c r="HW10" s="472"/>
      <c r="HX10" s="472"/>
      <c r="HY10" s="472"/>
      <c r="HZ10" s="472"/>
      <c r="IA10" s="472"/>
      <c r="IB10" s="472"/>
      <c r="IC10" s="472"/>
      <c r="ID10" s="472"/>
      <c r="IE10" s="472"/>
      <c r="IF10" s="472"/>
      <c r="IG10" s="472"/>
      <c r="IH10" s="472"/>
      <c r="II10" s="472"/>
    </row>
    <row r="11" spans="1:243" ht="15" customHeight="1">
      <c r="A11" s="901" t="s">
        <v>3</v>
      </c>
      <c r="B11" s="905">
        <v>687</v>
      </c>
      <c r="C11" s="657">
        <v>699</v>
      </c>
      <c r="D11" s="657">
        <v>701</v>
      </c>
      <c r="E11" s="657">
        <v>702</v>
      </c>
      <c r="F11" s="906">
        <v>724</v>
      </c>
      <c r="G11" s="657">
        <v>699</v>
      </c>
      <c r="I11" s="657"/>
      <c r="J11" s="657"/>
    </row>
    <row r="12" spans="1:243" ht="15" customHeight="1">
      <c r="A12" s="901"/>
      <c r="B12" s="905"/>
      <c r="C12" s="469">
        <f>C11/B11*100</f>
        <v>101.7467248908297</v>
      </c>
      <c r="D12" s="469">
        <f>D11/B11*100</f>
        <v>102.03784570596797</v>
      </c>
      <c r="E12" s="469">
        <f>E11/B11*100</f>
        <v>102.18340611353712</v>
      </c>
      <c r="F12" s="906"/>
      <c r="G12" s="470">
        <f>G11/F11*100</f>
        <v>96.546961325966848</v>
      </c>
      <c r="I12" s="657"/>
      <c r="J12" s="657"/>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72"/>
      <c r="AS12" s="472"/>
      <c r="AT12" s="472"/>
      <c r="AU12" s="472"/>
      <c r="AV12" s="472"/>
      <c r="AW12" s="472"/>
      <c r="AX12" s="472"/>
      <c r="AY12" s="472"/>
      <c r="AZ12" s="472"/>
      <c r="BA12" s="472"/>
      <c r="BB12" s="472"/>
      <c r="BC12" s="472"/>
      <c r="BD12" s="472"/>
      <c r="BE12" s="472"/>
      <c r="BF12" s="472"/>
      <c r="BG12" s="472"/>
      <c r="BH12" s="472"/>
      <c r="BI12" s="472"/>
      <c r="BJ12" s="472"/>
      <c r="BK12" s="472"/>
      <c r="BL12" s="472"/>
      <c r="BM12" s="472"/>
      <c r="BN12" s="472"/>
      <c r="BO12" s="472"/>
      <c r="BP12" s="472"/>
      <c r="BQ12" s="472"/>
      <c r="BR12" s="472"/>
      <c r="BS12" s="472"/>
      <c r="BT12" s="472"/>
      <c r="BU12" s="472"/>
      <c r="BV12" s="472"/>
      <c r="BW12" s="472"/>
      <c r="BX12" s="472"/>
      <c r="BY12" s="472"/>
      <c r="BZ12" s="472"/>
      <c r="CA12" s="472"/>
      <c r="CB12" s="472"/>
      <c r="CC12" s="472"/>
      <c r="CD12" s="472"/>
      <c r="CE12" s="472"/>
      <c r="CF12" s="472"/>
      <c r="CG12" s="472"/>
      <c r="CH12" s="472"/>
      <c r="CI12" s="472"/>
      <c r="CJ12" s="472"/>
      <c r="CK12" s="472"/>
      <c r="CL12" s="472"/>
      <c r="CM12" s="472"/>
      <c r="CN12" s="472"/>
      <c r="CO12" s="472"/>
      <c r="CP12" s="472"/>
      <c r="CQ12" s="472"/>
      <c r="CR12" s="472"/>
      <c r="CS12" s="472"/>
      <c r="CT12" s="472"/>
      <c r="CU12" s="472"/>
      <c r="CV12" s="472"/>
      <c r="CW12" s="472"/>
      <c r="CX12" s="472"/>
      <c r="CY12" s="472"/>
      <c r="CZ12" s="472"/>
      <c r="DA12" s="472"/>
      <c r="DB12" s="472"/>
      <c r="DC12" s="472"/>
      <c r="DD12" s="472"/>
      <c r="DE12" s="472"/>
      <c r="DF12" s="472"/>
      <c r="DG12" s="472"/>
      <c r="DH12" s="472"/>
      <c r="DI12" s="472"/>
      <c r="DJ12" s="472"/>
      <c r="DK12" s="472"/>
      <c r="DL12" s="472"/>
      <c r="DM12" s="472"/>
      <c r="DN12" s="472"/>
      <c r="DO12" s="472"/>
      <c r="DP12" s="472"/>
      <c r="DQ12" s="472"/>
      <c r="DR12" s="472"/>
      <c r="DS12" s="472"/>
      <c r="DT12" s="472"/>
      <c r="DU12" s="472"/>
      <c r="DV12" s="472"/>
      <c r="DW12" s="472"/>
      <c r="DX12" s="472"/>
      <c r="DY12" s="472"/>
      <c r="DZ12" s="472"/>
      <c r="EA12" s="472"/>
      <c r="EB12" s="472"/>
      <c r="EC12" s="472"/>
      <c r="ED12" s="472"/>
      <c r="EE12" s="472"/>
      <c r="EF12" s="472"/>
      <c r="EG12" s="472"/>
      <c r="EH12" s="472"/>
      <c r="EI12" s="472"/>
      <c r="EJ12" s="472"/>
      <c r="EK12" s="472"/>
      <c r="EL12" s="472"/>
      <c r="EM12" s="472"/>
      <c r="EN12" s="472"/>
      <c r="EO12" s="472"/>
      <c r="EP12" s="472"/>
      <c r="EQ12" s="472"/>
      <c r="ER12" s="472"/>
      <c r="ES12" s="472"/>
      <c r="ET12" s="472"/>
      <c r="EU12" s="472"/>
      <c r="EV12" s="472"/>
      <c r="EW12" s="472"/>
      <c r="EX12" s="472"/>
      <c r="EY12" s="472"/>
      <c r="EZ12" s="472"/>
      <c r="FA12" s="472"/>
      <c r="FB12" s="472"/>
      <c r="FC12" s="472"/>
      <c r="FD12" s="472"/>
      <c r="FE12" s="472"/>
      <c r="FF12" s="472"/>
      <c r="FG12" s="472"/>
      <c r="FH12" s="472"/>
      <c r="FI12" s="472"/>
      <c r="FJ12" s="472"/>
      <c r="FK12" s="472"/>
      <c r="FL12" s="472"/>
      <c r="FM12" s="472"/>
      <c r="FN12" s="472"/>
      <c r="FO12" s="472"/>
      <c r="FP12" s="472"/>
      <c r="FQ12" s="472"/>
      <c r="FR12" s="472"/>
      <c r="FS12" s="472"/>
      <c r="FT12" s="472"/>
      <c r="FU12" s="472"/>
      <c r="FV12" s="472"/>
      <c r="FW12" s="472"/>
      <c r="FX12" s="472"/>
      <c r="FY12" s="472"/>
      <c r="FZ12" s="472"/>
      <c r="GA12" s="472"/>
      <c r="GB12" s="472"/>
      <c r="GC12" s="472"/>
      <c r="GD12" s="472"/>
      <c r="GE12" s="472"/>
      <c r="GF12" s="472"/>
      <c r="GG12" s="472"/>
      <c r="GH12" s="472"/>
      <c r="GI12" s="472"/>
      <c r="GJ12" s="472"/>
      <c r="GK12" s="472"/>
      <c r="GL12" s="472"/>
      <c r="GM12" s="472"/>
      <c r="GN12" s="472"/>
      <c r="GO12" s="472"/>
      <c r="GP12" s="472"/>
      <c r="GQ12" s="472"/>
      <c r="GR12" s="472"/>
      <c r="GS12" s="472"/>
      <c r="GT12" s="472"/>
      <c r="GU12" s="472"/>
      <c r="GV12" s="472"/>
      <c r="GW12" s="472"/>
      <c r="GX12" s="472"/>
      <c r="GY12" s="472"/>
      <c r="GZ12" s="472"/>
      <c r="HA12" s="472"/>
      <c r="HB12" s="472"/>
      <c r="HC12" s="472"/>
      <c r="HD12" s="472"/>
      <c r="HE12" s="472"/>
      <c r="HF12" s="472"/>
      <c r="HG12" s="472"/>
      <c r="HH12" s="472"/>
      <c r="HI12" s="472"/>
      <c r="HJ12" s="472"/>
      <c r="HK12" s="472"/>
      <c r="HL12" s="472"/>
      <c r="HM12" s="472"/>
      <c r="HN12" s="472"/>
      <c r="HO12" s="472"/>
      <c r="HP12" s="472"/>
      <c r="HQ12" s="472"/>
      <c r="HR12" s="472"/>
      <c r="HS12" s="472"/>
      <c r="HT12" s="472"/>
      <c r="HU12" s="472"/>
      <c r="HV12" s="472"/>
      <c r="HW12" s="472"/>
      <c r="HX12" s="472"/>
      <c r="HY12" s="472"/>
      <c r="HZ12" s="472"/>
      <c r="IA12" s="472"/>
      <c r="IB12" s="472"/>
      <c r="IC12" s="472"/>
      <c r="ID12" s="472"/>
      <c r="IE12" s="472"/>
      <c r="IF12" s="472"/>
      <c r="IG12" s="472"/>
      <c r="IH12" s="472"/>
      <c r="II12" s="472"/>
    </row>
    <row r="13" spans="1:243" ht="15" customHeight="1">
      <c r="A13" s="901" t="s">
        <v>4</v>
      </c>
      <c r="B13" s="905">
        <v>1120</v>
      </c>
      <c r="C13" s="657">
        <v>1088</v>
      </c>
      <c r="D13" s="657">
        <v>1119</v>
      </c>
      <c r="E13" s="657">
        <v>1102</v>
      </c>
      <c r="F13" s="906">
        <v>1128</v>
      </c>
      <c r="G13" s="657">
        <v>1110</v>
      </c>
      <c r="I13" s="657"/>
      <c r="J13" s="657"/>
    </row>
    <row r="14" spans="1:243" ht="15" customHeight="1">
      <c r="A14" s="901"/>
      <c r="B14" s="905"/>
      <c r="C14" s="469">
        <f>C13/B13*100</f>
        <v>97.142857142857139</v>
      </c>
      <c r="D14" s="469">
        <f>D13/B13*100</f>
        <v>99.910714285714292</v>
      </c>
      <c r="E14" s="469">
        <f>E13/B13*100</f>
        <v>98.392857142857139</v>
      </c>
      <c r="F14" s="906"/>
      <c r="G14" s="470">
        <f>G13/F13*100</f>
        <v>98.40425531914893</v>
      </c>
      <c r="I14" s="657"/>
      <c r="J14" s="657"/>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2"/>
      <c r="AK14" s="472"/>
      <c r="AL14" s="472"/>
      <c r="AM14" s="472"/>
      <c r="AN14" s="472"/>
      <c r="AO14" s="472"/>
      <c r="AP14" s="472"/>
      <c r="AQ14" s="472"/>
      <c r="AR14" s="472"/>
      <c r="AS14" s="472"/>
      <c r="AT14" s="472"/>
      <c r="AU14" s="472"/>
      <c r="AV14" s="472"/>
      <c r="AW14" s="472"/>
      <c r="AX14" s="472"/>
      <c r="AY14" s="472"/>
      <c r="AZ14" s="472"/>
      <c r="BA14" s="472"/>
      <c r="BB14" s="472"/>
      <c r="BC14" s="472"/>
      <c r="BD14" s="472"/>
      <c r="BE14" s="472"/>
      <c r="BF14" s="472"/>
      <c r="BG14" s="472"/>
      <c r="BH14" s="472"/>
      <c r="BI14" s="472"/>
      <c r="BJ14" s="472"/>
      <c r="BK14" s="472"/>
      <c r="BL14" s="472"/>
      <c r="BM14" s="472"/>
      <c r="BN14" s="472"/>
      <c r="BO14" s="472"/>
      <c r="BP14" s="472"/>
      <c r="BQ14" s="472"/>
      <c r="BR14" s="472"/>
      <c r="BS14" s="472"/>
      <c r="BT14" s="472"/>
      <c r="BU14" s="472"/>
      <c r="BV14" s="472"/>
      <c r="BW14" s="472"/>
      <c r="BX14" s="472"/>
      <c r="BY14" s="472"/>
      <c r="BZ14" s="472"/>
      <c r="CA14" s="472"/>
      <c r="CB14" s="472"/>
      <c r="CC14" s="472"/>
      <c r="CD14" s="472"/>
      <c r="CE14" s="472"/>
      <c r="CF14" s="472"/>
      <c r="CG14" s="472"/>
      <c r="CH14" s="472"/>
      <c r="CI14" s="472"/>
      <c r="CJ14" s="472"/>
      <c r="CK14" s="472"/>
      <c r="CL14" s="472"/>
      <c r="CM14" s="472"/>
      <c r="CN14" s="472"/>
      <c r="CO14" s="472"/>
      <c r="CP14" s="472"/>
      <c r="CQ14" s="472"/>
      <c r="CR14" s="472"/>
      <c r="CS14" s="472"/>
      <c r="CT14" s="472"/>
      <c r="CU14" s="472"/>
      <c r="CV14" s="472"/>
      <c r="CW14" s="472"/>
      <c r="CX14" s="472"/>
      <c r="CY14" s="472"/>
      <c r="CZ14" s="472"/>
      <c r="DA14" s="472"/>
      <c r="DB14" s="472"/>
      <c r="DC14" s="472"/>
      <c r="DD14" s="472"/>
      <c r="DE14" s="472"/>
      <c r="DF14" s="472"/>
      <c r="DG14" s="472"/>
      <c r="DH14" s="472"/>
      <c r="DI14" s="472"/>
      <c r="DJ14" s="472"/>
      <c r="DK14" s="472"/>
      <c r="DL14" s="472"/>
      <c r="DM14" s="472"/>
      <c r="DN14" s="472"/>
      <c r="DO14" s="472"/>
      <c r="DP14" s="472"/>
      <c r="DQ14" s="472"/>
      <c r="DR14" s="472"/>
      <c r="DS14" s="472"/>
      <c r="DT14" s="472"/>
      <c r="DU14" s="472"/>
      <c r="DV14" s="472"/>
      <c r="DW14" s="472"/>
      <c r="DX14" s="472"/>
      <c r="DY14" s="472"/>
      <c r="DZ14" s="472"/>
      <c r="EA14" s="472"/>
      <c r="EB14" s="472"/>
      <c r="EC14" s="472"/>
      <c r="ED14" s="472"/>
      <c r="EE14" s="472"/>
      <c r="EF14" s="472"/>
      <c r="EG14" s="472"/>
      <c r="EH14" s="472"/>
      <c r="EI14" s="472"/>
      <c r="EJ14" s="472"/>
      <c r="EK14" s="472"/>
      <c r="EL14" s="472"/>
      <c r="EM14" s="472"/>
      <c r="EN14" s="472"/>
      <c r="EO14" s="472"/>
      <c r="EP14" s="472"/>
      <c r="EQ14" s="472"/>
      <c r="ER14" s="472"/>
      <c r="ES14" s="472"/>
      <c r="ET14" s="472"/>
      <c r="EU14" s="472"/>
      <c r="EV14" s="472"/>
      <c r="EW14" s="472"/>
      <c r="EX14" s="472"/>
      <c r="EY14" s="472"/>
      <c r="EZ14" s="472"/>
      <c r="FA14" s="472"/>
      <c r="FB14" s="472"/>
      <c r="FC14" s="472"/>
      <c r="FD14" s="472"/>
      <c r="FE14" s="472"/>
      <c r="FF14" s="472"/>
      <c r="FG14" s="472"/>
      <c r="FH14" s="472"/>
      <c r="FI14" s="472"/>
      <c r="FJ14" s="472"/>
      <c r="FK14" s="472"/>
      <c r="FL14" s="472"/>
      <c r="FM14" s="472"/>
      <c r="FN14" s="472"/>
      <c r="FO14" s="472"/>
      <c r="FP14" s="472"/>
      <c r="FQ14" s="472"/>
      <c r="FR14" s="472"/>
      <c r="FS14" s="472"/>
      <c r="FT14" s="472"/>
      <c r="FU14" s="472"/>
      <c r="FV14" s="472"/>
      <c r="FW14" s="472"/>
      <c r="FX14" s="472"/>
      <c r="FY14" s="472"/>
      <c r="FZ14" s="472"/>
      <c r="GA14" s="472"/>
      <c r="GB14" s="472"/>
      <c r="GC14" s="472"/>
      <c r="GD14" s="472"/>
      <c r="GE14" s="472"/>
      <c r="GF14" s="472"/>
      <c r="GG14" s="472"/>
      <c r="GH14" s="472"/>
      <c r="GI14" s="472"/>
      <c r="GJ14" s="472"/>
      <c r="GK14" s="472"/>
      <c r="GL14" s="472"/>
      <c r="GM14" s="472"/>
      <c r="GN14" s="472"/>
      <c r="GO14" s="472"/>
      <c r="GP14" s="472"/>
      <c r="GQ14" s="472"/>
      <c r="GR14" s="472"/>
      <c r="GS14" s="472"/>
      <c r="GT14" s="472"/>
      <c r="GU14" s="472"/>
      <c r="GV14" s="472"/>
      <c r="GW14" s="472"/>
      <c r="GX14" s="472"/>
      <c r="GY14" s="472"/>
      <c r="GZ14" s="472"/>
      <c r="HA14" s="472"/>
      <c r="HB14" s="472"/>
      <c r="HC14" s="472"/>
      <c r="HD14" s="472"/>
      <c r="HE14" s="472"/>
      <c r="HF14" s="472"/>
      <c r="HG14" s="472"/>
      <c r="HH14" s="472"/>
      <c r="HI14" s="472"/>
      <c r="HJ14" s="472"/>
      <c r="HK14" s="472"/>
      <c r="HL14" s="472"/>
      <c r="HM14" s="472"/>
      <c r="HN14" s="472"/>
      <c r="HO14" s="472"/>
      <c r="HP14" s="472"/>
      <c r="HQ14" s="472"/>
      <c r="HR14" s="472"/>
      <c r="HS14" s="472"/>
      <c r="HT14" s="472"/>
      <c r="HU14" s="472"/>
      <c r="HV14" s="472"/>
      <c r="HW14" s="472"/>
      <c r="HX14" s="472"/>
      <c r="HY14" s="472"/>
      <c r="HZ14" s="472"/>
      <c r="IA14" s="472"/>
      <c r="IB14" s="472"/>
      <c r="IC14" s="472"/>
      <c r="ID14" s="472"/>
      <c r="IE14" s="472"/>
      <c r="IF14" s="472"/>
      <c r="IG14" s="472"/>
      <c r="IH14" s="472"/>
      <c r="II14" s="472"/>
    </row>
    <row r="15" spans="1:243" ht="15" customHeight="1">
      <c r="A15" s="901" t="s">
        <v>5</v>
      </c>
      <c r="B15" s="905">
        <v>1058</v>
      </c>
      <c r="C15" s="657">
        <v>1119</v>
      </c>
      <c r="D15" s="657">
        <v>1121</v>
      </c>
      <c r="E15" s="657">
        <v>1119</v>
      </c>
      <c r="F15" s="906">
        <v>1118</v>
      </c>
      <c r="G15" s="657">
        <v>1025</v>
      </c>
      <c r="I15" s="657"/>
      <c r="J15" s="657"/>
    </row>
    <row r="16" spans="1:243" ht="15" customHeight="1">
      <c r="A16" s="901"/>
      <c r="B16" s="905"/>
      <c r="C16" s="469">
        <f>C15/B15*100</f>
        <v>105.765595463138</v>
      </c>
      <c r="D16" s="469">
        <f>D15/B15*100</f>
        <v>105.95463137996219</v>
      </c>
      <c r="E16" s="469">
        <f>E15/B15*100</f>
        <v>105.765595463138</v>
      </c>
      <c r="F16" s="906"/>
      <c r="G16" s="470">
        <f>G15/F15*100</f>
        <v>91.681574239713768</v>
      </c>
      <c r="I16" s="657"/>
      <c r="J16" s="657"/>
      <c r="K16" s="472"/>
      <c r="L16" s="472"/>
      <c r="M16" s="472"/>
      <c r="N16" s="472"/>
      <c r="O16" s="472"/>
      <c r="P16" s="472"/>
      <c r="Q16" s="472"/>
      <c r="R16" s="472"/>
      <c r="S16" s="472"/>
      <c r="T16" s="472"/>
      <c r="U16" s="472"/>
      <c r="V16" s="472"/>
      <c r="W16" s="472"/>
      <c r="X16" s="472"/>
      <c r="Y16" s="472"/>
      <c r="Z16" s="472"/>
      <c r="AA16" s="472"/>
      <c r="AB16" s="472"/>
      <c r="AC16" s="472"/>
      <c r="AD16" s="472"/>
      <c r="AE16" s="472"/>
      <c r="AF16" s="472"/>
      <c r="AG16" s="472"/>
      <c r="AH16" s="472"/>
      <c r="AI16" s="472"/>
      <c r="AJ16" s="472"/>
      <c r="AK16" s="472"/>
      <c r="AL16" s="472"/>
      <c r="AM16" s="472"/>
      <c r="AN16" s="472"/>
      <c r="AO16" s="472"/>
      <c r="AP16" s="472"/>
      <c r="AQ16" s="472"/>
      <c r="AR16" s="472"/>
      <c r="AS16" s="472"/>
      <c r="AT16" s="472"/>
      <c r="AU16" s="472"/>
      <c r="AV16" s="472"/>
      <c r="AW16" s="472"/>
      <c r="AX16" s="472"/>
      <c r="AY16" s="472"/>
      <c r="AZ16" s="472"/>
      <c r="BA16" s="472"/>
      <c r="BB16" s="472"/>
      <c r="BC16" s="472"/>
      <c r="BD16" s="472"/>
      <c r="BE16" s="472"/>
      <c r="BF16" s="472"/>
      <c r="BG16" s="472"/>
      <c r="BH16" s="472"/>
      <c r="BI16" s="472"/>
      <c r="BJ16" s="472"/>
      <c r="BK16" s="472"/>
      <c r="BL16" s="472"/>
      <c r="BM16" s="472"/>
      <c r="BN16" s="472"/>
      <c r="BO16" s="472"/>
      <c r="BP16" s="472"/>
      <c r="BQ16" s="472"/>
      <c r="BR16" s="472"/>
      <c r="BS16" s="472"/>
      <c r="BT16" s="472"/>
      <c r="BU16" s="472"/>
      <c r="BV16" s="472"/>
      <c r="BW16" s="472"/>
      <c r="BX16" s="472"/>
      <c r="BY16" s="472"/>
      <c r="BZ16" s="472"/>
      <c r="CA16" s="472"/>
      <c r="CB16" s="472"/>
      <c r="CC16" s="472"/>
      <c r="CD16" s="472"/>
      <c r="CE16" s="472"/>
      <c r="CF16" s="472"/>
      <c r="CG16" s="472"/>
      <c r="CH16" s="472"/>
      <c r="CI16" s="472"/>
      <c r="CJ16" s="472"/>
      <c r="CK16" s="472"/>
      <c r="CL16" s="472"/>
      <c r="CM16" s="472"/>
      <c r="CN16" s="472"/>
      <c r="CO16" s="472"/>
      <c r="CP16" s="472"/>
      <c r="CQ16" s="472"/>
      <c r="CR16" s="472"/>
      <c r="CS16" s="472"/>
      <c r="CT16" s="472"/>
      <c r="CU16" s="472"/>
      <c r="CV16" s="472"/>
      <c r="CW16" s="472"/>
      <c r="CX16" s="472"/>
      <c r="CY16" s="472"/>
      <c r="CZ16" s="472"/>
      <c r="DA16" s="472"/>
      <c r="DB16" s="472"/>
      <c r="DC16" s="472"/>
      <c r="DD16" s="472"/>
      <c r="DE16" s="472"/>
      <c r="DF16" s="472"/>
      <c r="DG16" s="472"/>
      <c r="DH16" s="472"/>
      <c r="DI16" s="472"/>
      <c r="DJ16" s="472"/>
      <c r="DK16" s="472"/>
      <c r="DL16" s="472"/>
      <c r="DM16" s="472"/>
      <c r="DN16" s="472"/>
      <c r="DO16" s="472"/>
      <c r="DP16" s="472"/>
      <c r="DQ16" s="472"/>
      <c r="DR16" s="472"/>
      <c r="DS16" s="472"/>
      <c r="DT16" s="472"/>
      <c r="DU16" s="472"/>
      <c r="DV16" s="472"/>
      <c r="DW16" s="472"/>
      <c r="DX16" s="472"/>
      <c r="DY16" s="472"/>
      <c r="DZ16" s="472"/>
      <c r="EA16" s="472"/>
      <c r="EB16" s="472"/>
      <c r="EC16" s="472"/>
      <c r="ED16" s="472"/>
      <c r="EE16" s="472"/>
      <c r="EF16" s="472"/>
      <c r="EG16" s="472"/>
      <c r="EH16" s="472"/>
      <c r="EI16" s="472"/>
      <c r="EJ16" s="472"/>
      <c r="EK16" s="472"/>
      <c r="EL16" s="472"/>
      <c r="EM16" s="472"/>
      <c r="EN16" s="472"/>
      <c r="EO16" s="472"/>
      <c r="EP16" s="472"/>
      <c r="EQ16" s="472"/>
      <c r="ER16" s="472"/>
      <c r="ES16" s="472"/>
      <c r="ET16" s="472"/>
      <c r="EU16" s="472"/>
      <c r="EV16" s="472"/>
      <c r="EW16" s="472"/>
      <c r="EX16" s="472"/>
      <c r="EY16" s="472"/>
      <c r="EZ16" s="472"/>
      <c r="FA16" s="472"/>
      <c r="FB16" s="472"/>
      <c r="FC16" s="472"/>
      <c r="FD16" s="472"/>
      <c r="FE16" s="472"/>
      <c r="FF16" s="472"/>
      <c r="FG16" s="472"/>
      <c r="FH16" s="472"/>
      <c r="FI16" s="472"/>
      <c r="FJ16" s="472"/>
      <c r="FK16" s="472"/>
      <c r="FL16" s="472"/>
      <c r="FM16" s="472"/>
      <c r="FN16" s="472"/>
      <c r="FO16" s="472"/>
      <c r="FP16" s="472"/>
      <c r="FQ16" s="472"/>
      <c r="FR16" s="472"/>
      <c r="FS16" s="472"/>
      <c r="FT16" s="472"/>
      <c r="FU16" s="472"/>
      <c r="FV16" s="472"/>
      <c r="FW16" s="472"/>
      <c r="FX16" s="472"/>
      <c r="FY16" s="472"/>
      <c r="FZ16" s="472"/>
      <c r="GA16" s="472"/>
      <c r="GB16" s="472"/>
      <c r="GC16" s="472"/>
      <c r="GD16" s="472"/>
      <c r="GE16" s="472"/>
      <c r="GF16" s="472"/>
      <c r="GG16" s="472"/>
      <c r="GH16" s="472"/>
      <c r="GI16" s="472"/>
      <c r="GJ16" s="472"/>
      <c r="GK16" s="472"/>
      <c r="GL16" s="472"/>
      <c r="GM16" s="472"/>
      <c r="GN16" s="472"/>
      <c r="GO16" s="472"/>
      <c r="GP16" s="472"/>
      <c r="GQ16" s="472"/>
      <c r="GR16" s="472"/>
      <c r="GS16" s="472"/>
      <c r="GT16" s="472"/>
      <c r="GU16" s="472"/>
      <c r="GV16" s="472"/>
      <c r="GW16" s="472"/>
      <c r="GX16" s="472"/>
      <c r="GY16" s="472"/>
      <c r="GZ16" s="472"/>
      <c r="HA16" s="472"/>
      <c r="HB16" s="472"/>
      <c r="HC16" s="472"/>
      <c r="HD16" s="472"/>
      <c r="HE16" s="472"/>
      <c r="HF16" s="472"/>
      <c r="HG16" s="472"/>
      <c r="HH16" s="472"/>
      <c r="HI16" s="472"/>
      <c r="HJ16" s="472"/>
      <c r="HK16" s="472"/>
      <c r="HL16" s="472"/>
      <c r="HM16" s="472"/>
      <c r="HN16" s="472"/>
      <c r="HO16" s="472"/>
      <c r="HP16" s="472"/>
      <c r="HQ16" s="472"/>
      <c r="HR16" s="472"/>
      <c r="HS16" s="472"/>
      <c r="HT16" s="472"/>
      <c r="HU16" s="472"/>
      <c r="HV16" s="472"/>
      <c r="HW16" s="472"/>
      <c r="HX16" s="472"/>
      <c r="HY16" s="472"/>
      <c r="HZ16" s="472"/>
      <c r="IA16" s="472"/>
      <c r="IB16" s="472"/>
      <c r="IC16" s="472"/>
      <c r="ID16" s="472"/>
      <c r="IE16" s="472"/>
      <c r="IF16" s="472"/>
      <c r="IG16" s="472"/>
      <c r="IH16" s="472"/>
      <c r="II16" s="472"/>
    </row>
    <row r="17" spans="1:243" ht="15" customHeight="1">
      <c r="A17" s="901" t="s">
        <v>357</v>
      </c>
      <c r="B17" s="905">
        <v>971</v>
      </c>
      <c r="C17" s="657">
        <v>995</v>
      </c>
      <c r="D17" s="657">
        <v>996</v>
      </c>
      <c r="E17" s="657">
        <v>976</v>
      </c>
      <c r="F17" s="906">
        <v>951</v>
      </c>
      <c r="G17" s="657">
        <v>899</v>
      </c>
      <c r="J17" s="657"/>
    </row>
    <row r="18" spans="1:243" ht="15" customHeight="1">
      <c r="A18" s="901"/>
      <c r="B18" s="905"/>
      <c r="C18" s="469">
        <f>C17/B17*100</f>
        <v>102.47167868177137</v>
      </c>
      <c r="D18" s="469">
        <f>D17/B17*100</f>
        <v>102.57466529351184</v>
      </c>
      <c r="E18" s="469">
        <f>E17/B17*100</f>
        <v>100.51493305870235</v>
      </c>
      <c r="F18" s="906"/>
      <c r="G18" s="470">
        <f>G17/F17*100</f>
        <v>94.532071503680342</v>
      </c>
      <c r="I18" s="657"/>
      <c r="J18" s="657"/>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2"/>
      <c r="AI18" s="472"/>
      <c r="AJ18" s="472"/>
      <c r="AK18" s="472"/>
      <c r="AL18" s="472"/>
      <c r="AM18" s="472"/>
      <c r="AN18" s="472"/>
      <c r="AO18" s="472"/>
      <c r="AP18" s="472"/>
      <c r="AQ18" s="472"/>
      <c r="AR18" s="472"/>
      <c r="AS18" s="472"/>
      <c r="AT18" s="472"/>
      <c r="AU18" s="472"/>
      <c r="AV18" s="472"/>
      <c r="AW18" s="472"/>
      <c r="AX18" s="472"/>
      <c r="AY18" s="472"/>
      <c r="AZ18" s="472"/>
      <c r="BA18" s="472"/>
      <c r="BB18" s="472"/>
      <c r="BC18" s="472"/>
      <c r="BD18" s="472"/>
      <c r="BE18" s="472"/>
      <c r="BF18" s="472"/>
      <c r="BG18" s="472"/>
      <c r="BH18" s="472"/>
      <c r="BI18" s="472"/>
      <c r="BJ18" s="472"/>
      <c r="BK18" s="472"/>
      <c r="BL18" s="472"/>
      <c r="BM18" s="472"/>
      <c r="BN18" s="472"/>
      <c r="BO18" s="472"/>
      <c r="BP18" s="472"/>
      <c r="BQ18" s="472"/>
      <c r="BR18" s="472"/>
      <c r="BS18" s="472"/>
      <c r="BT18" s="472"/>
      <c r="BU18" s="472"/>
      <c r="BV18" s="472"/>
      <c r="BW18" s="472"/>
      <c r="BX18" s="472"/>
      <c r="BY18" s="472"/>
      <c r="BZ18" s="472"/>
      <c r="CA18" s="472"/>
      <c r="CB18" s="472"/>
      <c r="CC18" s="472"/>
      <c r="CD18" s="472"/>
      <c r="CE18" s="472"/>
      <c r="CF18" s="472"/>
      <c r="CG18" s="472"/>
      <c r="CH18" s="472"/>
      <c r="CI18" s="472"/>
      <c r="CJ18" s="472"/>
      <c r="CK18" s="472"/>
      <c r="CL18" s="472"/>
      <c r="CM18" s="472"/>
      <c r="CN18" s="472"/>
      <c r="CO18" s="472"/>
      <c r="CP18" s="472"/>
      <c r="CQ18" s="472"/>
      <c r="CR18" s="472"/>
      <c r="CS18" s="472"/>
      <c r="CT18" s="472"/>
      <c r="CU18" s="472"/>
      <c r="CV18" s="472"/>
      <c r="CW18" s="472"/>
      <c r="CX18" s="472"/>
      <c r="CY18" s="472"/>
      <c r="CZ18" s="472"/>
      <c r="DA18" s="472"/>
      <c r="DB18" s="472"/>
      <c r="DC18" s="472"/>
      <c r="DD18" s="472"/>
      <c r="DE18" s="472"/>
      <c r="DF18" s="472"/>
      <c r="DG18" s="472"/>
      <c r="DH18" s="472"/>
      <c r="DI18" s="472"/>
      <c r="DJ18" s="472"/>
      <c r="DK18" s="472"/>
      <c r="DL18" s="472"/>
      <c r="DM18" s="472"/>
      <c r="DN18" s="472"/>
      <c r="DO18" s="472"/>
      <c r="DP18" s="472"/>
      <c r="DQ18" s="472"/>
      <c r="DR18" s="472"/>
      <c r="DS18" s="472"/>
      <c r="DT18" s="472"/>
      <c r="DU18" s="472"/>
      <c r="DV18" s="472"/>
      <c r="DW18" s="472"/>
      <c r="DX18" s="472"/>
      <c r="DY18" s="472"/>
      <c r="DZ18" s="472"/>
      <c r="EA18" s="472"/>
      <c r="EB18" s="472"/>
      <c r="EC18" s="472"/>
      <c r="ED18" s="472"/>
      <c r="EE18" s="472"/>
      <c r="EF18" s="472"/>
      <c r="EG18" s="472"/>
      <c r="EH18" s="472"/>
      <c r="EI18" s="472"/>
      <c r="EJ18" s="472"/>
      <c r="EK18" s="472"/>
      <c r="EL18" s="472"/>
      <c r="EM18" s="472"/>
      <c r="EN18" s="472"/>
      <c r="EO18" s="472"/>
      <c r="EP18" s="472"/>
      <c r="EQ18" s="472"/>
      <c r="ER18" s="472"/>
      <c r="ES18" s="472"/>
      <c r="ET18" s="472"/>
      <c r="EU18" s="472"/>
      <c r="EV18" s="472"/>
      <c r="EW18" s="472"/>
      <c r="EX18" s="472"/>
      <c r="EY18" s="472"/>
      <c r="EZ18" s="472"/>
      <c r="FA18" s="472"/>
      <c r="FB18" s="472"/>
      <c r="FC18" s="472"/>
      <c r="FD18" s="472"/>
      <c r="FE18" s="472"/>
      <c r="FF18" s="472"/>
      <c r="FG18" s="472"/>
      <c r="FH18" s="472"/>
      <c r="FI18" s="472"/>
      <c r="FJ18" s="472"/>
      <c r="FK18" s="472"/>
      <c r="FL18" s="472"/>
      <c r="FM18" s="472"/>
      <c r="FN18" s="472"/>
      <c r="FO18" s="472"/>
      <c r="FP18" s="472"/>
      <c r="FQ18" s="472"/>
      <c r="FR18" s="472"/>
      <c r="FS18" s="472"/>
      <c r="FT18" s="472"/>
      <c r="FU18" s="472"/>
      <c r="FV18" s="472"/>
      <c r="FW18" s="472"/>
      <c r="FX18" s="472"/>
      <c r="FY18" s="472"/>
      <c r="FZ18" s="472"/>
      <c r="GA18" s="472"/>
      <c r="GB18" s="472"/>
      <c r="GC18" s="472"/>
      <c r="GD18" s="472"/>
      <c r="GE18" s="472"/>
      <c r="GF18" s="472"/>
      <c r="GG18" s="472"/>
      <c r="GH18" s="472"/>
      <c r="GI18" s="472"/>
      <c r="GJ18" s="472"/>
      <c r="GK18" s="472"/>
      <c r="GL18" s="472"/>
      <c r="GM18" s="472"/>
      <c r="GN18" s="472"/>
      <c r="GO18" s="472"/>
      <c r="GP18" s="472"/>
      <c r="GQ18" s="472"/>
      <c r="GR18" s="472"/>
      <c r="GS18" s="472"/>
      <c r="GT18" s="472"/>
      <c r="GU18" s="472"/>
      <c r="GV18" s="472"/>
      <c r="GW18" s="472"/>
      <c r="GX18" s="472"/>
      <c r="GY18" s="472"/>
      <c r="GZ18" s="472"/>
      <c r="HA18" s="472"/>
      <c r="HB18" s="472"/>
      <c r="HC18" s="472"/>
      <c r="HD18" s="472"/>
      <c r="HE18" s="472"/>
      <c r="HF18" s="472"/>
      <c r="HG18" s="472"/>
      <c r="HH18" s="472"/>
      <c r="HI18" s="472"/>
      <c r="HJ18" s="472"/>
      <c r="HK18" s="472"/>
      <c r="HL18" s="472"/>
      <c r="HM18" s="472"/>
      <c r="HN18" s="472"/>
      <c r="HO18" s="472"/>
      <c r="HP18" s="472"/>
      <c r="HQ18" s="472"/>
      <c r="HR18" s="472"/>
      <c r="HS18" s="472"/>
      <c r="HT18" s="472"/>
      <c r="HU18" s="472"/>
      <c r="HV18" s="472"/>
      <c r="HW18" s="472"/>
      <c r="HX18" s="472"/>
      <c r="HY18" s="472"/>
      <c r="HZ18" s="472"/>
      <c r="IA18" s="472"/>
      <c r="IB18" s="472"/>
      <c r="IC18" s="472"/>
      <c r="ID18" s="472"/>
      <c r="IE18" s="472"/>
      <c r="IF18" s="472"/>
      <c r="IG18" s="472"/>
      <c r="IH18" s="472"/>
      <c r="II18" s="472"/>
    </row>
    <row r="19" spans="1:243" ht="15" customHeight="1">
      <c r="A19" s="901" t="s">
        <v>7</v>
      </c>
      <c r="B19" s="905">
        <v>648</v>
      </c>
      <c r="C19" s="657">
        <v>690</v>
      </c>
      <c r="D19" s="657">
        <v>671</v>
      </c>
      <c r="E19" s="657">
        <v>666</v>
      </c>
      <c r="F19" s="906">
        <v>581</v>
      </c>
      <c r="G19" s="657">
        <v>573</v>
      </c>
      <c r="I19" s="657"/>
      <c r="J19" s="657"/>
    </row>
    <row r="20" spans="1:243" ht="15" customHeight="1">
      <c r="A20" s="901"/>
      <c r="B20" s="905"/>
      <c r="C20" s="469">
        <f>C19/B19*100</f>
        <v>106.4814814814815</v>
      </c>
      <c r="D20" s="469">
        <f>D19/B19*100</f>
        <v>103.54938271604939</v>
      </c>
      <c r="E20" s="469">
        <f>E19/B19*100</f>
        <v>102.77777777777777</v>
      </c>
      <c r="F20" s="906"/>
      <c r="G20" s="470">
        <f>G19/F19*100</f>
        <v>98.62306368330465</v>
      </c>
      <c r="I20" s="657"/>
      <c r="J20" s="657"/>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2"/>
      <c r="AI20" s="472"/>
      <c r="AJ20" s="472"/>
      <c r="AK20" s="472"/>
      <c r="AL20" s="472"/>
      <c r="AM20" s="472"/>
      <c r="AN20" s="472"/>
      <c r="AO20" s="472"/>
      <c r="AP20" s="472"/>
      <c r="AQ20" s="472"/>
      <c r="AR20" s="472"/>
      <c r="AS20" s="472"/>
      <c r="AT20" s="472"/>
      <c r="AU20" s="472"/>
      <c r="AV20" s="472"/>
      <c r="AW20" s="472"/>
      <c r="AX20" s="472"/>
      <c r="AY20" s="472"/>
      <c r="AZ20" s="472"/>
      <c r="BA20" s="472"/>
      <c r="BB20" s="472"/>
      <c r="BC20" s="472"/>
      <c r="BD20" s="472"/>
      <c r="BE20" s="472"/>
      <c r="BF20" s="472"/>
      <c r="BG20" s="472"/>
      <c r="BH20" s="472"/>
      <c r="BI20" s="472"/>
      <c r="BJ20" s="472"/>
      <c r="BK20" s="472"/>
      <c r="BL20" s="472"/>
      <c r="BM20" s="472"/>
      <c r="BN20" s="472"/>
      <c r="BO20" s="472"/>
      <c r="BP20" s="472"/>
      <c r="BQ20" s="472"/>
      <c r="BR20" s="472"/>
      <c r="BS20" s="472"/>
      <c r="BT20" s="472"/>
      <c r="BU20" s="472"/>
      <c r="BV20" s="472"/>
      <c r="BW20" s="472"/>
      <c r="BX20" s="472"/>
      <c r="BY20" s="472"/>
      <c r="BZ20" s="472"/>
      <c r="CA20" s="472"/>
      <c r="CB20" s="472"/>
      <c r="CC20" s="472"/>
      <c r="CD20" s="472"/>
      <c r="CE20" s="472"/>
      <c r="CF20" s="472"/>
      <c r="CG20" s="472"/>
      <c r="CH20" s="472"/>
      <c r="CI20" s="472"/>
      <c r="CJ20" s="472"/>
      <c r="CK20" s="472"/>
      <c r="CL20" s="472"/>
      <c r="CM20" s="472"/>
      <c r="CN20" s="472"/>
      <c r="CO20" s="472"/>
      <c r="CP20" s="472"/>
      <c r="CQ20" s="472"/>
      <c r="CR20" s="472"/>
      <c r="CS20" s="472"/>
      <c r="CT20" s="472"/>
      <c r="CU20" s="472"/>
      <c r="CV20" s="472"/>
      <c r="CW20" s="472"/>
      <c r="CX20" s="472"/>
      <c r="CY20" s="472"/>
      <c r="CZ20" s="472"/>
      <c r="DA20" s="472"/>
      <c r="DB20" s="472"/>
      <c r="DC20" s="472"/>
      <c r="DD20" s="472"/>
      <c r="DE20" s="472"/>
      <c r="DF20" s="472"/>
      <c r="DG20" s="472"/>
      <c r="DH20" s="472"/>
      <c r="DI20" s="472"/>
      <c r="DJ20" s="472"/>
      <c r="DK20" s="472"/>
      <c r="DL20" s="472"/>
      <c r="DM20" s="472"/>
      <c r="DN20" s="472"/>
      <c r="DO20" s="472"/>
      <c r="DP20" s="472"/>
      <c r="DQ20" s="472"/>
      <c r="DR20" s="472"/>
      <c r="DS20" s="472"/>
      <c r="DT20" s="472"/>
      <c r="DU20" s="472"/>
      <c r="DV20" s="472"/>
      <c r="DW20" s="472"/>
      <c r="DX20" s="472"/>
      <c r="DY20" s="472"/>
      <c r="DZ20" s="472"/>
      <c r="EA20" s="472"/>
      <c r="EB20" s="472"/>
      <c r="EC20" s="472"/>
      <c r="ED20" s="472"/>
      <c r="EE20" s="472"/>
      <c r="EF20" s="472"/>
      <c r="EG20" s="472"/>
      <c r="EH20" s="472"/>
      <c r="EI20" s="472"/>
      <c r="EJ20" s="472"/>
      <c r="EK20" s="472"/>
      <c r="EL20" s="472"/>
      <c r="EM20" s="472"/>
      <c r="EN20" s="472"/>
      <c r="EO20" s="472"/>
      <c r="EP20" s="472"/>
      <c r="EQ20" s="472"/>
      <c r="ER20" s="472"/>
      <c r="ES20" s="472"/>
      <c r="ET20" s="472"/>
      <c r="EU20" s="472"/>
      <c r="EV20" s="472"/>
      <c r="EW20" s="472"/>
      <c r="EX20" s="472"/>
      <c r="EY20" s="472"/>
      <c r="EZ20" s="472"/>
      <c r="FA20" s="472"/>
      <c r="FB20" s="472"/>
      <c r="FC20" s="472"/>
      <c r="FD20" s="472"/>
      <c r="FE20" s="472"/>
      <c r="FF20" s="472"/>
      <c r="FG20" s="472"/>
      <c r="FH20" s="472"/>
      <c r="FI20" s="472"/>
      <c r="FJ20" s="472"/>
      <c r="FK20" s="472"/>
      <c r="FL20" s="472"/>
      <c r="FM20" s="472"/>
      <c r="FN20" s="472"/>
      <c r="FO20" s="472"/>
      <c r="FP20" s="472"/>
      <c r="FQ20" s="472"/>
      <c r="FR20" s="472"/>
      <c r="FS20" s="472"/>
      <c r="FT20" s="472"/>
      <c r="FU20" s="472"/>
      <c r="FV20" s="472"/>
      <c r="FW20" s="472"/>
      <c r="FX20" s="472"/>
      <c r="FY20" s="472"/>
      <c r="FZ20" s="472"/>
      <c r="GA20" s="472"/>
      <c r="GB20" s="472"/>
      <c r="GC20" s="472"/>
      <c r="GD20" s="472"/>
      <c r="GE20" s="472"/>
      <c r="GF20" s="472"/>
      <c r="GG20" s="472"/>
      <c r="GH20" s="472"/>
      <c r="GI20" s="472"/>
      <c r="GJ20" s="472"/>
      <c r="GK20" s="472"/>
      <c r="GL20" s="472"/>
      <c r="GM20" s="472"/>
      <c r="GN20" s="472"/>
      <c r="GO20" s="472"/>
      <c r="GP20" s="472"/>
      <c r="GQ20" s="472"/>
      <c r="GR20" s="472"/>
      <c r="GS20" s="472"/>
      <c r="GT20" s="472"/>
      <c r="GU20" s="472"/>
      <c r="GV20" s="472"/>
      <c r="GW20" s="472"/>
      <c r="GX20" s="472"/>
      <c r="GY20" s="472"/>
      <c r="GZ20" s="472"/>
      <c r="HA20" s="472"/>
      <c r="HB20" s="472"/>
      <c r="HC20" s="472"/>
      <c r="HD20" s="472"/>
      <c r="HE20" s="472"/>
      <c r="HF20" s="472"/>
      <c r="HG20" s="472"/>
      <c r="HH20" s="472"/>
      <c r="HI20" s="472"/>
      <c r="HJ20" s="472"/>
      <c r="HK20" s="472"/>
      <c r="HL20" s="472"/>
      <c r="HM20" s="472"/>
      <c r="HN20" s="472"/>
      <c r="HO20" s="472"/>
      <c r="HP20" s="472"/>
      <c r="HQ20" s="472"/>
      <c r="HR20" s="472"/>
      <c r="HS20" s="472"/>
      <c r="HT20" s="472"/>
      <c r="HU20" s="472"/>
      <c r="HV20" s="472"/>
      <c r="HW20" s="472"/>
      <c r="HX20" s="472"/>
      <c r="HY20" s="472"/>
      <c r="HZ20" s="472"/>
      <c r="IA20" s="472"/>
      <c r="IB20" s="472"/>
      <c r="IC20" s="472"/>
      <c r="ID20" s="472"/>
      <c r="IE20" s="472"/>
      <c r="IF20" s="472"/>
      <c r="IG20" s="472"/>
      <c r="IH20" s="472"/>
      <c r="II20" s="472"/>
    </row>
    <row r="21" spans="1:243" ht="15" customHeight="1">
      <c r="A21" s="901" t="s">
        <v>358</v>
      </c>
      <c r="B21" s="905">
        <v>864</v>
      </c>
      <c r="C21" s="657">
        <v>836</v>
      </c>
      <c r="D21" s="657">
        <v>850</v>
      </c>
      <c r="E21" s="657">
        <v>824</v>
      </c>
      <c r="F21" s="906">
        <v>892</v>
      </c>
      <c r="G21" s="657">
        <v>847</v>
      </c>
      <c r="I21" s="657"/>
      <c r="J21" s="657"/>
    </row>
    <row r="22" spans="1:243" ht="15" customHeight="1">
      <c r="A22" s="901"/>
      <c r="B22" s="905"/>
      <c r="C22" s="469">
        <f>C21/B21*100</f>
        <v>96.759259259259252</v>
      </c>
      <c r="D22" s="469">
        <f>D21/B21*100</f>
        <v>98.379629629629633</v>
      </c>
      <c r="E22" s="469">
        <f>E21/B21*100</f>
        <v>95.370370370370367</v>
      </c>
      <c r="F22" s="906"/>
      <c r="G22" s="470">
        <f>G21/F21*100</f>
        <v>94.955156950672645</v>
      </c>
      <c r="I22" s="657"/>
      <c r="J22" s="657"/>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472"/>
      <c r="AL22" s="472"/>
      <c r="AM22" s="472"/>
      <c r="AN22" s="472"/>
      <c r="AO22" s="472"/>
      <c r="AP22" s="472"/>
      <c r="AQ22" s="472"/>
      <c r="AR22" s="472"/>
      <c r="AS22" s="472"/>
      <c r="AT22" s="472"/>
      <c r="AU22" s="472"/>
      <c r="AV22" s="472"/>
      <c r="AW22" s="472"/>
      <c r="AX22" s="472"/>
      <c r="AY22" s="472"/>
      <c r="AZ22" s="472"/>
      <c r="BA22" s="472"/>
      <c r="BB22" s="472"/>
      <c r="BC22" s="472"/>
      <c r="BD22" s="472"/>
      <c r="BE22" s="472"/>
      <c r="BF22" s="472"/>
      <c r="BG22" s="472"/>
      <c r="BH22" s="472"/>
      <c r="BI22" s="472"/>
      <c r="BJ22" s="472"/>
      <c r="BK22" s="472"/>
      <c r="BL22" s="472"/>
      <c r="BM22" s="472"/>
      <c r="BN22" s="472"/>
      <c r="BO22" s="472"/>
      <c r="BP22" s="472"/>
      <c r="BQ22" s="472"/>
      <c r="BR22" s="472"/>
      <c r="BS22" s="472"/>
      <c r="BT22" s="472"/>
      <c r="BU22" s="472"/>
      <c r="BV22" s="472"/>
      <c r="BW22" s="472"/>
      <c r="BX22" s="472"/>
      <c r="BY22" s="472"/>
      <c r="BZ22" s="472"/>
      <c r="CA22" s="472"/>
      <c r="CB22" s="472"/>
      <c r="CC22" s="472"/>
      <c r="CD22" s="472"/>
      <c r="CE22" s="472"/>
      <c r="CF22" s="472"/>
      <c r="CG22" s="472"/>
      <c r="CH22" s="472"/>
      <c r="CI22" s="472"/>
      <c r="CJ22" s="472"/>
      <c r="CK22" s="472"/>
      <c r="CL22" s="472"/>
      <c r="CM22" s="472"/>
      <c r="CN22" s="472"/>
      <c r="CO22" s="472"/>
      <c r="CP22" s="472"/>
      <c r="CQ22" s="472"/>
      <c r="CR22" s="472"/>
      <c r="CS22" s="472"/>
      <c r="CT22" s="472"/>
      <c r="CU22" s="472"/>
      <c r="CV22" s="472"/>
      <c r="CW22" s="472"/>
      <c r="CX22" s="472"/>
      <c r="CY22" s="472"/>
      <c r="CZ22" s="472"/>
      <c r="DA22" s="472"/>
      <c r="DB22" s="472"/>
      <c r="DC22" s="472"/>
      <c r="DD22" s="472"/>
      <c r="DE22" s="472"/>
      <c r="DF22" s="472"/>
      <c r="DG22" s="472"/>
      <c r="DH22" s="472"/>
      <c r="DI22" s="472"/>
      <c r="DJ22" s="472"/>
      <c r="DK22" s="472"/>
      <c r="DL22" s="472"/>
      <c r="DM22" s="472"/>
      <c r="DN22" s="472"/>
      <c r="DO22" s="472"/>
      <c r="DP22" s="472"/>
      <c r="DQ22" s="472"/>
      <c r="DR22" s="472"/>
      <c r="DS22" s="472"/>
      <c r="DT22" s="472"/>
      <c r="DU22" s="472"/>
      <c r="DV22" s="472"/>
      <c r="DW22" s="472"/>
      <c r="DX22" s="472"/>
      <c r="DY22" s="472"/>
      <c r="DZ22" s="472"/>
      <c r="EA22" s="472"/>
      <c r="EB22" s="472"/>
      <c r="EC22" s="472"/>
      <c r="ED22" s="472"/>
      <c r="EE22" s="472"/>
      <c r="EF22" s="472"/>
      <c r="EG22" s="472"/>
      <c r="EH22" s="472"/>
      <c r="EI22" s="472"/>
      <c r="EJ22" s="472"/>
      <c r="EK22" s="472"/>
      <c r="EL22" s="472"/>
      <c r="EM22" s="472"/>
      <c r="EN22" s="472"/>
      <c r="EO22" s="472"/>
      <c r="EP22" s="472"/>
      <c r="EQ22" s="472"/>
      <c r="ER22" s="472"/>
      <c r="ES22" s="472"/>
      <c r="ET22" s="472"/>
      <c r="EU22" s="472"/>
      <c r="EV22" s="472"/>
      <c r="EW22" s="472"/>
      <c r="EX22" s="472"/>
      <c r="EY22" s="472"/>
      <c r="EZ22" s="472"/>
      <c r="FA22" s="472"/>
      <c r="FB22" s="472"/>
      <c r="FC22" s="472"/>
      <c r="FD22" s="472"/>
      <c r="FE22" s="472"/>
      <c r="FF22" s="472"/>
      <c r="FG22" s="472"/>
      <c r="FH22" s="472"/>
      <c r="FI22" s="472"/>
      <c r="FJ22" s="472"/>
      <c r="FK22" s="472"/>
      <c r="FL22" s="472"/>
      <c r="FM22" s="472"/>
      <c r="FN22" s="472"/>
      <c r="FO22" s="472"/>
      <c r="FP22" s="472"/>
      <c r="FQ22" s="472"/>
      <c r="FR22" s="472"/>
      <c r="FS22" s="472"/>
      <c r="FT22" s="472"/>
      <c r="FU22" s="472"/>
      <c r="FV22" s="472"/>
      <c r="FW22" s="472"/>
      <c r="FX22" s="472"/>
      <c r="FY22" s="472"/>
      <c r="FZ22" s="472"/>
      <c r="GA22" s="472"/>
      <c r="GB22" s="472"/>
      <c r="GC22" s="472"/>
      <c r="GD22" s="472"/>
      <c r="GE22" s="472"/>
      <c r="GF22" s="472"/>
      <c r="GG22" s="472"/>
      <c r="GH22" s="472"/>
      <c r="GI22" s="472"/>
      <c r="GJ22" s="472"/>
      <c r="GK22" s="472"/>
      <c r="GL22" s="472"/>
      <c r="GM22" s="472"/>
      <c r="GN22" s="472"/>
      <c r="GO22" s="472"/>
      <c r="GP22" s="472"/>
      <c r="GQ22" s="472"/>
      <c r="GR22" s="472"/>
      <c r="GS22" s="472"/>
      <c r="GT22" s="472"/>
      <c r="GU22" s="472"/>
      <c r="GV22" s="472"/>
      <c r="GW22" s="472"/>
      <c r="GX22" s="472"/>
      <c r="GY22" s="472"/>
      <c r="GZ22" s="472"/>
      <c r="HA22" s="472"/>
      <c r="HB22" s="472"/>
      <c r="HC22" s="472"/>
      <c r="HD22" s="472"/>
      <c r="HE22" s="472"/>
      <c r="HF22" s="472"/>
      <c r="HG22" s="472"/>
      <c r="HH22" s="472"/>
      <c r="HI22" s="472"/>
      <c r="HJ22" s="472"/>
      <c r="HK22" s="472"/>
      <c r="HL22" s="472"/>
      <c r="HM22" s="472"/>
      <c r="HN22" s="472"/>
      <c r="HO22" s="472"/>
      <c r="HP22" s="472"/>
      <c r="HQ22" s="472"/>
      <c r="HR22" s="472"/>
      <c r="HS22" s="472"/>
      <c r="HT22" s="472"/>
      <c r="HU22" s="472"/>
      <c r="HV22" s="472"/>
      <c r="HW22" s="472"/>
      <c r="HX22" s="472"/>
      <c r="HY22" s="472"/>
      <c r="HZ22" s="472"/>
      <c r="IA22" s="472"/>
      <c r="IB22" s="472"/>
      <c r="IC22" s="472"/>
      <c r="ID22" s="472"/>
      <c r="IE22" s="472"/>
      <c r="IF22" s="472"/>
      <c r="IG22" s="472"/>
      <c r="IH22" s="472"/>
      <c r="II22" s="472"/>
    </row>
    <row r="23" spans="1:243" ht="15" customHeight="1">
      <c r="A23" s="901" t="s">
        <v>359</v>
      </c>
      <c r="B23" s="905">
        <v>816</v>
      </c>
      <c r="C23" s="657">
        <v>821</v>
      </c>
      <c r="D23" s="657">
        <v>833</v>
      </c>
      <c r="E23" s="657">
        <v>797</v>
      </c>
      <c r="F23" s="906">
        <v>881</v>
      </c>
      <c r="G23" s="657">
        <v>822</v>
      </c>
    </row>
    <row r="24" spans="1:243" ht="15" customHeight="1">
      <c r="A24" s="901"/>
      <c r="B24" s="905"/>
      <c r="C24" s="469">
        <f>C23/B23*100</f>
        <v>100.61274509803921</v>
      </c>
      <c r="D24" s="469">
        <f>D23/B23*100</f>
        <v>102.08333333333333</v>
      </c>
      <c r="E24" s="469">
        <f>E23/B23*100</f>
        <v>97.671568627450981</v>
      </c>
      <c r="F24" s="906"/>
      <c r="G24" s="470">
        <f>G23/F23*100</f>
        <v>93.30306469920545</v>
      </c>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2"/>
      <c r="AI24" s="472"/>
      <c r="AJ24" s="472"/>
      <c r="AK24" s="472"/>
      <c r="AL24" s="472"/>
      <c r="AM24" s="472"/>
      <c r="AN24" s="472"/>
      <c r="AO24" s="472"/>
      <c r="AP24" s="472"/>
      <c r="AQ24" s="472"/>
      <c r="AR24" s="472"/>
      <c r="AS24" s="472"/>
      <c r="AT24" s="472"/>
      <c r="AU24" s="472"/>
      <c r="AV24" s="472"/>
      <c r="AW24" s="472"/>
      <c r="AX24" s="472"/>
      <c r="AY24" s="472"/>
      <c r="AZ24" s="472"/>
      <c r="BA24" s="472"/>
      <c r="BB24" s="472"/>
      <c r="BC24" s="472"/>
      <c r="BD24" s="472"/>
      <c r="BE24" s="472"/>
      <c r="BF24" s="472"/>
      <c r="BG24" s="472"/>
      <c r="BH24" s="472"/>
      <c r="BI24" s="472"/>
      <c r="BJ24" s="472"/>
      <c r="BK24" s="472"/>
      <c r="BL24" s="472"/>
      <c r="BM24" s="472"/>
      <c r="BN24" s="472"/>
      <c r="BO24" s="472"/>
      <c r="BP24" s="472"/>
      <c r="BQ24" s="472"/>
      <c r="BR24" s="472"/>
      <c r="BS24" s="472"/>
      <c r="BT24" s="472"/>
      <c r="BU24" s="472"/>
      <c r="BV24" s="472"/>
      <c r="BW24" s="472"/>
      <c r="BX24" s="472"/>
      <c r="BY24" s="472"/>
      <c r="BZ24" s="472"/>
      <c r="CA24" s="472"/>
      <c r="CB24" s="472"/>
      <c r="CC24" s="472"/>
      <c r="CD24" s="472"/>
      <c r="CE24" s="472"/>
      <c r="CF24" s="472"/>
      <c r="CG24" s="472"/>
      <c r="CH24" s="472"/>
      <c r="CI24" s="472"/>
      <c r="CJ24" s="472"/>
      <c r="CK24" s="472"/>
      <c r="CL24" s="472"/>
      <c r="CM24" s="472"/>
      <c r="CN24" s="472"/>
      <c r="CO24" s="472"/>
      <c r="CP24" s="472"/>
      <c r="CQ24" s="472"/>
      <c r="CR24" s="472"/>
      <c r="CS24" s="472"/>
      <c r="CT24" s="472"/>
      <c r="CU24" s="472"/>
      <c r="CV24" s="472"/>
      <c r="CW24" s="472"/>
      <c r="CX24" s="472"/>
      <c r="CY24" s="472"/>
      <c r="CZ24" s="472"/>
      <c r="DA24" s="472"/>
      <c r="DB24" s="472"/>
      <c r="DC24" s="472"/>
      <c r="DD24" s="472"/>
      <c r="DE24" s="472"/>
      <c r="DF24" s="472"/>
      <c r="DG24" s="472"/>
      <c r="DH24" s="472"/>
      <c r="DI24" s="472"/>
      <c r="DJ24" s="472"/>
      <c r="DK24" s="472"/>
      <c r="DL24" s="472"/>
      <c r="DM24" s="472"/>
      <c r="DN24" s="472"/>
      <c r="DO24" s="472"/>
      <c r="DP24" s="472"/>
      <c r="DQ24" s="472"/>
      <c r="DR24" s="472"/>
      <c r="DS24" s="472"/>
      <c r="DT24" s="472"/>
      <c r="DU24" s="472"/>
      <c r="DV24" s="472"/>
      <c r="DW24" s="472"/>
      <c r="DX24" s="472"/>
      <c r="DY24" s="472"/>
      <c r="DZ24" s="472"/>
      <c r="EA24" s="472"/>
      <c r="EB24" s="472"/>
      <c r="EC24" s="472"/>
      <c r="ED24" s="472"/>
      <c r="EE24" s="472"/>
      <c r="EF24" s="472"/>
      <c r="EG24" s="472"/>
      <c r="EH24" s="472"/>
      <c r="EI24" s="472"/>
      <c r="EJ24" s="472"/>
      <c r="EK24" s="472"/>
      <c r="EL24" s="472"/>
      <c r="EM24" s="472"/>
      <c r="EN24" s="472"/>
      <c r="EO24" s="472"/>
      <c r="EP24" s="472"/>
      <c r="EQ24" s="472"/>
      <c r="ER24" s="472"/>
      <c r="ES24" s="472"/>
      <c r="ET24" s="472"/>
      <c r="EU24" s="472"/>
      <c r="EV24" s="472"/>
      <c r="EW24" s="472"/>
      <c r="EX24" s="472"/>
      <c r="EY24" s="472"/>
      <c r="EZ24" s="472"/>
      <c r="FA24" s="472"/>
      <c r="FB24" s="472"/>
      <c r="FC24" s="472"/>
      <c r="FD24" s="472"/>
      <c r="FE24" s="472"/>
      <c r="FF24" s="472"/>
      <c r="FG24" s="472"/>
      <c r="FH24" s="472"/>
      <c r="FI24" s="472"/>
      <c r="FJ24" s="472"/>
      <c r="FK24" s="472"/>
      <c r="FL24" s="472"/>
      <c r="FM24" s="472"/>
      <c r="FN24" s="472"/>
      <c r="FO24" s="472"/>
      <c r="FP24" s="472"/>
      <c r="FQ24" s="472"/>
      <c r="FR24" s="472"/>
      <c r="FS24" s="472"/>
      <c r="FT24" s="472"/>
      <c r="FU24" s="472"/>
      <c r="FV24" s="472"/>
      <c r="FW24" s="472"/>
      <c r="FX24" s="472"/>
      <c r="FY24" s="472"/>
      <c r="FZ24" s="472"/>
      <c r="GA24" s="472"/>
      <c r="GB24" s="472"/>
      <c r="GC24" s="472"/>
      <c r="GD24" s="472"/>
      <c r="GE24" s="472"/>
      <c r="GF24" s="472"/>
      <c r="GG24" s="472"/>
      <c r="GH24" s="472"/>
      <c r="GI24" s="472"/>
      <c r="GJ24" s="472"/>
      <c r="GK24" s="472"/>
      <c r="GL24" s="472"/>
      <c r="GM24" s="472"/>
      <c r="GN24" s="472"/>
      <c r="GO24" s="472"/>
      <c r="GP24" s="472"/>
      <c r="GQ24" s="472"/>
      <c r="GR24" s="472"/>
      <c r="GS24" s="472"/>
      <c r="GT24" s="472"/>
      <c r="GU24" s="472"/>
      <c r="GV24" s="472"/>
      <c r="GW24" s="472"/>
      <c r="GX24" s="472"/>
      <c r="GY24" s="472"/>
      <c r="GZ24" s="472"/>
      <c r="HA24" s="472"/>
      <c r="HB24" s="472"/>
      <c r="HC24" s="472"/>
      <c r="HD24" s="472"/>
      <c r="HE24" s="472"/>
      <c r="HF24" s="472"/>
      <c r="HG24" s="472"/>
      <c r="HH24" s="472"/>
      <c r="HI24" s="472"/>
      <c r="HJ24" s="472"/>
      <c r="HK24" s="472"/>
      <c r="HL24" s="472"/>
      <c r="HM24" s="472"/>
      <c r="HN24" s="472"/>
      <c r="HO24" s="472"/>
      <c r="HP24" s="472"/>
      <c r="HQ24" s="472"/>
      <c r="HR24" s="472"/>
      <c r="HS24" s="472"/>
      <c r="HT24" s="472"/>
      <c r="HU24" s="472"/>
      <c r="HV24" s="472"/>
      <c r="HW24" s="472"/>
      <c r="HX24" s="472"/>
      <c r="HY24" s="472"/>
      <c r="HZ24" s="472"/>
      <c r="IA24" s="472"/>
      <c r="IB24" s="472"/>
      <c r="IC24" s="472"/>
      <c r="ID24" s="472"/>
      <c r="IE24" s="472"/>
      <c r="IF24" s="472"/>
      <c r="IG24" s="472"/>
      <c r="IH24" s="472"/>
      <c r="II24" s="472"/>
    </row>
    <row r="25" spans="1:243" ht="15" customHeight="1">
      <c r="A25" s="901" t="s">
        <v>360</v>
      </c>
      <c r="B25" s="905">
        <v>456</v>
      </c>
      <c r="C25" s="657">
        <v>450</v>
      </c>
      <c r="D25" s="657">
        <v>452</v>
      </c>
      <c r="E25" s="657">
        <v>440</v>
      </c>
      <c r="F25" s="906">
        <v>455</v>
      </c>
      <c r="G25" s="657">
        <v>452</v>
      </c>
    </row>
    <row r="26" spans="1:243" ht="15" customHeight="1">
      <c r="A26" s="901"/>
      <c r="B26" s="905"/>
      <c r="C26" s="469">
        <f>C25/B25*100</f>
        <v>98.68421052631578</v>
      </c>
      <c r="D26" s="469">
        <f>D25/B25*100</f>
        <v>99.122807017543863</v>
      </c>
      <c r="E26" s="469">
        <f>E25/B25*100</f>
        <v>96.491228070175438</v>
      </c>
      <c r="F26" s="906"/>
      <c r="G26" s="470">
        <f>G25/F25*100</f>
        <v>99.340659340659343</v>
      </c>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2"/>
      <c r="AM26" s="472"/>
      <c r="AN26" s="472"/>
      <c r="AO26" s="472"/>
      <c r="AP26" s="472"/>
      <c r="AQ26" s="472"/>
      <c r="AR26" s="472"/>
      <c r="AS26" s="472"/>
      <c r="AT26" s="472"/>
      <c r="AU26" s="472"/>
      <c r="AV26" s="472"/>
      <c r="AW26" s="472"/>
      <c r="AX26" s="472"/>
      <c r="AY26" s="472"/>
      <c r="AZ26" s="472"/>
      <c r="BA26" s="472"/>
      <c r="BB26" s="472"/>
      <c r="BC26" s="472"/>
      <c r="BD26" s="472"/>
      <c r="BE26" s="472"/>
      <c r="BF26" s="472"/>
      <c r="BG26" s="472"/>
      <c r="BH26" s="472"/>
      <c r="BI26" s="472"/>
      <c r="BJ26" s="472"/>
      <c r="BK26" s="472"/>
      <c r="BL26" s="472"/>
      <c r="BM26" s="472"/>
      <c r="BN26" s="472"/>
      <c r="BO26" s="472"/>
      <c r="BP26" s="472"/>
      <c r="BQ26" s="472"/>
      <c r="BR26" s="472"/>
      <c r="BS26" s="472"/>
      <c r="BT26" s="472"/>
      <c r="BU26" s="472"/>
      <c r="BV26" s="472"/>
      <c r="BW26" s="472"/>
      <c r="BX26" s="472"/>
      <c r="BY26" s="472"/>
      <c r="BZ26" s="472"/>
      <c r="CA26" s="472"/>
      <c r="CB26" s="472"/>
      <c r="CC26" s="472"/>
      <c r="CD26" s="472"/>
      <c r="CE26" s="472"/>
      <c r="CF26" s="472"/>
      <c r="CG26" s="472"/>
      <c r="CH26" s="472"/>
      <c r="CI26" s="472"/>
      <c r="CJ26" s="472"/>
      <c r="CK26" s="472"/>
      <c r="CL26" s="472"/>
      <c r="CM26" s="472"/>
      <c r="CN26" s="472"/>
      <c r="CO26" s="472"/>
      <c r="CP26" s="472"/>
      <c r="CQ26" s="472"/>
      <c r="CR26" s="472"/>
      <c r="CS26" s="472"/>
      <c r="CT26" s="472"/>
      <c r="CU26" s="472"/>
      <c r="CV26" s="472"/>
      <c r="CW26" s="472"/>
      <c r="CX26" s="472"/>
      <c r="CY26" s="472"/>
      <c r="CZ26" s="472"/>
      <c r="DA26" s="472"/>
      <c r="DB26" s="472"/>
      <c r="DC26" s="472"/>
      <c r="DD26" s="472"/>
      <c r="DE26" s="472"/>
      <c r="DF26" s="472"/>
      <c r="DG26" s="472"/>
      <c r="DH26" s="472"/>
      <c r="DI26" s="472"/>
      <c r="DJ26" s="472"/>
      <c r="DK26" s="472"/>
      <c r="DL26" s="472"/>
      <c r="DM26" s="472"/>
      <c r="DN26" s="472"/>
      <c r="DO26" s="472"/>
      <c r="DP26" s="472"/>
      <c r="DQ26" s="472"/>
      <c r="DR26" s="472"/>
      <c r="DS26" s="472"/>
      <c r="DT26" s="472"/>
      <c r="DU26" s="472"/>
      <c r="DV26" s="472"/>
      <c r="DW26" s="472"/>
      <c r="DX26" s="472"/>
      <c r="DY26" s="472"/>
      <c r="DZ26" s="472"/>
      <c r="EA26" s="472"/>
      <c r="EB26" s="472"/>
      <c r="EC26" s="472"/>
      <c r="ED26" s="472"/>
      <c r="EE26" s="472"/>
      <c r="EF26" s="472"/>
      <c r="EG26" s="472"/>
      <c r="EH26" s="472"/>
      <c r="EI26" s="472"/>
      <c r="EJ26" s="472"/>
      <c r="EK26" s="472"/>
      <c r="EL26" s="472"/>
      <c r="EM26" s="472"/>
      <c r="EN26" s="472"/>
      <c r="EO26" s="472"/>
      <c r="EP26" s="472"/>
      <c r="EQ26" s="472"/>
      <c r="ER26" s="472"/>
      <c r="ES26" s="472"/>
      <c r="ET26" s="472"/>
      <c r="EU26" s="472"/>
      <c r="EV26" s="472"/>
      <c r="EW26" s="472"/>
      <c r="EX26" s="472"/>
      <c r="EY26" s="472"/>
      <c r="EZ26" s="472"/>
      <c r="FA26" s="472"/>
      <c r="FB26" s="472"/>
      <c r="FC26" s="472"/>
      <c r="FD26" s="472"/>
      <c r="FE26" s="472"/>
      <c r="FF26" s="472"/>
      <c r="FG26" s="472"/>
      <c r="FH26" s="472"/>
      <c r="FI26" s="472"/>
      <c r="FJ26" s="472"/>
      <c r="FK26" s="472"/>
      <c r="FL26" s="472"/>
      <c r="FM26" s="472"/>
      <c r="FN26" s="472"/>
      <c r="FO26" s="472"/>
      <c r="FP26" s="472"/>
      <c r="FQ26" s="472"/>
      <c r="FR26" s="472"/>
      <c r="FS26" s="472"/>
      <c r="FT26" s="472"/>
      <c r="FU26" s="472"/>
      <c r="FV26" s="472"/>
      <c r="FW26" s="472"/>
      <c r="FX26" s="472"/>
      <c r="FY26" s="472"/>
      <c r="FZ26" s="472"/>
      <c r="GA26" s="472"/>
      <c r="GB26" s="472"/>
      <c r="GC26" s="472"/>
      <c r="GD26" s="472"/>
      <c r="GE26" s="472"/>
      <c r="GF26" s="472"/>
      <c r="GG26" s="472"/>
      <c r="GH26" s="472"/>
      <c r="GI26" s="472"/>
      <c r="GJ26" s="472"/>
      <c r="GK26" s="472"/>
      <c r="GL26" s="472"/>
      <c r="GM26" s="472"/>
      <c r="GN26" s="472"/>
      <c r="GO26" s="472"/>
      <c r="GP26" s="472"/>
      <c r="GQ26" s="472"/>
      <c r="GR26" s="472"/>
      <c r="GS26" s="472"/>
      <c r="GT26" s="472"/>
      <c r="GU26" s="472"/>
      <c r="GV26" s="472"/>
      <c r="GW26" s="472"/>
      <c r="GX26" s="472"/>
      <c r="GY26" s="472"/>
      <c r="GZ26" s="472"/>
      <c r="HA26" s="472"/>
      <c r="HB26" s="472"/>
      <c r="HC26" s="472"/>
      <c r="HD26" s="472"/>
      <c r="HE26" s="472"/>
      <c r="HF26" s="472"/>
      <c r="HG26" s="472"/>
      <c r="HH26" s="472"/>
      <c r="HI26" s="472"/>
      <c r="HJ26" s="472"/>
      <c r="HK26" s="472"/>
      <c r="HL26" s="472"/>
      <c r="HM26" s="472"/>
      <c r="HN26" s="472"/>
      <c r="HO26" s="472"/>
      <c r="HP26" s="472"/>
      <c r="HQ26" s="472"/>
      <c r="HR26" s="472"/>
      <c r="HS26" s="472"/>
      <c r="HT26" s="472"/>
      <c r="HU26" s="472"/>
      <c r="HV26" s="472"/>
      <c r="HW26" s="472"/>
      <c r="HX26" s="472"/>
      <c r="HY26" s="472"/>
      <c r="HZ26" s="472"/>
      <c r="IA26" s="472"/>
      <c r="IB26" s="472"/>
      <c r="IC26" s="472"/>
      <c r="ID26" s="472"/>
      <c r="IE26" s="472"/>
      <c r="IF26" s="472"/>
      <c r="IG26" s="472"/>
      <c r="IH26" s="472"/>
      <c r="II26" s="472"/>
    </row>
    <row r="27" spans="1:243" ht="15" customHeight="1">
      <c r="A27" s="901" t="s">
        <v>361</v>
      </c>
      <c r="B27" s="905">
        <v>1754</v>
      </c>
      <c r="C27" s="657">
        <v>1646</v>
      </c>
      <c r="D27" s="657">
        <v>1646</v>
      </c>
      <c r="E27" s="657">
        <v>1624</v>
      </c>
      <c r="F27" s="906">
        <v>1642</v>
      </c>
      <c r="G27" s="657">
        <v>1623</v>
      </c>
    </row>
    <row r="28" spans="1:243" ht="15" customHeight="1">
      <c r="A28" s="901"/>
      <c r="B28" s="905"/>
      <c r="C28" s="469">
        <f>C27/B27*100</f>
        <v>93.842645381984042</v>
      </c>
      <c r="D28" s="469">
        <f>D27/B27*100</f>
        <v>93.842645381984042</v>
      </c>
      <c r="E28" s="469">
        <f>E27/B27*100</f>
        <v>92.588369441277081</v>
      </c>
      <c r="F28" s="906"/>
      <c r="G28" s="470">
        <f>G27/F27*100</f>
        <v>98.842874543239958</v>
      </c>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2"/>
      <c r="AM28" s="472"/>
      <c r="AN28" s="472"/>
      <c r="AO28" s="472"/>
      <c r="AP28" s="472"/>
      <c r="AQ28" s="472"/>
      <c r="AR28" s="472"/>
      <c r="AS28" s="472"/>
      <c r="AT28" s="472"/>
      <c r="AU28" s="472"/>
      <c r="AV28" s="472"/>
      <c r="AW28" s="472"/>
      <c r="AX28" s="472"/>
      <c r="AY28" s="472"/>
      <c r="AZ28" s="472"/>
      <c r="BA28" s="472"/>
      <c r="BB28" s="472"/>
      <c r="BC28" s="472"/>
      <c r="BD28" s="472"/>
      <c r="BE28" s="472"/>
      <c r="BF28" s="472"/>
      <c r="BG28" s="472"/>
      <c r="BH28" s="472"/>
      <c r="BI28" s="472"/>
      <c r="BJ28" s="472"/>
      <c r="BK28" s="472"/>
      <c r="BL28" s="472"/>
      <c r="BM28" s="472"/>
      <c r="BN28" s="472"/>
      <c r="BO28" s="472"/>
      <c r="BP28" s="472"/>
      <c r="BQ28" s="472"/>
      <c r="BR28" s="472"/>
      <c r="BS28" s="472"/>
      <c r="BT28" s="472"/>
      <c r="BU28" s="472"/>
      <c r="BV28" s="472"/>
      <c r="BW28" s="472"/>
      <c r="BX28" s="472"/>
      <c r="BY28" s="472"/>
      <c r="BZ28" s="472"/>
      <c r="CA28" s="472"/>
      <c r="CB28" s="472"/>
      <c r="CC28" s="472"/>
      <c r="CD28" s="472"/>
      <c r="CE28" s="472"/>
      <c r="CF28" s="472"/>
      <c r="CG28" s="472"/>
      <c r="CH28" s="472"/>
      <c r="CI28" s="472"/>
      <c r="CJ28" s="472"/>
      <c r="CK28" s="472"/>
      <c r="CL28" s="472"/>
      <c r="CM28" s="472"/>
      <c r="CN28" s="472"/>
      <c r="CO28" s="472"/>
      <c r="CP28" s="472"/>
      <c r="CQ28" s="472"/>
      <c r="CR28" s="472"/>
      <c r="CS28" s="472"/>
      <c r="CT28" s="472"/>
      <c r="CU28" s="472"/>
      <c r="CV28" s="472"/>
      <c r="CW28" s="472"/>
      <c r="CX28" s="472"/>
      <c r="CY28" s="472"/>
      <c r="CZ28" s="472"/>
      <c r="DA28" s="472"/>
      <c r="DB28" s="472"/>
      <c r="DC28" s="472"/>
      <c r="DD28" s="472"/>
      <c r="DE28" s="472"/>
      <c r="DF28" s="472"/>
      <c r="DG28" s="472"/>
      <c r="DH28" s="472"/>
      <c r="DI28" s="472"/>
      <c r="DJ28" s="472"/>
      <c r="DK28" s="472"/>
      <c r="DL28" s="472"/>
      <c r="DM28" s="472"/>
      <c r="DN28" s="472"/>
      <c r="DO28" s="472"/>
      <c r="DP28" s="472"/>
      <c r="DQ28" s="472"/>
      <c r="DR28" s="472"/>
      <c r="DS28" s="472"/>
      <c r="DT28" s="472"/>
      <c r="DU28" s="472"/>
      <c r="DV28" s="472"/>
      <c r="DW28" s="472"/>
      <c r="DX28" s="472"/>
      <c r="DY28" s="472"/>
      <c r="DZ28" s="472"/>
      <c r="EA28" s="472"/>
      <c r="EB28" s="472"/>
      <c r="EC28" s="472"/>
      <c r="ED28" s="472"/>
      <c r="EE28" s="472"/>
      <c r="EF28" s="472"/>
      <c r="EG28" s="472"/>
      <c r="EH28" s="472"/>
      <c r="EI28" s="472"/>
      <c r="EJ28" s="472"/>
      <c r="EK28" s="472"/>
      <c r="EL28" s="472"/>
      <c r="EM28" s="472"/>
      <c r="EN28" s="472"/>
      <c r="EO28" s="472"/>
      <c r="EP28" s="472"/>
      <c r="EQ28" s="472"/>
      <c r="ER28" s="472"/>
      <c r="ES28" s="472"/>
      <c r="ET28" s="472"/>
      <c r="EU28" s="472"/>
      <c r="EV28" s="472"/>
      <c r="EW28" s="472"/>
      <c r="EX28" s="472"/>
      <c r="EY28" s="472"/>
      <c r="EZ28" s="472"/>
      <c r="FA28" s="472"/>
      <c r="FB28" s="472"/>
      <c r="FC28" s="472"/>
      <c r="FD28" s="472"/>
      <c r="FE28" s="472"/>
      <c r="FF28" s="472"/>
      <c r="FG28" s="472"/>
      <c r="FH28" s="472"/>
      <c r="FI28" s="472"/>
      <c r="FJ28" s="472"/>
      <c r="FK28" s="472"/>
      <c r="FL28" s="472"/>
      <c r="FM28" s="472"/>
      <c r="FN28" s="472"/>
      <c r="FO28" s="472"/>
      <c r="FP28" s="472"/>
      <c r="FQ28" s="472"/>
      <c r="FR28" s="472"/>
      <c r="FS28" s="472"/>
      <c r="FT28" s="472"/>
      <c r="FU28" s="472"/>
      <c r="FV28" s="472"/>
      <c r="FW28" s="472"/>
      <c r="FX28" s="472"/>
      <c r="FY28" s="472"/>
      <c r="FZ28" s="472"/>
      <c r="GA28" s="472"/>
      <c r="GB28" s="472"/>
      <c r="GC28" s="472"/>
      <c r="GD28" s="472"/>
      <c r="GE28" s="472"/>
      <c r="GF28" s="472"/>
      <c r="GG28" s="472"/>
      <c r="GH28" s="472"/>
      <c r="GI28" s="472"/>
      <c r="GJ28" s="472"/>
      <c r="GK28" s="472"/>
      <c r="GL28" s="472"/>
      <c r="GM28" s="472"/>
      <c r="GN28" s="472"/>
      <c r="GO28" s="472"/>
      <c r="GP28" s="472"/>
      <c r="GQ28" s="472"/>
      <c r="GR28" s="472"/>
      <c r="GS28" s="472"/>
      <c r="GT28" s="472"/>
      <c r="GU28" s="472"/>
      <c r="GV28" s="472"/>
      <c r="GW28" s="472"/>
      <c r="GX28" s="472"/>
      <c r="GY28" s="472"/>
      <c r="GZ28" s="472"/>
      <c r="HA28" s="472"/>
      <c r="HB28" s="472"/>
      <c r="HC28" s="472"/>
      <c r="HD28" s="472"/>
      <c r="HE28" s="472"/>
      <c r="HF28" s="472"/>
      <c r="HG28" s="472"/>
      <c r="HH28" s="472"/>
      <c r="HI28" s="472"/>
      <c r="HJ28" s="472"/>
      <c r="HK28" s="472"/>
      <c r="HL28" s="472"/>
      <c r="HM28" s="472"/>
      <c r="HN28" s="472"/>
      <c r="HO28" s="472"/>
      <c r="HP28" s="472"/>
      <c r="HQ28" s="472"/>
      <c r="HR28" s="472"/>
      <c r="HS28" s="472"/>
      <c r="HT28" s="472"/>
      <c r="HU28" s="472"/>
      <c r="HV28" s="472"/>
      <c r="HW28" s="472"/>
      <c r="HX28" s="472"/>
      <c r="HY28" s="472"/>
      <c r="HZ28" s="472"/>
      <c r="IA28" s="472"/>
      <c r="IB28" s="472"/>
      <c r="IC28" s="472"/>
      <c r="ID28" s="472"/>
      <c r="IE28" s="472"/>
      <c r="IF28" s="472"/>
      <c r="IG28" s="472"/>
      <c r="IH28" s="472"/>
      <c r="II28" s="472"/>
    </row>
    <row r="29" spans="1:243" ht="15" customHeight="1">
      <c r="A29" s="901" t="s">
        <v>12</v>
      </c>
      <c r="B29" s="905">
        <v>908</v>
      </c>
      <c r="C29" s="657">
        <v>865</v>
      </c>
      <c r="D29" s="657">
        <v>867</v>
      </c>
      <c r="E29" s="657">
        <v>859</v>
      </c>
      <c r="F29" s="906">
        <v>947</v>
      </c>
      <c r="G29" s="657">
        <v>868</v>
      </c>
    </row>
    <row r="30" spans="1:243" ht="15" customHeight="1">
      <c r="A30" s="901"/>
      <c r="B30" s="905"/>
      <c r="C30" s="469">
        <f>C29/B29*100</f>
        <v>95.264317180616743</v>
      </c>
      <c r="D30" s="469">
        <f>D29/B29*100</f>
        <v>95.484581497797365</v>
      </c>
      <c r="E30" s="469">
        <f>E29/B29*100</f>
        <v>94.603524229074893</v>
      </c>
      <c r="F30" s="906"/>
      <c r="G30" s="470">
        <f>G29/F29*100</f>
        <v>91.657866948257663</v>
      </c>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472"/>
      <c r="AY30" s="472"/>
      <c r="AZ30" s="472"/>
      <c r="BA30" s="472"/>
      <c r="BB30" s="472"/>
      <c r="BC30" s="472"/>
      <c r="BD30" s="472"/>
      <c r="BE30" s="472"/>
      <c r="BF30" s="472"/>
      <c r="BG30" s="472"/>
      <c r="BH30" s="472"/>
      <c r="BI30" s="472"/>
      <c r="BJ30" s="472"/>
      <c r="BK30" s="472"/>
      <c r="BL30" s="472"/>
      <c r="BM30" s="472"/>
      <c r="BN30" s="472"/>
      <c r="BO30" s="472"/>
      <c r="BP30" s="472"/>
      <c r="BQ30" s="472"/>
      <c r="BR30" s="472"/>
      <c r="BS30" s="472"/>
      <c r="BT30" s="472"/>
      <c r="BU30" s="472"/>
      <c r="BV30" s="472"/>
      <c r="BW30" s="472"/>
      <c r="BX30" s="472"/>
      <c r="BY30" s="472"/>
      <c r="BZ30" s="472"/>
      <c r="CA30" s="472"/>
      <c r="CB30" s="472"/>
      <c r="CC30" s="472"/>
      <c r="CD30" s="472"/>
      <c r="CE30" s="472"/>
      <c r="CF30" s="472"/>
      <c r="CG30" s="472"/>
      <c r="CH30" s="472"/>
      <c r="CI30" s="472"/>
      <c r="CJ30" s="472"/>
      <c r="CK30" s="472"/>
      <c r="CL30" s="472"/>
      <c r="CM30" s="472"/>
      <c r="CN30" s="472"/>
      <c r="CO30" s="472"/>
      <c r="CP30" s="472"/>
      <c r="CQ30" s="472"/>
      <c r="CR30" s="472"/>
      <c r="CS30" s="472"/>
      <c r="CT30" s="472"/>
      <c r="CU30" s="472"/>
      <c r="CV30" s="472"/>
      <c r="CW30" s="472"/>
      <c r="CX30" s="472"/>
      <c r="CY30" s="472"/>
      <c r="CZ30" s="472"/>
      <c r="DA30" s="472"/>
      <c r="DB30" s="472"/>
      <c r="DC30" s="472"/>
      <c r="DD30" s="472"/>
      <c r="DE30" s="472"/>
      <c r="DF30" s="472"/>
      <c r="DG30" s="472"/>
      <c r="DH30" s="472"/>
      <c r="DI30" s="472"/>
      <c r="DJ30" s="472"/>
      <c r="DK30" s="472"/>
      <c r="DL30" s="472"/>
      <c r="DM30" s="472"/>
      <c r="DN30" s="472"/>
      <c r="DO30" s="472"/>
      <c r="DP30" s="472"/>
      <c r="DQ30" s="472"/>
      <c r="DR30" s="472"/>
      <c r="DS30" s="472"/>
      <c r="DT30" s="472"/>
      <c r="DU30" s="472"/>
      <c r="DV30" s="472"/>
      <c r="DW30" s="472"/>
      <c r="DX30" s="472"/>
      <c r="DY30" s="472"/>
      <c r="DZ30" s="472"/>
      <c r="EA30" s="472"/>
      <c r="EB30" s="472"/>
      <c r="EC30" s="472"/>
      <c r="ED30" s="472"/>
      <c r="EE30" s="472"/>
      <c r="EF30" s="472"/>
      <c r="EG30" s="472"/>
      <c r="EH30" s="472"/>
      <c r="EI30" s="472"/>
      <c r="EJ30" s="472"/>
      <c r="EK30" s="472"/>
      <c r="EL30" s="472"/>
      <c r="EM30" s="472"/>
      <c r="EN30" s="472"/>
      <c r="EO30" s="472"/>
      <c r="EP30" s="472"/>
      <c r="EQ30" s="472"/>
      <c r="ER30" s="472"/>
      <c r="ES30" s="472"/>
      <c r="ET30" s="472"/>
      <c r="EU30" s="472"/>
      <c r="EV30" s="472"/>
      <c r="EW30" s="472"/>
      <c r="EX30" s="472"/>
      <c r="EY30" s="472"/>
      <c r="EZ30" s="472"/>
      <c r="FA30" s="472"/>
      <c r="FB30" s="472"/>
      <c r="FC30" s="472"/>
      <c r="FD30" s="472"/>
      <c r="FE30" s="472"/>
      <c r="FF30" s="472"/>
      <c r="FG30" s="472"/>
      <c r="FH30" s="472"/>
      <c r="FI30" s="472"/>
      <c r="FJ30" s="472"/>
      <c r="FK30" s="472"/>
      <c r="FL30" s="472"/>
      <c r="FM30" s="472"/>
      <c r="FN30" s="472"/>
      <c r="FO30" s="472"/>
      <c r="FP30" s="472"/>
      <c r="FQ30" s="472"/>
      <c r="FR30" s="472"/>
      <c r="FS30" s="472"/>
      <c r="FT30" s="472"/>
      <c r="FU30" s="472"/>
      <c r="FV30" s="472"/>
      <c r="FW30" s="472"/>
      <c r="FX30" s="472"/>
      <c r="FY30" s="472"/>
      <c r="FZ30" s="472"/>
      <c r="GA30" s="472"/>
      <c r="GB30" s="472"/>
      <c r="GC30" s="472"/>
      <c r="GD30" s="472"/>
      <c r="GE30" s="472"/>
      <c r="GF30" s="472"/>
      <c r="GG30" s="472"/>
      <c r="GH30" s="472"/>
      <c r="GI30" s="472"/>
      <c r="GJ30" s="472"/>
      <c r="GK30" s="472"/>
      <c r="GL30" s="472"/>
      <c r="GM30" s="472"/>
      <c r="GN30" s="472"/>
      <c r="GO30" s="472"/>
      <c r="GP30" s="472"/>
      <c r="GQ30" s="472"/>
      <c r="GR30" s="472"/>
      <c r="GS30" s="472"/>
      <c r="GT30" s="472"/>
      <c r="GU30" s="472"/>
      <c r="GV30" s="472"/>
      <c r="GW30" s="472"/>
      <c r="GX30" s="472"/>
      <c r="GY30" s="472"/>
      <c r="GZ30" s="472"/>
      <c r="HA30" s="472"/>
      <c r="HB30" s="472"/>
      <c r="HC30" s="472"/>
      <c r="HD30" s="472"/>
      <c r="HE30" s="472"/>
      <c r="HF30" s="472"/>
      <c r="HG30" s="472"/>
      <c r="HH30" s="472"/>
      <c r="HI30" s="472"/>
      <c r="HJ30" s="472"/>
      <c r="HK30" s="472"/>
      <c r="HL30" s="472"/>
      <c r="HM30" s="472"/>
      <c r="HN30" s="472"/>
      <c r="HO30" s="472"/>
      <c r="HP30" s="472"/>
      <c r="HQ30" s="472"/>
      <c r="HR30" s="472"/>
      <c r="HS30" s="472"/>
      <c r="HT30" s="472"/>
      <c r="HU30" s="472"/>
      <c r="HV30" s="472"/>
      <c r="HW30" s="472"/>
      <c r="HX30" s="472"/>
      <c r="HY30" s="472"/>
      <c r="HZ30" s="472"/>
      <c r="IA30" s="472"/>
      <c r="IB30" s="472"/>
      <c r="IC30" s="472"/>
      <c r="ID30" s="472"/>
      <c r="IE30" s="472"/>
      <c r="IF30" s="472"/>
      <c r="IG30" s="472"/>
      <c r="IH30" s="472"/>
      <c r="II30" s="472"/>
    </row>
    <row r="31" spans="1:243" ht="15" customHeight="1">
      <c r="A31" s="901" t="s">
        <v>13</v>
      </c>
      <c r="B31" s="905">
        <v>905</v>
      </c>
      <c r="C31" s="657">
        <v>849</v>
      </c>
      <c r="D31" s="657">
        <v>841</v>
      </c>
      <c r="E31" s="657">
        <v>848</v>
      </c>
      <c r="F31" s="906">
        <v>918</v>
      </c>
      <c r="G31" s="657">
        <v>874</v>
      </c>
    </row>
    <row r="32" spans="1:243" ht="15" customHeight="1">
      <c r="A32" s="901"/>
      <c r="B32" s="905"/>
      <c r="C32" s="469">
        <f>C31/B31*100</f>
        <v>93.812154696132595</v>
      </c>
      <c r="D32" s="469">
        <f>D31/B31*100</f>
        <v>92.928176795580114</v>
      </c>
      <c r="E32" s="469">
        <f>E31/B31*100</f>
        <v>93.701657458563531</v>
      </c>
      <c r="F32" s="906"/>
      <c r="G32" s="470">
        <f>G31/F31*100</f>
        <v>95.20697167755992</v>
      </c>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472"/>
      <c r="AY32" s="472"/>
      <c r="AZ32" s="472"/>
      <c r="BA32" s="472"/>
      <c r="BB32" s="472"/>
      <c r="BC32" s="472"/>
      <c r="BD32" s="472"/>
      <c r="BE32" s="472"/>
      <c r="BF32" s="472"/>
      <c r="BG32" s="472"/>
      <c r="BH32" s="472"/>
      <c r="BI32" s="472"/>
      <c r="BJ32" s="472"/>
      <c r="BK32" s="472"/>
      <c r="BL32" s="472"/>
      <c r="BM32" s="472"/>
      <c r="BN32" s="472"/>
      <c r="BO32" s="472"/>
      <c r="BP32" s="472"/>
      <c r="BQ32" s="472"/>
      <c r="BR32" s="472"/>
      <c r="BS32" s="472"/>
      <c r="BT32" s="472"/>
      <c r="BU32" s="472"/>
      <c r="BV32" s="472"/>
      <c r="BW32" s="472"/>
      <c r="BX32" s="472"/>
      <c r="BY32" s="472"/>
      <c r="BZ32" s="472"/>
      <c r="CA32" s="472"/>
      <c r="CB32" s="472"/>
      <c r="CC32" s="472"/>
      <c r="CD32" s="472"/>
      <c r="CE32" s="472"/>
      <c r="CF32" s="472"/>
      <c r="CG32" s="472"/>
      <c r="CH32" s="472"/>
      <c r="CI32" s="472"/>
      <c r="CJ32" s="472"/>
      <c r="CK32" s="472"/>
      <c r="CL32" s="472"/>
      <c r="CM32" s="472"/>
      <c r="CN32" s="472"/>
      <c r="CO32" s="472"/>
      <c r="CP32" s="472"/>
      <c r="CQ32" s="472"/>
      <c r="CR32" s="472"/>
      <c r="CS32" s="472"/>
      <c r="CT32" s="472"/>
      <c r="CU32" s="472"/>
      <c r="CV32" s="472"/>
      <c r="CW32" s="472"/>
      <c r="CX32" s="472"/>
      <c r="CY32" s="472"/>
      <c r="CZ32" s="472"/>
      <c r="DA32" s="472"/>
      <c r="DB32" s="472"/>
      <c r="DC32" s="472"/>
      <c r="DD32" s="472"/>
      <c r="DE32" s="472"/>
      <c r="DF32" s="472"/>
      <c r="DG32" s="472"/>
      <c r="DH32" s="472"/>
      <c r="DI32" s="472"/>
      <c r="DJ32" s="472"/>
      <c r="DK32" s="472"/>
      <c r="DL32" s="472"/>
      <c r="DM32" s="472"/>
      <c r="DN32" s="472"/>
      <c r="DO32" s="472"/>
      <c r="DP32" s="472"/>
      <c r="DQ32" s="472"/>
      <c r="DR32" s="472"/>
      <c r="DS32" s="472"/>
      <c r="DT32" s="472"/>
      <c r="DU32" s="472"/>
      <c r="DV32" s="472"/>
      <c r="DW32" s="472"/>
      <c r="DX32" s="472"/>
      <c r="DY32" s="472"/>
      <c r="DZ32" s="472"/>
      <c r="EA32" s="472"/>
      <c r="EB32" s="472"/>
      <c r="EC32" s="472"/>
      <c r="ED32" s="472"/>
      <c r="EE32" s="472"/>
      <c r="EF32" s="472"/>
      <c r="EG32" s="472"/>
      <c r="EH32" s="472"/>
      <c r="EI32" s="472"/>
      <c r="EJ32" s="472"/>
      <c r="EK32" s="472"/>
      <c r="EL32" s="472"/>
      <c r="EM32" s="472"/>
      <c r="EN32" s="472"/>
      <c r="EO32" s="472"/>
      <c r="EP32" s="472"/>
      <c r="EQ32" s="472"/>
      <c r="ER32" s="472"/>
      <c r="ES32" s="472"/>
      <c r="ET32" s="472"/>
      <c r="EU32" s="472"/>
      <c r="EV32" s="472"/>
      <c r="EW32" s="472"/>
      <c r="EX32" s="472"/>
      <c r="EY32" s="472"/>
      <c r="EZ32" s="472"/>
      <c r="FA32" s="472"/>
      <c r="FB32" s="472"/>
      <c r="FC32" s="472"/>
      <c r="FD32" s="472"/>
      <c r="FE32" s="472"/>
      <c r="FF32" s="472"/>
      <c r="FG32" s="472"/>
      <c r="FH32" s="472"/>
      <c r="FI32" s="472"/>
      <c r="FJ32" s="472"/>
      <c r="FK32" s="472"/>
      <c r="FL32" s="472"/>
      <c r="FM32" s="472"/>
      <c r="FN32" s="472"/>
      <c r="FO32" s="472"/>
      <c r="FP32" s="472"/>
      <c r="FQ32" s="472"/>
      <c r="FR32" s="472"/>
      <c r="FS32" s="472"/>
      <c r="FT32" s="472"/>
      <c r="FU32" s="472"/>
      <c r="FV32" s="472"/>
      <c r="FW32" s="472"/>
      <c r="FX32" s="472"/>
      <c r="FY32" s="472"/>
      <c r="FZ32" s="472"/>
      <c r="GA32" s="472"/>
      <c r="GB32" s="472"/>
      <c r="GC32" s="472"/>
      <c r="GD32" s="472"/>
      <c r="GE32" s="472"/>
      <c r="GF32" s="472"/>
      <c r="GG32" s="472"/>
      <c r="GH32" s="472"/>
      <c r="GI32" s="472"/>
      <c r="GJ32" s="472"/>
      <c r="GK32" s="472"/>
      <c r="GL32" s="472"/>
      <c r="GM32" s="472"/>
      <c r="GN32" s="472"/>
      <c r="GO32" s="472"/>
      <c r="GP32" s="472"/>
      <c r="GQ32" s="472"/>
      <c r="GR32" s="472"/>
      <c r="GS32" s="472"/>
      <c r="GT32" s="472"/>
      <c r="GU32" s="472"/>
      <c r="GV32" s="472"/>
      <c r="GW32" s="472"/>
      <c r="GX32" s="472"/>
      <c r="GY32" s="472"/>
      <c r="GZ32" s="472"/>
      <c r="HA32" s="472"/>
      <c r="HB32" s="472"/>
      <c r="HC32" s="472"/>
      <c r="HD32" s="472"/>
      <c r="HE32" s="472"/>
      <c r="HF32" s="472"/>
      <c r="HG32" s="472"/>
      <c r="HH32" s="472"/>
      <c r="HI32" s="472"/>
      <c r="HJ32" s="472"/>
      <c r="HK32" s="472"/>
      <c r="HL32" s="472"/>
      <c r="HM32" s="472"/>
      <c r="HN32" s="472"/>
      <c r="HO32" s="472"/>
      <c r="HP32" s="472"/>
      <c r="HQ32" s="472"/>
      <c r="HR32" s="472"/>
      <c r="HS32" s="472"/>
      <c r="HT32" s="472"/>
      <c r="HU32" s="472"/>
      <c r="HV32" s="472"/>
      <c r="HW32" s="472"/>
      <c r="HX32" s="472"/>
      <c r="HY32" s="472"/>
      <c r="HZ32" s="472"/>
      <c r="IA32" s="472"/>
      <c r="IB32" s="472"/>
      <c r="IC32" s="472"/>
      <c r="ID32" s="472"/>
      <c r="IE32" s="472"/>
      <c r="IF32" s="472"/>
      <c r="IG32" s="472"/>
      <c r="IH32" s="472"/>
      <c r="II32" s="472"/>
    </row>
    <row r="33" spans="1:243" ht="15" customHeight="1">
      <c r="A33" s="901" t="s">
        <v>362</v>
      </c>
      <c r="B33" s="905">
        <v>1426</v>
      </c>
      <c r="C33" s="657">
        <v>1495</v>
      </c>
      <c r="D33" s="657">
        <v>1499</v>
      </c>
      <c r="E33" s="657">
        <v>1477</v>
      </c>
      <c r="F33" s="906">
        <v>1567</v>
      </c>
      <c r="G33" s="657">
        <v>1493</v>
      </c>
    </row>
    <row r="34" spans="1:243" ht="15" customHeight="1">
      <c r="A34" s="901"/>
      <c r="B34" s="905"/>
      <c r="C34" s="469">
        <f>C33/B33*100</f>
        <v>104.83870967741935</v>
      </c>
      <c r="D34" s="469">
        <f>D33/B33*100</f>
        <v>105.11921458625525</v>
      </c>
      <c r="E34" s="469">
        <f>E33/B33*100</f>
        <v>103.57643758765778</v>
      </c>
      <c r="F34" s="906"/>
      <c r="G34" s="470">
        <f>G33/F33*100</f>
        <v>95.277600510529666</v>
      </c>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2"/>
      <c r="AM34" s="472"/>
      <c r="AN34" s="472"/>
      <c r="AO34" s="472"/>
      <c r="AP34" s="472"/>
      <c r="AQ34" s="472"/>
      <c r="AR34" s="472"/>
      <c r="AS34" s="472"/>
      <c r="AT34" s="472"/>
      <c r="AU34" s="472"/>
      <c r="AV34" s="472"/>
      <c r="AW34" s="472"/>
      <c r="AX34" s="472"/>
      <c r="AY34" s="472"/>
      <c r="AZ34" s="472"/>
      <c r="BA34" s="472"/>
      <c r="BB34" s="472"/>
      <c r="BC34" s="472"/>
      <c r="BD34" s="472"/>
      <c r="BE34" s="472"/>
      <c r="BF34" s="472"/>
      <c r="BG34" s="472"/>
      <c r="BH34" s="472"/>
      <c r="BI34" s="472"/>
      <c r="BJ34" s="472"/>
      <c r="BK34" s="472"/>
      <c r="BL34" s="472"/>
      <c r="BM34" s="472"/>
      <c r="BN34" s="472"/>
      <c r="BO34" s="472"/>
      <c r="BP34" s="472"/>
      <c r="BQ34" s="472"/>
      <c r="BR34" s="472"/>
      <c r="BS34" s="472"/>
      <c r="BT34" s="472"/>
      <c r="BU34" s="472"/>
      <c r="BV34" s="472"/>
      <c r="BW34" s="472"/>
      <c r="BX34" s="472"/>
      <c r="BY34" s="472"/>
      <c r="BZ34" s="472"/>
      <c r="CA34" s="472"/>
      <c r="CB34" s="472"/>
      <c r="CC34" s="472"/>
      <c r="CD34" s="472"/>
      <c r="CE34" s="472"/>
      <c r="CF34" s="472"/>
      <c r="CG34" s="472"/>
      <c r="CH34" s="472"/>
      <c r="CI34" s="472"/>
      <c r="CJ34" s="472"/>
      <c r="CK34" s="472"/>
      <c r="CL34" s="472"/>
      <c r="CM34" s="472"/>
      <c r="CN34" s="472"/>
      <c r="CO34" s="472"/>
      <c r="CP34" s="472"/>
      <c r="CQ34" s="472"/>
      <c r="CR34" s="472"/>
      <c r="CS34" s="472"/>
      <c r="CT34" s="472"/>
      <c r="CU34" s="472"/>
      <c r="CV34" s="472"/>
      <c r="CW34" s="472"/>
      <c r="CX34" s="472"/>
      <c r="CY34" s="472"/>
      <c r="CZ34" s="472"/>
      <c r="DA34" s="472"/>
      <c r="DB34" s="472"/>
      <c r="DC34" s="472"/>
      <c r="DD34" s="472"/>
      <c r="DE34" s="472"/>
      <c r="DF34" s="472"/>
      <c r="DG34" s="472"/>
      <c r="DH34" s="472"/>
      <c r="DI34" s="472"/>
      <c r="DJ34" s="472"/>
      <c r="DK34" s="472"/>
      <c r="DL34" s="472"/>
      <c r="DM34" s="472"/>
      <c r="DN34" s="472"/>
      <c r="DO34" s="472"/>
      <c r="DP34" s="472"/>
      <c r="DQ34" s="472"/>
      <c r="DR34" s="472"/>
      <c r="DS34" s="472"/>
      <c r="DT34" s="472"/>
      <c r="DU34" s="472"/>
      <c r="DV34" s="472"/>
      <c r="DW34" s="472"/>
      <c r="DX34" s="472"/>
      <c r="DY34" s="472"/>
      <c r="DZ34" s="472"/>
      <c r="EA34" s="472"/>
      <c r="EB34" s="472"/>
      <c r="EC34" s="472"/>
      <c r="ED34" s="472"/>
      <c r="EE34" s="472"/>
      <c r="EF34" s="472"/>
      <c r="EG34" s="472"/>
      <c r="EH34" s="472"/>
      <c r="EI34" s="472"/>
      <c r="EJ34" s="472"/>
      <c r="EK34" s="472"/>
      <c r="EL34" s="472"/>
      <c r="EM34" s="472"/>
      <c r="EN34" s="472"/>
      <c r="EO34" s="472"/>
      <c r="EP34" s="472"/>
      <c r="EQ34" s="472"/>
      <c r="ER34" s="472"/>
      <c r="ES34" s="472"/>
      <c r="ET34" s="472"/>
      <c r="EU34" s="472"/>
      <c r="EV34" s="472"/>
      <c r="EW34" s="472"/>
      <c r="EX34" s="472"/>
      <c r="EY34" s="472"/>
      <c r="EZ34" s="472"/>
      <c r="FA34" s="472"/>
      <c r="FB34" s="472"/>
      <c r="FC34" s="472"/>
      <c r="FD34" s="472"/>
      <c r="FE34" s="472"/>
      <c r="FF34" s="472"/>
      <c r="FG34" s="472"/>
      <c r="FH34" s="472"/>
      <c r="FI34" s="472"/>
      <c r="FJ34" s="472"/>
      <c r="FK34" s="472"/>
      <c r="FL34" s="472"/>
      <c r="FM34" s="472"/>
      <c r="FN34" s="472"/>
      <c r="FO34" s="472"/>
      <c r="FP34" s="472"/>
      <c r="FQ34" s="472"/>
      <c r="FR34" s="472"/>
      <c r="FS34" s="472"/>
      <c r="FT34" s="472"/>
      <c r="FU34" s="472"/>
      <c r="FV34" s="472"/>
      <c r="FW34" s="472"/>
      <c r="FX34" s="472"/>
      <c r="FY34" s="472"/>
      <c r="FZ34" s="472"/>
      <c r="GA34" s="472"/>
      <c r="GB34" s="472"/>
      <c r="GC34" s="472"/>
      <c r="GD34" s="472"/>
      <c r="GE34" s="472"/>
      <c r="GF34" s="472"/>
      <c r="GG34" s="472"/>
      <c r="GH34" s="472"/>
      <c r="GI34" s="472"/>
      <c r="GJ34" s="472"/>
      <c r="GK34" s="472"/>
      <c r="GL34" s="472"/>
      <c r="GM34" s="472"/>
      <c r="GN34" s="472"/>
      <c r="GO34" s="472"/>
      <c r="GP34" s="472"/>
      <c r="GQ34" s="472"/>
      <c r="GR34" s="472"/>
      <c r="GS34" s="472"/>
      <c r="GT34" s="472"/>
      <c r="GU34" s="472"/>
      <c r="GV34" s="472"/>
      <c r="GW34" s="472"/>
      <c r="GX34" s="472"/>
      <c r="GY34" s="472"/>
      <c r="GZ34" s="472"/>
      <c r="HA34" s="472"/>
      <c r="HB34" s="472"/>
      <c r="HC34" s="472"/>
      <c r="HD34" s="472"/>
      <c r="HE34" s="472"/>
      <c r="HF34" s="472"/>
      <c r="HG34" s="472"/>
      <c r="HH34" s="472"/>
      <c r="HI34" s="472"/>
      <c r="HJ34" s="472"/>
      <c r="HK34" s="472"/>
      <c r="HL34" s="472"/>
      <c r="HM34" s="472"/>
      <c r="HN34" s="472"/>
      <c r="HO34" s="472"/>
      <c r="HP34" s="472"/>
      <c r="HQ34" s="472"/>
      <c r="HR34" s="472"/>
      <c r="HS34" s="472"/>
      <c r="HT34" s="472"/>
      <c r="HU34" s="472"/>
      <c r="HV34" s="472"/>
      <c r="HW34" s="472"/>
      <c r="HX34" s="472"/>
      <c r="HY34" s="472"/>
      <c r="HZ34" s="472"/>
      <c r="IA34" s="472"/>
      <c r="IB34" s="472"/>
      <c r="IC34" s="472"/>
      <c r="ID34" s="472"/>
      <c r="IE34" s="472"/>
      <c r="IF34" s="472"/>
      <c r="IG34" s="472"/>
      <c r="IH34" s="472"/>
      <c r="II34" s="472"/>
    </row>
    <row r="35" spans="1:243" ht="15" customHeight="1">
      <c r="A35" s="901" t="s">
        <v>15</v>
      </c>
      <c r="B35" s="905">
        <v>2156</v>
      </c>
      <c r="C35" s="657">
        <v>2081</v>
      </c>
      <c r="D35" s="657">
        <v>2136</v>
      </c>
      <c r="E35" s="657">
        <v>2144</v>
      </c>
      <c r="F35" s="906">
        <v>2279</v>
      </c>
      <c r="G35" s="657">
        <v>2148</v>
      </c>
    </row>
    <row r="36" spans="1:243" ht="15" customHeight="1">
      <c r="A36" s="901"/>
      <c r="B36" s="905"/>
      <c r="C36" s="469">
        <f>C35/B35*100</f>
        <v>96.521335807050093</v>
      </c>
      <c r="D36" s="469">
        <f>D35/B35*100</f>
        <v>99.072356215213347</v>
      </c>
      <c r="E36" s="469">
        <f>E35/B35*100</f>
        <v>99.443413729128011</v>
      </c>
      <c r="F36" s="906"/>
      <c r="G36" s="470">
        <f>G35/F35*100</f>
        <v>94.251864853005713</v>
      </c>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2"/>
      <c r="AM36" s="472"/>
      <c r="AN36" s="472"/>
      <c r="AO36" s="472"/>
      <c r="AP36" s="472"/>
      <c r="AQ36" s="472"/>
      <c r="AR36" s="472"/>
      <c r="AS36" s="472"/>
      <c r="AT36" s="472"/>
      <c r="AU36" s="472"/>
      <c r="AV36" s="472"/>
      <c r="AW36" s="472"/>
      <c r="AX36" s="472"/>
      <c r="AY36" s="472"/>
      <c r="AZ36" s="472"/>
      <c r="BA36" s="472"/>
      <c r="BB36" s="472"/>
      <c r="BC36" s="472"/>
      <c r="BD36" s="472"/>
      <c r="BE36" s="472"/>
      <c r="BF36" s="472"/>
      <c r="BG36" s="472"/>
      <c r="BH36" s="472"/>
      <c r="BI36" s="472"/>
      <c r="BJ36" s="472"/>
      <c r="BK36" s="472"/>
      <c r="BL36" s="472"/>
      <c r="BM36" s="472"/>
      <c r="BN36" s="472"/>
      <c r="BO36" s="472"/>
      <c r="BP36" s="472"/>
      <c r="BQ36" s="472"/>
      <c r="BR36" s="472"/>
      <c r="BS36" s="472"/>
      <c r="BT36" s="472"/>
      <c r="BU36" s="472"/>
      <c r="BV36" s="472"/>
      <c r="BW36" s="472"/>
      <c r="BX36" s="472"/>
      <c r="BY36" s="472"/>
      <c r="BZ36" s="472"/>
      <c r="CA36" s="472"/>
      <c r="CB36" s="472"/>
      <c r="CC36" s="472"/>
      <c r="CD36" s="472"/>
      <c r="CE36" s="472"/>
      <c r="CF36" s="472"/>
      <c r="CG36" s="472"/>
      <c r="CH36" s="472"/>
      <c r="CI36" s="472"/>
      <c r="CJ36" s="472"/>
      <c r="CK36" s="472"/>
      <c r="CL36" s="472"/>
      <c r="CM36" s="472"/>
      <c r="CN36" s="472"/>
      <c r="CO36" s="472"/>
      <c r="CP36" s="472"/>
      <c r="CQ36" s="472"/>
      <c r="CR36" s="472"/>
      <c r="CS36" s="472"/>
      <c r="CT36" s="472"/>
      <c r="CU36" s="472"/>
      <c r="CV36" s="472"/>
      <c r="CW36" s="472"/>
      <c r="CX36" s="472"/>
      <c r="CY36" s="472"/>
      <c r="CZ36" s="472"/>
      <c r="DA36" s="472"/>
      <c r="DB36" s="472"/>
      <c r="DC36" s="472"/>
      <c r="DD36" s="472"/>
      <c r="DE36" s="472"/>
      <c r="DF36" s="472"/>
      <c r="DG36" s="472"/>
      <c r="DH36" s="472"/>
      <c r="DI36" s="472"/>
      <c r="DJ36" s="472"/>
      <c r="DK36" s="472"/>
      <c r="DL36" s="472"/>
      <c r="DM36" s="472"/>
      <c r="DN36" s="472"/>
      <c r="DO36" s="472"/>
      <c r="DP36" s="472"/>
      <c r="DQ36" s="472"/>
      <c r="DR36" s="472"/>
      <c r="DS36" s="472"/>
      <c r="DT36" s="472"/>
      <c r="DU36" s="472"/>
      <c r="DV36" s="472"/>
      <c r="DW36" s="472"/>
      <c r="DX36" s="472"/>
      <c r="DY36" s="472"/>
      <c r="DZ36" s="472"/>
      <c r="EA36" s="472"/>
      <c r="EB36" s="472"/>
      <c r="EC36" s="472"/>
      <c r="ED36" s="472"/>
      <c r="EE36" s="472"/>
      <c r="EF36" s="472"/>
      <c r="EG36" s="472"/>
      <c r="EH36" s="472"/>
      <c r="EI36" s="472"/>
      <c r="EJ36" s="472"/>
      <c r="EK36" s="472"/>
      <c r="EL36" s="472"/>
      <c r="EM36" s="472"/>
      <c r="EN36" s="472"/>
      <c r="EO36" s="472"/>
      <c r="EP36" s="472"/>
      <c r="EQ36" s="472"/>
      <c r="ER36" s="472"/>
      <c r="ES36" s="472"/>
      <c r="ET36" s="472"/>
      <c r="EU36" s="472"/>
      <c r="EV36" s="472"/>
      <c r="EW36" s="472"/>
      <c r="EX36" s="472"/>
      <c r="EY36" s="472"/>
      <c r="EZ36" s="472"/>
      <c r="FA36" s="472"/>
      <c r="FB36" s="472"/>
      <c r="FC36" s="472"/>
      <c r="FD36" s="472"/>
      <c r="FE36" s="472"/>
      <c r="FF36" s="472"/>
      <c r="FG36" s="472"/>
      <c r="FH36" s="472"/>
      <c r="FI36" s="472"/>
      <c r="FJ36" s="472"/>
      <c r="FK36" s="472"/>
      <c r="FL36" s="472"/>
      <c r="FM36" s="472"/>
      <c r="FN36" s="472"/>
      <c r="FO36" s="472"/>
      <c r="FP36" s="472"/>
      <c r="FQ36" s="472"/>
      <c r="FR36" s="472"/>
      <c r="FS36" s="472"/>
      <c r="FT36" s="472"/>
      <c r="FU36" s="472"/>
      <c r="FV36" s="472"/>
      <c r="FW36" s="472"/>
      <c r="FX36" s="472"/>
      <c r="FY36" s="472"/>
      <c r="FZ36" s="472"/>
      <c r="GA36" s="472"/>
      <c r="GB36" s="472"/>
      <c r="GC36" s="472"/>
      <c r="GD36" s="472"/>
      <c r="GE36" s="472"/>
      <c r="GF36" s="472"/>
      <c r="GG36" s="472"/>
      <c r="GH36" s="472"/>
      <c r="GI36" s="472"/>
      <c r="GJ36" s="472"/>
      <c r="GK36" s="472"/>
      <c r="GL36" s="472"/>
      <c r="GM36" s="472"/>
      <c r="GN36" s="472"/>
      <c r="GO36" s="472"/>
      <c r="GP36" s="472"/>
      <c r="GQ36" s="472"/>
      <c r="GR36" s="472"/>
      <c r="GS36" s="472"/>
      <c r="GT36" s="472"/>
      <c r="GU36" s="472"/>
      <c r="GV36" s="472"/>
      <c r="GW36" s="472"/>
      <c r="GX36" s="472"/>
      <c r="GY36" s="472"/>
      <c r="GZ36" s="472"/>
      <c r="HA36" s="472"/>
      <c r="HB36" s="472"/>
      <c r="HC36" s="472"/>
      <c r="HD36" s="472"/>
      <c r="HE36" s="472"/>
      <c r="HF36" s="472"/>
      <c r="HG36" s="472"/>
      <c r="HH36" s="472"/>
      <c r="HI36" s="472"/>
      <c r="HJ36" s="472"/>
      <c r="HK36" s="472"/>
      <c r="HL36" s="472"/>
      <c r="HM36" s="472"/>
      <c r="HN36" s="472"/>
      <c r="HO36" s="472"/>
      <c r="HP36" s="472"/>
      <c r="HQ36" s="472"/>
      <c r="HR36" s="472"/>
      <c r="HS36" s="472"/>
      <c r="HT36" s="472"/>
      <c r="HU36" s="472"/>
      <c r="HV36" s="472"/>
      <c r="HW36" s="472"/>
      <c r="HX36" s="472"/>
      <c r="HY36" s="472"/>
      <c r="HZ36" s="472"/>
      <c r="IA36" s="472"/>
      <c r="IB36" s="472"/>
      <c r="IC36" s="472"/>
      <c r="ID36" s="472"/>
      <c r="IE36" s="472"/>
      <c r="IF36" s="472"/>
      <c r="IG36" s="472"/>
      <c r="IH36" s="472"/>
      <c r="II36" s="472"/>
    </row>
    <row r="37" spans="1:243" ht="15" customHeight="1">
      <c r="A37" s="901" t="s">
        <v>363</v>
      </c>
      <c r="B37" s="905">
        <v>1225</v>
      </c>
      <c r="C37" s="657">
        <v>1205</v>
      </c>
      <c r="D37" s="657">
        <v>1209</v>
      </c>
      <c r="E37" s="657">
        <v>1221</v>
      </c>
      <c r="F37" s="906">
        <v>1319</v>
      </c>
      <c r="G37" s="657">
        <v>1196</v>
      </c>
    </row>
    <row r="38" spans="1:243" ht="15" customHeight="1">
      <c r="A38" s="901"/>
      <c r="B38" s="905"/>
      <c r="C38" s="469">
        <f>C37/B37*100</f>
        <v>98.367346938775512</v>
      </c>
      <c r="D38" s="469">
        <f>D37/B37*100</f>
        <v>98.693877551020407</v>
      </c>
      <c r="E38" s="469">
        <f>E37/B37*100</f>
        <v>99.673469387755091</v>
      </c>
      <c r="F38" s="906"/>
      <c r="G38" s="470">
        <f>G37/F37*100</f>
        <v>90.674753601213041</v>
      </c>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2"/>
      <c r="AM38" s="472"/>
      <c r="AN38" s="472"/>
      <c r="AO38" s="472"/>
      <c r="AP38" s="472"/>
      <c r="AQ38" s="472"/>
      <c r="AR38" s="472"/>
      <c r="AS38" s="472"/>
      <c r="AT38" s="472"/>
      <c r="AU38" s="472"/>
      <c r="AV38" s="472"/>
      <c r="AW38" s="472"/>
      <c r="AX38" s="472"/>
      <c r="AY38" s="472"/>
      <c r="AZ38" s="472"/>
      <c r="BA38" s="472"/>
      <c r="BB38" s="472"/>
      <c r="BC38" s="472"/>
      <c r="BD38" s="472"/>
      <c r="BE38" s="472"/>
      <c r="BF38" s="472"/>
      <c r="BG38" s="472"/>
      <c r="BH38" s="472"/>
      <c r="BI38" s="472"/>
      <c r="BJ38" s="472"/>
      <c r="BK38" s="472"/>
      <c r="BL38" s="472"/>
      <c r="BM38" s="472"/>
      <c r="BN38" s="472"/>
      <c r="BO38" s="472"/>
      <c r="BP38" s="472"/>
      <c r="BQ38" s="472"/>
      <c r="BR38" s="472"/>
      <c r="BS38" s="472"/>
      <c r="BT38" s="472"/>
      <c r="BU38" s="472"/>
      <c r="BV38" s="472"/>
      <c r="BW38" s="472"/>
      <c r="BX38" s="472"/>
      <c r="BY38" s="472"/>
      <c r="BZ38" s="472"/>
      <c r="CA38" s="472"/>
      <c r="CB38" s="472"/>
      <c r="CC38" s="472"/>
      <c r="CD38" s="472"/>
      <c r="CE38" s="472"/>
      <c r="CF38" s="472"/>
      <c r="CG38" s="472"/>
      <c r="CH38" s="472"/>
      <c r="CI38" s="472"/>
      <c r="CJ38" s="472"/>
      <c r="CK38" s="472"/>
      <c r="CL38" s="472"/>
      <c r="CM38" s="472"/>
      <c r="CN38" s="472"/>
      <c r="CO38" s="472"/>
      <c r="CP38" s="472"/>
      <c r="CQ38" s="472"/>
      <c r="CR38" s="472"/>
      <c r="CS38" s="472"/>
      <c r="CT38" s="472"/>
      <c r="CU38" s="472"/>
      <c r="CV38" s="472"/>
      <c r="CW38" s="472"/>
      <c r="CX38" s="472"/>
      <c r="CY38" s="472"/>
      <c r="CZ38" s="472"/>
      <c r="DA38" s="472"/>
      <c r="DB38" s="472"/>
      <c r="DC38" s="472"/>
      <c r="DD38" s="472"/>
      <c r="DE38" s="472"/>
      <c r="DF38" s="472"/>
      <c r="DG38" s="472"/>
      <c r="DH38" s="472"/>
      <c r="DI38" s="472"/>
      <c r="DJ38" s="472"/>
      <c r="DK38" s="472"/>
      <c r="DL38" s="472"/>
      <c r="DM38" s="472"/>
      <c r="DN38" s="472"/>
      <c r="DO38" s="472"/>
      <c r="DP38" s="472"/>
      <c r="DQ38" s="472"/>
      <c r="DR38" s="472"/>
      <c r="DS38" s="472"/>
      <c r="DT38" s="472"/>
      <c r="DU38" s="472"/>
      <c r="DV38" s="472"/>
      <c r="DW38" s="472"/>
      <c r="DX38" s="472"/>
      <c r="DY38" s="472"/>
      <c r="DZ38" s="472"/>
      <c r="EA38" s="472"/>
      <c r="EB38" s="472"/>
      <c r="EC38" s="472"/>
      <c r="ED38" s="472"/>
      <c r="EE38" s="472"/>
      <c r="EF38" s="472"/>
      <c r="EG38" s="472"/>
      <c r="EH38" s="472"/>
      <c r="EI38" s="472"/>
      <c r="EJ38" s="472"/>
      <c r="EK38" s="472"/>
      <c r="EL38" s="472"/>
      <c r="EM38" s="472"/>
      <c r="EN38" s="472"/>
      <c r="EO38" s="472"/>
      <c r="EP38" s="472"/>
      <c r="EQ38" s="472"/>
      <c r="ER38" s="472"/>
      <c r="ES38" s="472"/>
      <c r="ET38" s="472"/>
      <c r="EU38" s="472"/>
      <c r="EV38" s="472"/>
      <c r="EW38" s="472"/>
      <c r="EX38" s="472"/>
      <c r="EY38" s="472"/>
      <c r="EZ38" s="472"/>
      <c r="FA38" s="472"/>
      <c r="FB38" s="472"/>
      <c r="FC38" s="472"/>
      <c r="FD38" s="472"/>
      <c r="FE38" s="472"/>
      <c r="FF38" s="472"/>
      <c r="FG38" s="472"/>
      <c r="FH38" s="472"/>
      <c r="FI38" s="472"/>
      <c r="FJ38" s="472"/>
      <c r="FK38" s="472"/>
      <c r="FL38" s="472"/>
      <c r="FM38" s="472"/>
      <c r="FN38" s="472"/>
      <c r="FO38" s="472"/>
      <c r="FP38" s="472"/>
      <c r="FQ38" s="472"/>
      <c r="FR38" s="472"/>
      <c r="FS38" s="472"/>
      <c r="FT38" s="472"/>
      <c r="FU38" s="472"/>
      <c r="FV38" s="472"/>
      <c r="FW38" s="472"/>
      <c r="FX38" s="472"/>
      <c r="FY38" s="472"/>
      <c r="FZ38" s="472"/>
      <c r="GA38" s="472"/>
      <c r="GB38" s="472"/>
      <c r="GC38" s="472"/>
      <c r="GD38" s="472"/>
      <c r="GE38" s="472"/>
      <c r="GF38" s="472"/>
      <c r="GG38" s="472"/>
      <c r="GH38" s="472"/>
      <c r="GI38" s="472"/>
      <c r="GJ38" s="472"/>
      <c r="GK38" s="472"/>
      <c r="GL38" s="472"/>
      <c r="GM38" s="472"/>
      <c r="GN38" s="472"/>
      <c r="GO38" s="472"/>
      <c r="GP38" s="472"/>
      <c r="GQ38" s="472"/>
      <c r="GR38" s="472"/>
      <c r="GS38" s="472"/>
      <c r="GT38" s="472"/>
      <c r="GU38" s="472"/>
      <c r="GV38" s="472"/>
      <c r="GW38" s="472"/>
      <c r="GX38" s="472"/>
      <c r="GY38" s="472"/>
      <c r="GZ38" s="472"/>
      <c r="HA38" s="472"/>
      <c r="HB38" s="472"/>
      <c r="HC38" s="472"/>
      <c r="HD38" s="472"/>
      <c r="HE38" s="472"/>
      <c r="HF38" s="472"/>
      <c r="HG38" s="472"/>
      <c r="HH38" s="472"/>
      <c r="HI38" s="472"/>
      <c r="HJ38" s="472"/>
      <c r="HK38" s="472"/>
      <c r="HL38" s="472"/>
      <c r="HM38" s="472"/>
      <c r="HN38" s="472"/>
      <c r="HO38" s="472"/>
      <c r="HP38" s="472"/>
      <c r="HQ38" s="472"/>
      <c r="HR38" s="472"/>
      <c r="HS38" s="472"/>
      <c r="HT38" s="472"/>
      <c r="HU38" s="472"/>
      <c r="HV38" s="472"/>
      <c r="HW38" s="472"/>
      <c r="HX38" s="472"/>
      <c r="HY38" s="472"/>
      <c r="HZ38" s="472"/>
      <c r="IA38" s="472"/>
      <c r="IB38" s="472"/>
      <c r="IC38" s="472"/>
      <c r="ID38" s="472"/>
      <c r="IE38" s="472"/>
      <c r="IF38" s="472"/>
      <c r="IG38" s="472"/>
      <c r="IH38" s="472"/>
      <c r="II38" s="472"/>
    </row>
    <row r="39" spans="1:243" ht="15" customHeight="1">
      <c r="A39" s="908" t="s">
        <v>364</v>
      </c>
      <c r="B39" s="909">
        <v>1225</v>
      </c>
      <c r="C39" s="657">
        <v>1224</v>
      </c>
      <c r="D39" s="657">
        <v>1227</v>
      </c>
      <c r="E39" s="657">
        <v>1247</v>
      </c>
      <c r="F39" s="910">
        <v>1295</v>
      </c>
      <c r="G39" s="657">
        <v>1215</v>
      </c>
    </row>
    <row r="40" spans="1:243" ht="15" customHeight="1">
      <c r="A40" s="908"/>
      <c r="B40" s="909"/>
      <c r="C40" s="473">
        <f>C39/B39*100</f>
        <v>99.91836734693878</v>
      </c>
      <c r="D40" s="473">
        <f>D39/B39*100</f>
        <v>100.16326530612245</v>
      </c>
      <c r="E40" s="473">
        <f>E39/B39*100</f>
        <v>101.79591836734694</v>
      </c>
      <c r="F40" s="910"/>
      <c r="G40" s="474">
        <f>G39/F39*100</f>
        <v>93.822393822393821</v>
      </c>
      <c r="I40" s="472"/>
      <c r="J40" s="472"/>
      <c r="K40" s="472"/>
      <c r="L40" s="472"/>
      <c r="M40" s="472"/>
      <c r="N40" s="472"/>
      <c r="O40" s="472"/>
      <c r="P40" s="472"/>
      <c r="Q40" s="472"/>
      <c r="R40" s="472"/>
      <c r="S40" s="472"/>
      <c r="T40" s="472"/>
      <c r="U40" s="472"/>
      <c r="V40" s="472"/>
      <c r="W40" s="472"/>
      <c r="X40" s="472"/>
      <c r="Y40" s="472"/>
      <c r="Z40" s="472"/>
      <c r="AA40" s="472"/>
      <c r="AB40" s="472"/>
      <c r="AC40" s="472"/>
      <c r="AD40" s="472"/>
      <c r="AE40" s="472"/>
      <c r="AF40" s="472"/>
      <c r="AG40" s="472"/>
      <c r="AH40" s="472"/>
      <c r="AI40" s="472"/>
      <c r="AJ40" s="472"/>
      <c r="AK40" s="472"/>
      <c r="AL40" s="472"/>
      <c r="AM40" s="472"/>
      <c r="AN40" s="472"/>
      <c r="AO40" s="472"/>
      <c r="AP40" s="472"/>
      <c r="AQ40" s="472"/>
      <c r="AR40" s="472"/>
      <c r="AS40" s="472"/>
      <c r="AT40" s="472"/>
      <c r="AU40" s="472"/>
      <c r="AV40" s="472"/>
      <c r="AW40" s="472"/>
      <c r="AX40" s="472"/>
      <c r="AY40" s="472"/>
      <c r="AZ40" s="472"/>
      <c r="BA40" s="472"/>
      <c r="BB40" s="472"/>
      <c r="BC40" s="472"/>
      <c r="BD40" s="472"/>
      <c r="BE40" s="472"/>
      <c r="BF40" s="472"/>
      <c r="BG40" s="472"/>
      <c r="BH40" s="472"/>
      <c r="BI40" s="472"/>
      <c r="BJ40" s="472"/>
      <c r="BK40" s="472"/>
      <c r="BL40" s="472"/>
      <c r="BM40" s="472"/>
      <c r="BN40" s="472"/>
      <c r="BO40" s="472"/>
      <c r="BP40" s="472"/>
      <c r="BQ40" s="472"/>
      <c r="BR40" s="472"/>
      <c r="BS40" s="472"/>
      <c r="BT40" s="472"/>
      <c r="BU40" s="472"/>
      <c r="BV40" s="472"/>
      <c r="BW40" s="472"/>
      <c r="BX40" s="472"/>
      <c r="BY40" s="472"/>
      <c r="BZ40" s="472"/>
      <c r="CA40" s="472"/>
      <c r="CB40" s="472"/>
      <c r="CC40" s="472"/>
      <c r="CD40" s="472"/>
      <c r="CE40" s="472"/>
      <c r="CF40" s="472"/>
      <c r="CG40" s="472"/>
      <c r="CH40" s="472"/>
      <c r="CI40" s="472"/>
      <c r="CJ40" s="472"/>
      <c r="CK40" s="472"/>
      <c r="CL40" s="472"/>
      <c r="CM40" s="472"/>
      <c r="CN40" s="472"/>
      <c r="CO40" s="472"/>
      <c r="CP40" s="472"/>
      <c r="CQ40" s="472"/>
      <c r="CR40" s="472"/>
      <c r="CS40" s="472"/>
      <c r="CT40" s="472"/>
      <c r="CU40" s="472"/>
      <c r="CV40" s="472"/>
      <c r="CW40" s="472"/>
      <c r="CX40" s="472"/>
      <c r="CY40" s="472"/>
      <c r="CZ40" s="472"/>
      <c r="DA40" s="472"/>
      <c r="DB40" s="472"/>
      <c r="DC40" s="472"/>
      <c r="DD40" s="472"/>
      <c r="DE40" s="472"/>
      <c r="DF40" s="472"/>
      <c r="DG40" s="472"/>
      <c r="DH40" s="472"/>
      <c r="DI40" s="472"/>
      <c r="DJ40" s="472"/>
      <c r="DK40" s="472"/>
      <c r="DL40" s="472"/>
      <c r="DM40" s="472"/>
      <c r="DN40" s="472"/>
      <c r="DO40" s="472"/>
      <c r="DP40" s="472"/>
      <c r="DQ40" s="472"/>
      <c r="DR40" s="472"/>
      <c r="DS40" s="472"/>
      <c r="DT40" s="472"/>
      <c r="DU40" s="472"/>
      <c r="DV40" s="472"/>
      <c r="DW40" s="472"/>
      <c r="DX40" s="472"/>
      <c r="DY40" s="472"/>
      <c r="DZ40" s="472"/>
      <c r="EA40" s="472"/>
      <c r="EB40" s="472"/>
      <c r="EC40" s="472"/>
      <c r="ED40" s="472"/>
      <c r="EE40" s="472"/>
      <c r="EF40" s="472"/>
      <c r="EG40" s="472"/>
      <c r="EH40" s="472"/>
      <c r="EI40" s="472"/>
      <c r="EJ40" s="472"/>
      <c r="EK40" s="472"/>
      <c r="EL40" s="472"/>
      <c r="EM40" s="472"/>
      <c r="EN40" s="472"/>
      <c r="EO40" s="472"/>
      <c r="EP40" s="472"/>
      <c r="EQ40" s="472"/>
      <c r="ER40" s="472"/>
      <c r="ES40" s="472"/>
      <c r="ET40" s="472"/>
      <c r="EU40" s="472"/>
      <c r="EV40" s="472"/>
      <c r="EW40" s="472"/>
      <c r="EX40" s="472"/>
      <c r="EY40" s="472"/>
      <c r="EZ40" s="472"/>
      <c r="FA40" s="472"/>
      <c r="FB40" s="472"/>
      <c r="FC40" s="472"/>
      <c r="FD40" s="472"/>
      <c r="FE40" s="472"/>
      <c r="FF40" s="472"/>
      <c r="FG40" s="472"/>
      <c r="FH40" s="472"/>
      <c r="FI40" s="472"/>
      <c r="FJ40" s="472"/>
      <c r="FK40" s="472"/>
      <c r="FL40" s="472"/>
      <c r="FM40" s="472"/>
      <c r="FN40" s="472"/>
      <c r="FO40" s="472"/>
      <c r="FP40" s="472"/>
      <c r="FQ40" s="472"/>
      <c r="FR40" s="472"/>
      <c r="FS40" s="472"/>
      <c r="FT40" s="472"/>
      <c r="FU40" s="472"/>
      <c r="FV40" s="472"/>
      <c r="FW40" s="472"/>
      <c r="FX40" s="472"/>
      <c r="FY40" s="472"/>
      <c r="FZ40" s="472"/>
      <c r="GA40" s="472"/>
      <c r="GB40" s="472"/>
      <c r="GC40" s="472"/>
      <c r="GD40" s="472"/>
      <c r="GE40" s="472"/>
      <c r="GF40" s="472"/>
      <c r="GG40" s="472"/>
      <c r="GH40" s="472"/>
      <c r="GI40" s="472"/>
      <c r="GJ40" s="472"/>
      <c r="GK40" s="472"/>
      <c r="GL40" s="472"/>
      <c r="GM40" s="472"/>
      <c r="GN40" s="472"/>
      <c r="GO40" s="472"/>
      <c r="GP40" s="472"/>
      <c r="GQ40" s="472"/>
      <c r="GR40" s="472"/>
      <c r="GS40" s="472"/>
      <c r="GT40" s="472"/>
      <c r="GU40" s="472"/>
      <c r="GV40" s="472"/>
      <c r="GW40" s="472"/>
      <c r="GX40" s="472"/>
      <c r="GY40" s="472"/>
      <c r="GZ40" s="472"/>
      <c r="HA40" s="472"/>
      <c r="HB40" s="472"/>
      <c r="HC40" s="472"/>
      <c r="HD40" s="472"/>
      <c r="HE40" s="472"/>
      <c r="HF40" s="472"/>
      <c r="HG40" s="472"/>
      <c r="HH40" s="472"/>
      <c r="HI40" s="472"/>
      <c r="HJ40" s="472"/>
      <c r="HK40" s="472"/>
      <c r="HL40" s="472"/>
      <c r="HM40" s="472"/>
      <c r="HN40" s="472"/>
      <c r="HO40" s="472"/>
      <c r="HP40" s="472"/>
      <c r="HQ40" s="472"/>
      <c r="HR40" s="472"/>
      <c r="HS40" s="472"/>
      <c r="HT40" s="472"/>
      <c r="HU40" s="472"/>
      <c r="HV40" s="472"/>
      <c r="HW40" s="472"/>
      <c r="HX40" s="472"/>
      <c r="HY40" s="472"/>
      <c r="HZ40" s="472"/>
      <c r="IA40" s="472"/>
      <c r="IB40" s="472"/>
      <c r="IC40" s="472"/>
      <c r="ID40" s="472"/>
      <c r="IE40" s="472"/>
      <c r="IF40" s="472"/>
      <c r="IG40" s="472"/>
      <c r="IH40" s="472"/>
      <c r="II40" s="472"/>
    </row>
    <row r="41" spans="1:243" ht="32.25" customHeight="1">
      <c r="A41" s="907"/>
      <c r="B41" s="907"/>
      <c r="C41" s="907"/>
      <c r="D41" s="907"/>
      <c r="E41" s="907"/>
      <c r="F41" s="907"/>
      <c r="G41" s="907"/>
    </row>
    <row r="42" spans="1:243">
      <c r="A42" s="648"/>
    </row>
  </sheetData>
  <mergeCells count="55">
    <mergeCell ref="A41:G41"/>
    <mergeCell ref="A37:A38"/>
    <mergeCell ref="B37:B38"/>
    <mergeCell ref="F37:F38"/>
    <mergeCell ref="A39:A40"/>
    <mergeCell ref="B39:B40"/>
    <mergeCell ref="F39:F40"/>
    <mergeCell ref="A33:A34"/>
    <mergeCell ref="B33:B34"/>
    <mergeCell ref="F33:F34"/>
    <mergeCell ref="A35:A36"/>
    <mergeCell ref="B35:B36"/>
    <mergeCell ref="F35:F36"/>
    <mergeCell ref="A29:A30"/>
    <mergeCell ref="B29:B30"/>
    <mergeCell ref="F29:F30"/>
    <mergeCell ref="A31:A32"/>
    <mergeCell ref="B31:B32"/>
    <mergeCell ref="F31:F32"/>
    <mergeCell ref="A25:A26"/>
    <mergeCell ref="B25:B26"/>
    <mergeCell ref="F25:F26"/>
    <mergeCell ref="A27:A28"/>
    <mergeCell ref="B27:B28"/>
    <mergeCell ref="F27:F28"/>
    <mergeCell ref="A21:A22"/>
    <mergeCell ref="B21:B22"/>
    <mergeCell ref="F21:F22"/>
    <mergeCell ref="A23:A24"/>
    <mergeCell ref="B23:B24"/>
    <mergeCell ref="F23:F24"/>
    <mergeCell ref="A17:A18"/>
    <mergeCell ref="B17:B18"/>
    <mergeCell ref="F17:F18"/>
    <mergeCell ref="A19:A20"/>
    <mergeCell ref="B19:B20"/>
    <mergeCell ref="F19:F20"/>
    <mergeCell ref="A13:A14"/>
    <mergeCell ref="B13:B14"/>
    <mergeCell ref="F13:F14"/>
    <mergeCell ref="A15:A16"/>
    <mergeCell ref="B15:B16"/>
    <mergeCell ref="F15:F16"/>
    <mergeCell ref="A9:A10"/>
    <mergeCell ref="B9:B10"/>
    <mergeCell ref="F9:F10"/>
    <mergeCell ref="A11:A12"/>
    <mergeCell ref="B11:B12"/>
    <mergeCell ref="F11:F12"/>
    <mergeCell ref="B3:E3"/>
    <mergeCell ref="F3:G3"/>
    <mergeCell ref="A4:A5"/>
    <mergeCell ref="A7:A8"/>
    <mergeCell ref="B7:B8"/>
    <mergeCell ref="F7:F8"/>
  </mergeCells>
  <phoneticPr fontId="60"/>
  <pageMargins left="0.78749999999999998" right="0.78749999999999998" top="0.86597222222222203" bottom="0.55138888888888904" header="0.511811023622047" footer="0.511811023622047"/>
  <pageSetup paperSize="9" scale="97"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MJ42"/>
  <sheetViews>
    <sheetView showGridLines="0" view="pageBreakPreview" zoomScaleNormal="100" workbookViewId="0">
      <selection sqref="A1:XFD1048576"/>
    </sheetView>
  </sheetViews>
  <sheetFormatPr defaultColWidth="12.5" defaultRowHeight="17.25"/>
  <cols>
    <col min="1" max="7" width="12.5" style="416"/>
    <col min="8" max="8" width="7.625" style="657" customWidth="1"/>
    <col min="9" max="263" width="12.5" style="416"/>
    <col min="264" max="264" width="7.625" style="416" customWidth="1"/>
    <col min="265" max="519" width="12.5" style="416"/>
    <col min="520" max="520" width="7.625" style="416" customWidth="1"/>
    <col min="521" max="775" width="12.5" style="416"/>
    <col min="776" max="776" width="7.625" style="416" customWidth="1"/>
    <col min="777" max="1024" width="12.5" style="416"/>
  </cols>
  <sheetData>
    <row r="1" spans="1:237" ht="15" customHeight="1">
      <c r="A1" s="460" t="s">
        <v>517</v>
      </c>
      <c r="B1" s="328"/>
      <c r="C1" s="328"/>
      <c r="D1" s="328"/>
      <c r="E1" s="328"/>
      <c r="F1" s="328"/>
      <c r="G1" s="328"/>
    </row>
    <row r="2" spans="1:237" ht="18" customHeight="1">
      <c r="A2" s="303"/>
      <c r="B2" s="303"/>
      <c r="C2" s="303"/>
      <c r="D2" s="303"/>
      <c r="E2" s="303"/>
      <c r="F2" s="397" t="s">
        <v>508</v>
      </c>
      <c r="G2" s="461" t="s">
        <v>611</v>
      </c>
    </row>
    <row r="3" spans="1:237" ht="12.95" customHeight="1">
      <c r="A3" s="330"/>
      <c r="B3" s="899" t="s">
        <v>509</v>
      </c>
      <c r="C3" s="899"/>
      <c r="D3" s="899"/>
      <c r="E3" s="899"/>
      <c r="F3" s="900" t="s">
        <v>510</v>
      </c>
      <c r="G3" s="900"/>
    </row>
    <row r="4" spans="1:237" ht="12.95" customHeight="1">
      <c r="A4" s="901" t="s">
        <v>138</v>
      </c>
      <c r="B4" s="371"/>
      <c r="C4" s="462" t="s">
        <v>511</v>
      </c>
      <c r="D4" s="347" t="s">
        <v>512</v>
      </c>
      <c r="E4" s="462" t="s">
        <v>513</v>
      </c>
      <c r="F4" s="462"/>
      <c r="G4" s="329" t="s">
        <v>505</v>
      </c>
    </row>
    <row r="5" spans="1:237" ht="12.95" customHeight="1">
      <c r="A5" s="901"/>
      <c r="B5" s="371" t="s">
        <v>28</v>
      </c>
      <c r="C5" s="463" t="s">
        <v>505</v>
      </c>
      <c r="D5" s="347" t="s">
        <v>505</v>
      </c>
      <c r="E5" s="463" t="s">
        <v>505</v>
      </c>
      <c r="F5" s="463" t="s">
        <v>514</v>
      </c>
      <c r="G5" s="347"/>
    </row>
    <row r="6" spans="1:237" ht="12.95" customHeight="1">
      <c r="A6" s="405"/>
      <c r="B6" s="464"/>
      <c r="C6" s="465" t="s">
        <v>515</v>
      </c>
      <c r="D6" s="466" t="s">
        <v>515</v>
      </c>
      <c r="E6" s="465" t="s">
        <v>515</v>
      </c>
      <c r="F6" s="465"/>
      <c r="G6" s="467" t="s">
        <v>515</v>
      </c>
    </row>
    <row r="7" spans="1:237" ht="15" customHeight="1">
      <c r="A7" s="902" t="s">
        <v>516</v>
      </c>
      <c r="B7" s="903">
        <f>SUM(B9:B40)</f>
        <v>17307</v>
      </c>
      <c r="C7" s="665">
        <f>C9+C11+C13+C15+C17+C19+C21+C23+C25+C27+C29+C31+C33+C35+C37+C39</f>
        <v>17136</v>
      </c>
      <c r="D7" s="665">
        <f>D9+D11+D13+D15+D17+D19+D21+D23+D25+D27+D29+D31+D33+D35+D37+D39</f>
        <v>17229</v>
      </c>
      <c r="E7" s="665">
        <f>E9+E11+E13+E15+E17+E19+E21+E23+E25+E27+E29+E31+E33+E35+E37+E39</f>
        <v>17130</v>
      </c>
      <c r="F7" s="904">
        <f>SUM(F9:F40)</f>
        <v>17853</v>
      </c>
      <c r="G7" s="665">
        <f>G9+G11+G13+G15+G17+G19+G21+G23+G25+G27+G29+G31+G33+G35+G37+G39</f>
        <v>16799</v>
      </c>
      <c r="I7" s="468"/>
      <c r="J7" s="468"/>
      <c r="K7" s="468"/>
      <c r="L7" s="468"/>
      <c r="M7" s="468"/>
      <c r="N7" s="468"/>
      <c r="O7" s="468"/>
      <c r="P7" s="468"/>
      <c r="Q7" s="468"/>
      <c r="R7" s="468"/>
      <c r="S7" s="468"/>
      <c r="T7" s="468"/>
      <c r="U7" s="468"/>
      <c r="V7" s="468"/>
      <c r="W7" s="468"/>
      <c r="X7" s="468"/>
      <c r="Y7" s="468"/>
      <c r="Z7" s="468"/>
      <c r="AA7" s="468"/>
      <c r="AB7" s="468"/>
      <c r="AC7" s="468"/>
      <c r="AD7" s="468"/>
      <c r="AE7" s="468"/>
      <c r="AF7" s="468"/>
      <c r="AG7" s="468"/>
      <c r="AH7" s="468"/>
      <c r="AI7" s="468"/>
      <c r="AJ7" s="468"/>
      <c r="AK7" s="468"/>
      <c r="AL7" s="468"/>
      <c r="AM7" s="468"/>
      <c r="AN7" s="468"/>
      <c r="AO7" s="468"/>
      <c r="AP7" s="468"/>
      <c r="AQ7" s="468"/>
      <c r="AR7" s="468"/>
      <c r="AS7" s="468"/>
      <c r="AT7" s="468"/>
      <c r="AU7" s="468"/>
      <c r="AV7" s="468"/>
      <c r="AW7" s="468"/>
      <c r="AX7" s="468"/>
      <c r="AY7" s="468"/>
      <c r="AZ7" s="468"/>
      <c r="BA7" s="468"/>
      <c r="BB7" s="468"/>
      <c r="BC7" s="468"/>
      <c r="BD7" s="468"/>
      <c r="BE7" s="468"/>
      <c r="BF7" s="468"/>
      <c r="BG7" s="468"/>
      <c r="BH7" s="468"/>
      <c r="BI7" s="468"/>
      <c r="BJ7" s="468"/>
      <c r="BK7" s="468"/>
      <c r="BL7" s="468"/>
      <c r="BM7" s="468"/>
      <c r="BN7" s="468"/>
      <c r="BO7" s="468"/>
      <c r="BP7" s="468"/>
      <c r="BQ7" s="468"/>
      <c r="BR7" s="468"/>
      <c r="BS7" s="468"/>
      <c r="BT7" s="468"/>
      <c r="BU7" s="468"/>
      <c r="BV7" s="468"/>
      <c r="BW7" s="468"/>
      <c r="BX7" s="468"/>
      <c r="BY7" s="468"/>
      <c r="BZ7" s="468"/>
      <c r="CA7" s="468"/>
      <c r="CB7" s="468"/>
      <c r="CC7" s="468"/>
      <c r="CD7" s="468"/>
      <c r="CE7" s="468"/>
      <c r="CF7" s="468"/>
      <c r="CG7" s="468"/>
      <c r="CH7" s="468"/>
      <c r="CI7" s="468"/>
      <c r="CJ7" s="468"/>
      <c r="CK7" s="468"/>
      <c r="CL7" s="468"/>
      <c r="CM7" s="468"/>
      <c r="CN7" s="468"/>
      <c r="CO7" s="468"/>
      <c r="CP7" s="468"/>
      <c r="CQ7" s="468"/>
      <c r="CR7" s="468"/>
      <c r="CS7" s="468"/>
      <c r="CT7" s="468"/>
      <c r="CU7" s="468"/>
      <c r="CV7" s="468"/>
      <c r="CW7" s="468"/>
      <c r="CX7" s="468"/>
      <c r="CY7" s="468"/>
      <c r="CZ7" s="468"/>
      <c r="DA7" s="468"/>
      <c r="DB7" s="468"/>
      <c r="DC7" s="468"/>
      <c r="DD7" s="468"/>
      <c r="DE7" s="468"/>
      <c r="DF7" s="468"/>
      <c r="DG7" s="468"/>
      <c r="DH7" s="468"/>
      <c r="DI7" s="468"/>
      <c r="DJ7" s="468"/>
      <c r="DK7" s="468"/>
      <c r="DL7" s="468"/>
      <c r="DM7" s="468"/>
      <c r="DN7" s="468"/>
      <c r="DO7" s="468"/>
      <c r="DP7" s="468"/>
      <c r="DQ7" s="468"/>
      <c r="DR7" s="468"/>
      <c r="DS7" s="468"/>
      <c r="DT7" s="468"/>
      <c r="DU7" s="468"/>
      <c r="DV7" s="468"/>
      <c r="DW7" s="468"/>
      <c r="DX7" s="468"/>
      <c r="DY7" s="468"/>
      <c r="DZ7" s="468"/>
      <c r="EA7" s="468"/>
      <c r="EB7" s="468"/>
      <c r="EC7" s="468"/>
      <c r="ED7" s="468"/>
      <c r="EE7" s="468"/>
      <c r="EF7" s="468"/>
      <c r="EG7" s="468"/>
      <c r="EH7" s="468"/>
      <c r="EI7" s="468"/>
      <c r="EJ7" s="468"/>
      <c r="EK7" s="468"/>
      <c r="EL7" s="468"/>
      <c r="EM7" s="468"/>
      <c r="EN7" s="468"/>
      <c r="EO7" s="468"/>
      <c r="EP7" s="468"/>
      <c r="EQ7" s="468"/>
      <c r="ER7" s="468"/>
      <c r="ES7" s="468"/>
      <c r="ET7" s="468"/>
      <c r="EU7" s="468"/>
      <c r="EV7" s="468"/>
      <c r="EW7" s="468"/>
      <c r="EX7" s="468"/>
      <c r="EY7" s="468"/>
      <c r="EZ7" s="468"/>
      <c r="FA7" s="468"/>
      <c r="FB7" s="468"/>
      <c r="FC7" s="468"/>
      <c r="FD7" s="468"/>
      <c r="FE7" s="468"/>
      <c r="FF7" s="468"/>
      <c r="FG7" s="468"/>
      <c r="FH7" s="468"/>
      <c r="FI7" s="468"/>
      <c r="FJ7" s="468"/>
      <c r="FK7" s="468"/>
      <c r="FL7" s="468"/>
      <c r="FM7" s="468"/>
      <c r="FN7" s="468"/>
      <c r="FO7" s="468"/>
      <c r="FP7" s="468"/>
      <c r="FQ7" s="468"/>
      <c r="FR7" s="468"/>
      <c r="FS7" s="468"/>
      <c r="FT7" s="468"/>
      <c r="FU7" s="468"/>
      <c r="FV7" s="468"/>
      <c r="FW7" s="468"/>
      <c r="FX7" s="468"/>
      <c r="FY7" s="468"/>
      <c r="FZ7" s="468"/>
      <c r="GA7" s="468"/>
      <c r="GB7" s="468"/>
      <c r="GC7" s="468"/>
      <c r="GD7" s="468"/>
      <c r="GE7" s="468"/>
      <c r="GF7" s="468"/>
      <c r="GG7" s="468"/>
      <c r="GH7" s="468"/>
      <c r="GI7" s="468"/>
      <c r="GJ7" s="468"/>
      <c r="GK7" s="468"/>
      <c r="GL7" s="468"/>
      <c r="GM7" s="468"/>
      <c r="GN7" s="468"/>
      <c r="GO7" s="468"/>
      <c r="GP7" s="468"/>
      <c r="GQ7" s="468"/>
      <c r="GR7" s="468"/>
      <c r="GS7" s="468"/>
      <c r="GT7" s="468"/>
      <c r="GU7" s="468"/>
      <c r="GV7" s="468"/>
      <c r="GW7" s="468"/>
      <c r="GX7" s="468"/>
      <c r="GY7" s="468"/>
      <c r="GZ7" s="468"/>
      <c r="HA7" s="468"/>
      <c r="HB7" s="468"/>
      <c r="HC7" s="468"/>
      <c r="HD7" s="468"/>
      <c r="HE7" s="468"/>
      <c r="HF7" s="468"/>
      <c r="HG7" s="468"/>
      <c r="HH7" s="468"/>
      <c r="HI7" s="468"/>
      <c r="HJ7" s="468"/>
      <c r="HK7" s="468"/>
      <c r="HL7" s="468"/>
      <c r="HM7" s="468"/>
      <c r="HN7" s="468"/>
      <c r="HO7" s="468"/>
      <c r="HP7" s="468"/>
      <c r="HQ7" s="468"/>
      <c r="HR7" s="468"/>
      <c r="HS7" s="468"/>
      <c r="HT7" s="468"/>
      <c r="HU7" s="468"/>
      <c r="HV7" s="468"/>
      <c r="HW7" s="468"/>
      <c r="HX7" s="468"/>
      <c r="HY7" s="468"/>
      <c r="HZ7" s="468"/>
      <c r="IA7" s="468"/>
      <c r="IB7" s="468"/>
      <c r="IC7" s="468"/>
    </row>
    <row r="8" spans="1:237" ht="15" customHeight="1">
      <c r="A8" s="902"/>
      <c r="B8" s="903"/>
      <c r="C8" s="469">
        <f>C7/B7*100</f>
        <v>99.011960478419141</v>
      </c>
      <c r="D8" s="469">
        <f>D7/B7*100</f>
        <v>99.549315305945569</v>
      </c>
      <c r="E8" s="469">
        <f>E7/B7*100</f>
        <v>98.977292425030342</v>
      </c>
      <c r="F8" s="904"/>
      <c r="G8" s="470">
        <f>G7/F7*100</f>
        <v>94.096230325435499</v>
      </c>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1"/>
      <c r="AL8" s="471"/>
      <c r="AM8" s="471"/>
      <c r="AN8" s="471"/>
      <c r="AO8" s="471"/>
      <c r="AP8" s="471"/>
      <c r="AQ8" s="471"/>
      <c r="AR8" s="471"/>
      <c r="AS8" s="471"/>
      <c r="AT8" s="471"/>
      <c r="AU8" s="471"/>
      <c r="AV8" s="471"/>
      <c r="AW8" s="471"/>
      <c r="AX8" s="471"/>
      <c r="AY8" s="471"/>
      <c r="AZ8" s="471"/>
      <c r="BA8" s="471"/>
      <c r="BB8" s="471"/>
      <c r="BC8" s="471"/>
      <c r="BD8" s="471"/>
      <c r="BE8" s="471"/>
      <c r="BF8" s="471"/>
      <c r="BG8" s="471"/>
      <c r="BH8" s="471"/>
      <c r="BI8" s="471"/>
      <c r="BJ8" s="471"/>
      <c r="BK8" s="471"/>
      <c r="BL8" s="471"/>
      <c r="BM8" s="471"/>
      <c r="BN8" s="471"/>
      <c r="BO8" s="471"/>
      <c r="BP8" s="471"/>
      <c r="BQ8" s="471"/>
      <c r="BR8" s="471"/>
      <c r="BS8" s="471"/>
      <c r="BT8" s="471"/>
      <c r="BU8" s="471"/>
      <c r="BV8" s="471"/>
      <c r="BW8" s="471"/>
      <c r="BX8" s="471"/>
      <c r="BY8" s="471"/>
      <c r="BZ8" s="471"/>
      <c r="CA8" s="471"/>
      <c r="CB8" s="471"/>
      <c r="CC8" s="471"/>
      <c r="CD8" s="471"/>
      <c r="CE8" s="471"/>
      <c r="CF8" s="471"/>
      <c r="CG8" s="471"/>
      <c r="CH8" s="471"/>
      <c r="CI8" s="471"/>
      <c r="CJ8" s="471"/>
      <c r="CK8" s="471"/>
      <c r="CL8" s="471"/>
      <c r="CM8" s="471"/>
      <c r="CN8" s="471"/>
      <c r="CO8" s="471"/>
      <c r="CP8" s="471"/>
      <c r="CQ8" s="471"/>
      <c r="CR8" s="471"/>
      <c r="CS8" s="471"/>
      <c r="CT8" s="471"/>
      <c r="CU8" s="471"/>
      <c r="CV8" s="471"/>
      <c r="CW8" s="471"/>
      <c r="CX8" s="471"/>
      <c r="CY8" s="471"/>
      <c r="CZ8" s="471"/>
      <c r="DA8" s="471"/>
      <c r="DB8" s="471"/>
      <c r="DC8" s="471"/>
      <c r="DD8" s="471"/>
      <c r="DE8" s="471"/>
      <c r="DF8" s="471"/>
      <c r="DG8" s="471"/>
      <c r="DH8" s="471"/>
      <c r="DI8" s="471"/>
      <c r="DJ8" s="471"/>
      <c r="DK8" s="471"/>
      <c r="DL8" s="471"/>
      <c r="DM8" s="471"/>
      <c r="DN8" s="471"/>
      <c r="DO8" s="471"/>
      <c r="DP8" s="471"/>
      <c r="DQ8" s="471"/>
      <c r="DR8" s="471"/>
      <c r="DS8" s="471"/>
      <c r="DT8" s="471"/>
      <c r="DU8" s="471"/>
      <c r="DV8" s="471"/>
      <c r="DW8" s="471"/>
      <c r="DX8" s="471"/>
      <c r="DY8" s="471"/>
      <c r="DZ8" s="471"/>
      <c r="EA8" s="471"/>
      <c r="EB8" s="471"/>
      <c r="EC8" s="471"/>
      <c r="ED8" s="471"/>
      <c r="EE8" s="471"/>
      <c r="EF8" s="471"/>
      <c r="EG8" s="471"/>
      <c r="EH8" s="471"/>
      <c r="EI8" s="471"/>
      <c r="EJ8" s="471"/>
      <c r="EK8" s="471"/>
      <c r="EL8" s="471"/>
      <c r="EM8" s="471"/>
      <c r="EN8" s="471"/>
      <c r="EO8" s="471"/>
      <c r="EP8" s="471"/>
      <c r="EQ8" s="471"/>
      <c r="ER8" s="471"/>
      <c r="ES8" s="471"/>
      <c r="ET8" s="471"/>
      <c r="EU8" s="471"/>
      <c r="EV8" s="471"/>
      <c r="EW8" s="471"/>
      <c r="EX8" s="471"/>
      <c r="EY8" s="471"/>
      <c r="EZ8" s="471"/>
      <c r="FA8" s="471"/>
      <c r="FB8" s="471"/>
      <c r="FC8" s="471"/>
      <c r="FD8" s="471"/>
      <c r="FE8" s="471"/>
      <c r="FF8" s="471"/>
      <c r="FG8" s="471"/>
      <c r="FH8" s="471"/>
      <c r="FI8" s="471"/>
      <c r="FJ8" s="471"/>
      <c r="FK8" s="471"/>
      <c r="FL8" s="471"/>
      <c r="FM8" s="471"/>
      <c r="FN8" s="471"/>
      <c r="FO8" s="471"/>
      <c r="FP8" s="471"/>
      <c r="FQ8" s="471"/>
      <c r="FR8" s="471"/>
      <c r="FS8" s="471"/>
      <c r="FT8" s="471"/>
      <c r="FU8" s="471"/>
      <c r="FV8" s="471"/>
      <c r="FW8" s="471"/>
      <c r="FX8" s="471"/>
      <c r="FY8" s="471"/>
      <c r="FZ8" s="471"/>
      <c r="GA8" s="471"/>
      <c r="GB8" s="471"/>
      <c r="GC8" s="471"/>
      <c r="GD8" s="471"/>
      <c r="GE8" s="471"/>
      <c r="GF8" s="471"/>
      <c r="GG8" s="471"/>
      <c r="GH8" s="471"/>
      <c r="GI8" s="471"/>
      <c r="GJ8" s="471"/>
      <c r="GK8" s="471"/>
      <c r="GL8" s="471"/>
      <c r="GM8" s="471"/>
      <c r="GN8" s="471"/>
      <c r="GO8" s="471"/>
      <c r="GP8" s="471"/>
      <c r="GQ8" s="471"/>
      <c r="GR8" s="471"/>
      <c r="GS8" s="471"/>
      <c r="GT8" s="471"/>
      <c r="GU8" s="471"/>
      <c r="GV8" s="471"/>
      <c r="GW8" s="471"/>
      <c r="GX8" s="471"/>
      <c r="GY8" s="471"/>
      <c r="GZ8" s="471"/>
      <c r="HA8" s="471"/>
      <c r="HB8" s="471"/>
      <c r="HC8" s="471"/>
      <c r="HD8" s="471"/>
      <c r="HE8" s="471"/>
      <c r="HF8" s="471"/>
      <c r="HG8" s="471"/>
      <c r="HH8" s="471"/>
      <c r="HI8" s="471"/>
      <c r="HJ8" s="471"/>
      <c r="HK8" s="471"/>
      <c r="HL8" s="471"/>
      <c r="HM8" s="471"/>
      <c r="HN8" s="471"/>
      <c r="HO8" s="471"/>
      <c r="HP8" s="471"/>
      <c r="HQ8" s="471"/>
      <c r="HR8" s="471"/>
      <c r="HS8" s="471"/>
      <c r="HT8" s="471"/>
      <c r="HU8" s="471"/>
      <c r="HV8" s="471"/>
      <c r="HW8" s="471"/>
      <c r="HX8" s="471"/>
      <c r="HY8" s="471"/>
      <c r="HZ8" s="471"/>
      <c r="IA8" s="471"/>
      <c r="IB8" s="471"/>
      <c r="IC8" s="471"/>
    </row>
    <row r="9" spans="1:237" ht="15" customHeight="1">
      <c r="A9" s="901" t="s">
        <v>356</v>
      </c>
      <c r="B9" s="905">
        <v>1088</v>
      </c>
      <c r="C9" s="657">
        <v>1052</v>
      </c>
      <c r="D9" s="657">
        <v>1056</v>
      </c>
      <c r="E9" s="657">
        <v>1066</v>
      </c>
      <c r="F9" s="906">
        <v>1156</v>
      </c>
      <c r="G9" s="657">
        <v>1074</v>
      </c>
    </row>
    <row r="10" spans="1:237" ht="15" customHeight="1">
      <c r="A10" s="901"/>
      <c r="B10" s="905"/>
      <c r="C10" s="469">
        <f>C9/B9*100</f>
        <v>96.691176470588232</v>
      </c>
      <c r="D10" s="469">
        <f>D9/B9*100</f>
        <v>97.058823529411768</v>
      </c>
      <c r="E10" s="469">
        <f>E9/B9*100</f>
        <v>97.97794117647058</v>
      </c>
      <c r="F10" s="906"/>
      <c r="G10" s="470">
        <f>G9/F9*100</f>
        <v>92.906574394463675</v>
      </c>
      <c r="J10" s="472"/>
      <c r="K10" s="472"/>
      <c r="L10" s="472"/>
      <c r="M10" s="472"/>
      <c r="N10" s="472"/>
      <c r="O10" s="472"/>
      <c r="P10" s="472"/>
      <c r="Q10" s="472"/>
      <c r="R10" s="472"/>
      <c r="S10" s="472"/>
      <c r="T10" s="472"/>
      <c r="U10" s="472"/>
      <c r="V10" s="472"/>
      <c r="W10" s="472"/>
      <c r="X10" s="472"/>
      <c r="Y10" s="472"/>
      <c r="Z10" s="472"/>
      <c r="AA10" s="472"/>
      <c r="AB10" s="472"/>
      <c r="AC10" s="472"/>
      <c r="AD10" s="472"/>
      <c r="AE10" s="472"/>
      <c r="AF10" s="472"/>
      <c r="AG10" s="472"/>
      <c r="AH10" s="472"/>
      <c r="AI10" s="472"/>
      <c r="AJ10" s="472"/>
      <c r="AK10" s="472"/>
      <c r="AL10" s="472"/>
      <c r="AM10" s="472"/>
      <c r="AN10" s="472"/>
      <c r="AO10" s="472"/>
      <c r="AP10" s="472"/>
      <c r="AQ10" s="472"/>
      <c r="AR10" s="472"/>
      <c r="AS10" s="472"/>
      <c r="AT10" s="472"/>
      <c r="AU10" s="472"/>
      <c r="AV10" s="472"/>
      <c r="AW10" s="472"/>
      <c r="AX10" s="472"/>
      <c r="AY10" s="472"/>
      <c r="AZ10" s="472"/>
      <c r="BA10" s="472"/>
      <c r="BB10" s="472"/>
      <c r="BC10" s="472"/>
      <c r="BD10" s="472"/>
      <c r="BE10" s="472"/>
      <c r="BF10" s="472"/>
      <c r="BG10" s="472"/>
      <c r="BH10" s="472"/>
      <c r="BI10" s="472"/>
      <c r="BJ10" s="472"/>
      <c r="BK10" s="472"/>
      <c r="BL10" s="472"/>
      <c r="BM10" s="472"/>
      <c r="BN10" s="472"/>
      <c r="BO10" s="472"/>
      <c r="BP10" s="472"/>
      <c r="BQ10" s="472"/>
      <c r="BR10" s="472"/>
      <c r="BS10" s="472"/>
      <c r="BT10" s="472"/>
      <c r="BU10" s="472"/>
      <c r="BV10" s="472"/>
      <c r="BW10" s="472"/>
      <c r="BX10" s="472"/>
      <c r="BY10" s="472"/>
      <c r="BZ10" s="472"/>
      <c r="CA10" s="472"/>
      <c r="CB10" s="472"/>
      <c r="CC10" s="472"/>
      <c r="CD10" s="472"/>
      <c r="CE10" s="472"/>
      <c r="CF10" s="472"/>
      <c r="CG10" s="472"/>
      <c r="CH10" s="472"/>
      <c r="CI10" s="472"/>
      <c r="CJ10" s="472"/>
      <c r="CK10" s="472"/>
      <c r="CL10" s="472"/>
      <c r="CM10" s="472"/>
      <c r="CN10" s="472"/>
      <c r="CO10" s="472"/>
      <c r="CP10" s="472"/>
      <c r="CQ10" s="472"/>
      <c r="CR10" s="472"/>
      <c r="CS10" s="472"/>
      <c r="CT10" s="472"/>
      <c r="CU10" s="472"/>
      <c r="CV10" s="472"/>
      <c r="CW10" s="472"/>
      <c r="CX10" s="472"/>
      <c r="CY10" s="472"/>
      <c r="CZ10" s="472"/>
      <c r="DA10" s="472"/>
      <c r="DB10" s="472"/>
      <c r="DC10" s="472"/>
      <c r="DD10" s="472"/>
      <c r="DE10" s="472"/>
      <c r="DF10" s="472"/>
      <c r="DG10" s="472"/>
      <c r="DH10" s="472"/>
      <c r="DI10" s="472"/>
      <c r="DJ10" s="472"/>
      <c r="DK10" s="472"/>
      <c r="DL10" s="472"/>
      <c r="DM10" s="472"/>
      <c r="DN10" s="472"/>
      <c r="DO10" s="472"/>
      <c r="DP10" s="472"/>
      <c r="DQ10" s="472"/>
      <c r="DR10" s="472"/>
      <c r="DS10" s="472"/>
      <c r="DT10" s="472"/>
      <c r="DU10" s="472"/>
      <c r="DV10" s="472"/>
      <c r="DW10" s="472"/>
      <c r="DX10" s="472"/>
      <c r="DY10" s="472"/>
      <c r="DZ10" s="472"/>
      <c r="EA10" s="472"/>
      <c r="EB10" s="472"/>
      <c r="EC10" s="472"/>
      <c r="ED10" s="472"/>
      <c r="EE10" s="472"/>
      <c r="EF10" s="472"/>
      <c r="EG10" s="472"/>
      <c r="EH10" s="472"/>
      <c r="EI10" s="472"/>
      <c r="EJ10" s="472"/>
      <c r="EK10" s="472"/>
      <c r="EL10" s="472"/>
      <c r="EM10" s="472"/>
      <c r="EN10" s="472"/>
      <c r="EO10" s="472"/>
      <c r="EP10" s="472"/>
      <c r="EQ10" s="472"/>
      <c r="ER10" s="472"/>
      <c r="ES10" s="472"/>
      <c r="ET10" s="472"/>
      <c r="EU10" s="472"/>
      <c r="EV10" s="472"/>
      <c r="EW10" s="472"/>
      <c r="EX10" s="472"/>
      <c r="EY10" s="472"/>
      <c r="EZ10" s="472"/>
      <c r="FA10" s="472"/>
      <c r="FB10" s="472"/>
      <c r="FC10" s="472"/>
      <c r="FD10" s="472"/>
      <c r="FE10" s="472"/>
      <c r="FF10" s="472"/>
      <c r="FG10" s="472"/>
      <c r="FH10" s="472"/>
      <c r="FI10" s="472"/>
      <c r="FJ10" s="472"/>
      <c r="FK10" s="472"/>
      <c r="FL10" s="472"/>
      <c r="FM10" s="472"/>
      <c r="FN10" s="472"/>
      <c r="FO10" s="472"/>
      <c r="FP10" s="472"/>
      <c r="FQ10" s="472"/>
      <c r="FR10" s="472"/>
      <c r="FS10" s="472"/>
      <c r="FT10" s="472"/>
      <c r="FU10" s="472"/>
      <c r="FV10" s="472"/>
      <c r="FW10" s="472"/>
      <c r="FX10" s="472"/>
      <c r="FY10" s="472"/>
      <c r="FZ10" s="472"/>
      <c r="GA10" s="472"/>
      <c r="GB10" s="472"/>
      <c r="GC10" s="472"/>
      <c r="GD10" s="472"/>
      <c r="GE10" s="472"/>
      <c r="GF10" s="472"/>
      <c r="GG10" s="472"/>
      <c r="GH10" s="472"/>
      <c r="GI10" s="472"/>
      <c r="GJ10" s="472"/>
      <c r="GK10" s="472"/>
      <c r="GL10" s="472"/>
      <c r="GM10" s="472"/>
      <c r="GN10" s="472"/>
      <c r="GO10" s="472"/>
      <c r="GP10" s="472"/>
      <c r="GQ10" s="472"/>
      <c r="GR10" s="472"/>
      <c r="GS10" s="472"/>
      <c r="GT10" s="472"/>
      <c r="GU10" s="472"/>
      <c r="GV10" s="472"/>
      <c r="GW10" s="472"/>
      <c r="GX10" s="472"/>
      <c r="GY10" s="472"/>
      <c r="GZ10" s="472"/>
      <c r="HA10" s="472"/>
      <c r="HB10" s="472"/>
      <c r="HC10" s="472"/>
      <c r="HD10" s="472"/>
      <c r="HE10" s="472"/>
      <c r="HF10" s="472"/>
      <c r="HG10" s="472"/>
      <c r="HH10" s="472"/>
      <c r="HI10" s="472"/>
      <c r="HJ10" s="472"/>
      <c r="HK10" s="472"/>
      <c r="HL10" s="472"/>
      <c r="HM10" s="472"/>
      <c r="HN10" s="472"/>
      <c r="HO10" s="472"/>
      <c r="HP10" s="472"/>
      <c r="HQ10" s="472"/>
      <c r="HR10" s="472"/>
      <c r="HS10" s="472"/>
      <c r="HT10" s="472"/>
      <c r="HU10" s="472"/>
      <c r="HV10" s="472"/>
      <c r="HW10" s="472"/>
      <c r="HX10" s="472"/>
      <c r="HY10" s="472"/>
      <c r="HZ10" s="472"/>
      <c r="IA10" s="472"/>
      <c r="IB10" s="472"/>
      <c r="IC10" s="472"/>
    </row>
    <row r="11" spans="1:237" ht="15" customHeight="1">
      <c r="A11" s="901" t="s">
        <v>3</v>
      </c>
      <c r="B11" s="905">
        <v>687</v>
      </c>
      <c r="C11" s="657">
        <v>699</v>
      </c>
      <c r="D11" s="657">
        <v>703</v>
      </c>
      <c r="E11" s="657">
        <v>706</v>
      </c>
      <c r="F11" s="906">
        <v>724</v>
      </c>
      <c r="G11" s="657">
        <v>682</v>
      </c>
    </row>
    <row r="12" spans="1:237" ht="15" customHeight="1">
      <c r="A12" s="901"/>
      <c r="B12" s="905"/>
      <c r="C12" s="469">
        <f>C11/B11*100</f>
        <v>101.7467248908297</v>
      </c>
      <c r="D12" s="469">
        <f>D11/B11*100</f>
        <v>102.32896652110625</v>
      </c>
      <c r="E12" s="469">
        <f>E11/B11*100</f>
        <v>102.76564774381369</v>
      </c>
      <c r="F12" s="906"/>
      <c r="G12" s="470">
        <f>G11/F11*100</f>
        <v>94.198895027624303</v>
      </c>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72"/>
      <c r="AS12" s="472"/>
      <c r="AT12" s="472"/>
      <c r="AU12" s="472"/>
      <c r="AV12" s="472"/>
      <c r="AW12" s="472"/>
      <c r="AX12" s="472"/>
      <c r="AY12" s="472"/>
      <c r="AZ12" s="472"/>
      <c r="BA12" s="472"/>
      <c r="BB12" s="472"/>
      <c r="BC12" s="472"/>
      <c r="BD12" s="472"/>
      <c r="BE12" s="472"/>
      <c r="BF12" s="472"/>
      <c r="BG12" s="472"/>
      <c r="BH12" s="472"/>
      <c r="BI12" s="472"/>
      <c r="BJ12" s="472"/>
      <c r="BK12" s="472"/>
      <c r="BL12" s="472"/>
      <c r="BM12" s="472"/>
      <c r="BN12" s="472"/>
      <c r="BO12" s="472"/>
      <c r="BP12" s="472"/>
      <c r="BQ12" s="472"/>
      <c r="BR12" s="472"/>
      <c r="BS12" s="472"/>
      <c r="BT12" s="472"/>
      <c r="BU12" s="472"/>
      <c r="BV12" s="472"/>
      <c r="BW12" s="472"/>
      <c r="BX12" s="472"/>
      <c r="BY12" s="472"/>
      <c r="BZ12" s="472"/>
      <c r="CA12" s="472"/>
      <c r="CB12" s="472"/>
      <c r="CC12" s="472"/>
      <c r="CD12" s="472"/>
      <c r="CE12" s="472"/>
      <c r="CF12" s="472"/>
      <c r="CG12" s="472"/>
      <c r="CH12" s="472"/>
      <c r="CI12" s="472"/>
      <c r="CJ12" s="472"/>
      <c r="CK12" s="472"/>
      <c r="CL12" s="472"/>
      <c r="CM12" s="472"/>
      <c r="CN12" s="472"/>
      <c r="CO12" s="472"/>
      <c r="CP12" s="472"/>
      <c r="CQ12" s="472"/>
      <c r="CR12" s="472"/>
      <c r="CS12" s="472"/>
      <c r="CT12" s="472"/>
      <c r="CU12" s="472"/>
      <c r="CV12" s="472"/>
      <c r="CW12" s="472"/>
      <c r="CX12" s="472"/>
      <c r="CY12" s="472"/>
      <c r="CZ12" s="472"/>
      <c r="DA12" s="472"/>
      <c r="DB12" s="472"/>
      <c r="DC12" s="472"/>
      <c r="DD12" s="472"/>
      <c r="DE12" s="472"/>
      <c r="DF12" s="472"/>
      <c r="DG12" s="472"/>
      <c r="DH12" s="472"/>
      <c r="DI12" s="472"/>
      <c r="DJ12" s="472"/>
      <c r="DK12" s="472"/>
      <c r="DL12" s="472"/>
      <c r="DM12" s="472"/>
      <c r="DN12" s="472"/>
      <c r="DO12" s="472"/>
      <c r="DP12" s="472"/>
      <c r="DQ12" s="472"/>
      <c r="DR12" s="472"/>
      <c r="DS12" s="472"/>
      <c r="DT12" s="472"/>
      <c r="DU12" s="472"/>
      <c r="DV12" s="472"/>
      <c r="DW12" s="472"/>
      <c r="DX12" s="472"/>
      <c r="DY12" s="472"/>
      <c r="DZ12" s="472"/>
      <c r="EA12" s="472"/>
      <c r="EB12" s="472"/>
      <c r="EC12" s="472"/>
      <c r="ED12" s="472"/>
      <c r="EE12" s="472"/>
      <c r="EF12" s="472"/>
      <c r="EG12" s="472"/>
      <c r="EH12" s="472"/>
      <c r="EI12" s="472"/>
      <c r="EJ12" s="472"/>
      <c r="EK12" s="472"/>
      <c r="EL12" s="472"/>
      <c r="EM12" s="472"/>
      <c r="EN12" s="472"/>
      <c r="EO12" s="472"/>
      <c r="EP12" s="472"/>
      <c r="EQ12" s="472"/>
      <c r="ER12" s="472"/>
      <c r="ES12" s="472"/>
      <c r="ET12" s="472"/>
      <c r="EU12" s="472"/>
      <c r="EV12" s="472"/>
      <c r="EW12" s="472"/>
      <c r="EX12" s="472"/>
      <c r="EY12" s="472"/>
      <c r="EZ12" s="472"/>
      <c r="FA12" s="472"/>
      <c r="FB12" s="472"/>
      <c r="FC12" s="472"/>
      <c r="FD12" s="472"/>
      <c r="FE12" s="472"/>
      <c r="FF12" s="472"/>
      <c r="FG12" s="472"/>
      <c r="FH12" s="472"/>
      <c r="FI12" s="472"/>
      <c r="FJ12" s="472"/>
      <c r="FK12" s="472"/>
      <c r="FL12" s="472"/>
      <c r="FM12" s="472"/>
      <c r="FN12" s="472"/>
      <c r="FO12" s="472"/>
      <c r="FP12" s="472"/>
      <c r="FQ12" s="472"/>
      <c r="FR12" s="472"/>
      <c r="FS12" s="472"/>
      <c r="FT12" s="472"/>
      <c r="FU12" s="472"/>
      <c r="FV12" s="472"/>
      <c r="FW12" s="472"/>
      <c r="FX12" s="472"/>
      <c r="FY12" s="472"/>
      <c r="FZ12" s="472"/>
      <c r="GA12" s="472"/>
      <c r="GB12" s="472"/>
      <c r="GC12" s="472"/>
      <c r="GD12" s="472"/>
      <c r="GE12" s="472"/>
      <c r="GF12" s="472"/>
      <c r="GG12" s="472"/>
      <c r="GH12" s="472"/>
      <c r="GI12" s="472"/>
      <c r="GJ12" s="472"/>
      <c r="GK12" s="472"/>
      <c r="GL12" s="472"/>
      <c r="GM12" s="472"/>
      <c r="GN12" s="472"/>
      <c r="GO12" s="472"/>
      <c r="GP12" s="472"/>
      <c r="GQ12" s="472"/>
      <c r="GR12" s="472"/>
      <c r="GS12" s="472"/>
      <c r="GT12" s="472"/>
      <c r="GU12" s="472"/>
      <c r="GV12" s="472"/>
      <c r="GW12" s="472"/>
      <c r="GX12" s="472"/>
      <c r="GY12" s="472"/>
      <c r="GZ12" s="472"/>
      <c r="HA12" s="472"/>
      <c r="HB12" s="472"/>
      <c r="HC12" s="472"/>
      <c r="HD12" s="472"/>
      <c r="HE12" s="472"/>
      <c r="HF12" s="472"/>
      <c r="HG12" s="472"/>
      <c r="HH12" s="472"/>
      <c r="HI12" s="472"/>
      <c r="HJ12" s="472"/>
      <c r="HK12" s="472"/>
      <c r="HL12" s="472"/>
      <c r="HM12" s="472"/>
      <c r="HN12" s="472"/>
      <c r="HO12" s="472"/>
      <c r="HP12" s="472"/>
      <c r="HQ12" s="472"/>
      <c r="HR12" s="472"/>
      <c r="HS12" s="472"/>
      <c r="HT12" s="472"/>
      <c r="HU12" s="472"/>
      <c r="HV12" s="472"/>
      <c r="HW12" s="472"/>
      <c r="HX12" s="472"/>
      <c r="HY12" s="472"/>
      <c r="HZ12" s="472"/>
      <c r="IA12" s="472"/>
      <c r="IB12" s="472"/>
      <c r="IC12" s="472"/>
    </row>
    <row r="13" spans="1:237" ht="15" customHeight="1">
      <c r="A13" s="901" t="s">
        <v>4</v>
      </c>
      <c r="B13" s="905">
        <v>1120</v>
      </c>
      <c r="C13" s="657">
        <v>1090</v>
      </c>
      <c r="D13" s="657">
        <v>1128</v>
      </c>
      <c r="E13" s="657">
        <v>1104</v>
      </c>
      <c r="F13" s="906">
        <v>1128</v>
      </c>
      <c r="G13" s="657">
        <v>1099</v>
      </c>
    </row>
    <row r="14" spans="1:237" ht="15" customHeight="1">
      <c r="A14" s="901"/>
      <c r="B14" s="905"/>
      <c r="C14" s="469">
        <f>C13/B13*100</f>
        <v>97.321428571428569</v>
      </c>
      <c r="D14" s="469">
        <f>D13/B13*100</f>
        <v>100.71428571428571</v>
      </c>
      <c r="E14" s="469">
        <f>E13/B13*100</f>
        <v>98.571428571428584</v>
      </c>
      <c r="F14" s="906"/>
      <c r="G14" s="470">
        <f>G13/F13*100</f>
        <v>97.429078014184398</v>
      </c>
      <c r="J14" s="472"/>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2"/>
      <c r="AK14" s="472"/>
      <c r="AL14" s="472"/>
      <c r="AM14" s="472"/>
      <c r="AN14" s="472"/>
      <c r="AO14" s="472"/>
      <c r="AP14" s="472"/>
      <c r="AQ14" s="472"/>
      <c r="AR14" s="472"/>
      <c r="AS14" s="472"/>
      <c r="AT14" s="472"/>
      <c r="AU14" s="472"/>
      <c r="AV14" s="472"/>
      <c r="AW14" s="472"/>
      <c r="AX14" s="472"/>
      <c r="AY14" s="472"/>
      <c r="AZ14" s="472"/>
      <c r="BA14" s="472"/>
      <c r="BB14" s="472"/>
      <c r="BC14" s="472"/>
      <c r="BD14" s="472"/>
      <c r="BE14" s="472"/>
      <c r="BF14" s="472"/>
      <c r="BG14" s="472"/>
      <c r="BH14" s="472"/>
      <c r="BI14" s="472"/>
      <c r="BJ14" s="472"/>
      <c r="BK14" s="472"/>
      <c r="BL14" s="472"/>
      <c r="BM14" s="472"/>
      <c r="BN14" s="472"/>
      <c r="BO14" s="472"/>
      <c r="BP14" s="472"/>
      <c r="BQ14" s="472"/>
      <c r="BR14" s="472"/>
      <c r="BS14" s="472"/>
      <c r="BT14" s="472"/>
      <c r="BU14" s="472"/>
      <c r="BV14" s="472"/>
      <c r="BW14" s="472"/>
      <c r="BX14" s="472"/>
      <c r="BY14" s="472"/>
      <c r="BZ14" s="472"/>
      <c r="CA14" s="472"/>
      <c r="CB14" s="472"/>
      <c r="CC14" s="472"/>
      <c r="CD14" s="472"/>
      <c r="CE14" s="472"/>
      <c r="CF14" s="472"/>
      <c r="CG14" s="472"/>
      <c r="CH14" s="472"/>
      <c r="CI14" s="472"/>
      <c r="CJ14" s="472"/>
      <c r="CK14" s="472"/>
      <c r="CL14" s="472"/>
      <c r="CM14" s="472"/>
      <c r="CN14" s="472"/>
      <c r="CO14" s="472"/>
      <c r="CP14" s="472"/>
      <c r="CQ14" s="472"/>
      <c r="CR14" s="472"/>
      <c r="CS14" s="472"/>
      <c r="CT14" s="472"/>
      <c r="CU14" s="472"/>
      <c r="CV14" s="472"/>
      <c r="CW14" s="472"/>
      <c r="CX14" s="472"/>
      <c r="CY14" s="472"/>
      <c r="CZ14" s="472"/>
      <c r="DA14" s="472"/>
      <c r="DB14" s="472"/>
      <c r="DC14" s="472"/>
      <c r="DD14" s="472"/>
      <c r="DE14" s="472"/>
      <c r="DF14" s="472"/>
      <c r="DG14" s="472"/>
      <c r="DH14" s="472"/>
      <c r="DI14" s="472"/>
      <c r="DJ14" s="472"/>
      <c r="DK14" s="472"/>
      <c r="DL14" s="472"/>
      <c r="DM14" s="472"/>
      <c r="DN14" s="472"/>
      <c r="DO14" s="472"/>
      <c r="DP14" s="472"/>
      <c r="DQ14" s="472"/>
      <c r="DR14" s="472"/>
      <c r="DS14" s="472"/>
      <c r="DT14" s="472"/>
      <c r="DU14" s="472"/>
      <c r="DV14" s="472"/>
      <c r="DW14" s="472"/>
      <c r="DX14" s="472"/>
      <c r="DY14" s="472"/>
      <c r="DZ14" s="472"/>
      <c r="EA14" s="472"/>
      <c r="EB14" s="472"/>
      <c r="EC14" s="472"/>
      <c r="ED14" s="472"/>
      <c r="EE14" s="472"/>
      <c r="EF14" s="472"/>
      <c r="EG14" s="472"/>
      <c r="EH14" s="472"/>
      <c r="EI14" s="472"/>
      <c r="EJ14" s="472"/>
      <c r="EK14" s="472"/>
      <c r="EL14" s="472"/>
      <c r="EM14" s="472"/>
      <c r="EN14" s="472"/>
      <c r="EO14" s="472"/>
      <c r="EP14" s="472"/>
      <c r="EQ14" s="472"/>
      <c r="ER14" s="472"/>
      <c r="ES14" s="472"/>
      <c r="ET14" s="472"/>
      <c r="EU14" s="472"/>
      <c r="EV14" s="472"/>
      <c r="EW14" s="472"/>
      <c r="EX14" s="472"/>
      <c r="EY14" s="472"/>
      <c r="EZ14" s="472"/>
      <c r="FA14" s="472"/>
      <c r="FB14" s="472"/>
      <c r="FC14" s="472"/>
      <c r="FD14" s="472"/>
      <c r="FE14" s="472"/>
      <c r="FF14" s="472"/>
      <c r="FG14" s="472"/>
      <c r="FH14" s="472"/>
      <c r="FI14" s="472"/>
      <c r="FJ14" s="472"/>
      <c r="FK14" s="472"/>
      <c r="FL14" s="472"/>
      <c r="FM14" s="472"/>
      <c r="FN14" s="472"/>
      <c r="FO14" s="472"/>
      <c r="FP14" s="472"/>
      <c r="FQ14" s="472"/>
      <c r="FR14" s="472"/>
      <c r="FS14" s="472"/>
      <c r="FT14" s="472"/>
      <c r="FU14" s="472"/>
      <c r="FV14" s="472"/>
      <c r="FW14" s="472"/>
      <c r="FX14" s="472"/>
      <c r="FY14" s="472"/>
      <c r="FZ14" s="472"/>
      <c r="GA14" s="472"/>
      <c r="GB14" s="472"/>
      <c r="GC14" s="472"/>
      <c r="GD14" s="472"/>
      <c r="GE14" s="472"/>
      <c r="GF14" s="472"/>
      <c r="GG14" s="472"/>
      <c r="GH14" s="472"/>
      <c r="GI14" s="472"/>
      <c r="GJ14" s="472"/>
      <c r="GK14" s="472"/>
      <c r="GL14" s="472"/>
      <c r="GM14" s="472"/>
      <c r="GN14" s="472"/>
      <c r="GO14" s="472"/>
      <c r="GP14" s="472"/>
      <c r="GQ14" s="472"/>
      <c r="GR14" s="472"/>
      <c r="GS14" s="472"/>
      <c r="GT14" s="472"/>
      <c r="GU14" s="472"/>
      <c r="GV14" s="472"/>
      <c r="GW14" s="472"/>
      <c r="GX14" s="472"/>
      <c r="GY14" s="472"/>
      <c r="GZ14" s="472"/>
      <c r="HA14" s="472"/>
      <c r="HB14" s="472"/>
      <c r="HC14" s="472"/>
      <c r="HD14" s="472"/>
      <c r="HE14" s="472"/>
      <c r="HF14" s="472"/>
      <c r="HG14" s="472"/>
      <c r="HH14" s="472"/>
      <c r="HI14" s="472"/>
      <c r="HJ14" s="472"/>
      <c r="HK14" s="472"/>
      <c r="HL14" s="472"/>
      <c r="HM14" s="472"/>
      <c r="HN14" s="472"/>
      <c r="HO14" s="472"/>
      <c r="HP14" s="472"/>
      <c r="HQ14" s="472"/>
      <c r="HR14" s="472"/>
      <c r="HS14" s="472"/>
      <c r="HT14" s="472"/>
      <c r="HU14" s="472"/>
      <c r="HV14" s="472"/>
      <c r="HW14" s="472"/>
      <c r="HX14" s="472"/>
      <c r="HY14" s="472"/>
      <c r="HZ14" s="472"/>
      <c r="IA14" s="472"/>
      <c r="IB14" s="472"/>
      <c r="IC14" s="472"/>
    </row>
    <row r="15" spans="1:237" ht="15" customHeight="1">
      <c r="A15" s="901" t="s">
        <v>5</v>
      </c>
      <c r="B15" s="905">
        <v>1058</v>
      </c>
      <c r="C15" s="657">
        <v>1129</v>
      </c>
      <c r="D15" s="657">
        <v>1116</v>
      </c>
      <c r="E15" s="657">
        <v>1116</v>
      </c>
      <c r="F15" s="906">
        <v>1118</v>
      </c>
      <c r="G15" s="657">
        <v>1025</v>
      </c>
    </row>
    <row r="16" spans="1:237" ht="15" customHeight="1">
      <c r="A16" s="901"/>
      <c r="B16" s="905"/>
      <c r="C16" s="469">
        <f>C15/B15*100</f>
        <v>106.71077504725899</v>
      </c>
      <c r="D16" s="469">
        <f>D15/B15*100</f>
        <v>105.4820415879017</v>
      </c>
      <c r="E16" s="469">
        <f>E15/B15*100</f>
        <v>105.4820415879017</v>
      </c>
      <c r="F16" s="906"/>
      <c r="G16" s="470">
        <f>G15/F15*100</f>
        <v>91.681574239713768</v>
      </c>
      <c r="J16" s="472"/>
      <c r="K16" s="472"/>
      <c r="L16" s="472"/>
      <c r="M16" s="472"/>
      <c r="N16" s="472"/>
      <c r="O16" s="472"/>
      <c r="P16" s="472"/>
      <c r="Q16" s="472"/>
      <c r="R16" s="472"/>
      <c r="S16" s="472"/>
      <c r="T16" s="472"/>
      <c r="U16" s="472"/>
      <c r="V16" s="472"/>
      <c r="W16" s="472"/>
      <c r="X16" s="472"/>
      <c r="Y16" s="472"/>
      <c r="Z16" s="472"/>
      <c r="AA16" s="472"/>
      <c r="AB16" s="472"/>
      <c r="AC16" s="472"/>
      <c r="AD16" s="472"/>
      <c r="AE16" s="472"/>
      <c r="AF16" s="472"/>
      <c r="AG16" s="472"/>
      <c r="AH16" s="472"/>
      <c r="AI16" s="472"/>
      <c r="AJ16" s="472"/>
      <c r="AK16" s="472"/>
      <c r="AL16" s="472"/>
      <c r="AM16" s="472"/>
      <c r="AN16" s="472"/>
      <c r="AO16" s="472"/>
      <c r="AP16" s="472"/>
      <c r="AQ16" s="472"/>
      <c r="AR16" s="472"/>
      <c r="AS16" s="472"/>
      <c r="AT16" s="472"/>
      <c r="AU16" s="472"/>
      <c r="AV16" s="472"/>
      <c r="AW16" s="472"/>
      <c r="AX16" s="472"/>
      <c r="AY16" s="472"/>
      <c r="AZ16" s="472"/>
      <c r="BA16" s="472"/>
      <c r="BB16" s="472"/>
      <c r="BC16" s="472"/>
      <c r="BD16" s="472"/>
      <c r="BE16" s="472"/>
      <c r="BF16" s="472"/>
      <c r="BG16" s="472"/>
      <c r="BH16" s="472"/>
      <c r="BI16" s="472"/>
      <c r="BJ16" s="472"/>
      <c r="BK16" s="472"/>
      <c r="BL16" s="472"/>
      <c r="BM16" s="472"/>
      <c r="BN16" s="472"/>
      <c r="BO16" s="472"/>
      <c r="BP16" s="472"/>
      <c r="BQ16" s="472"/>
      <c r="BR16" s="472"/>
      <c r="BS16" s="472"/>
      <c r="BT16" s="472"/>
      <c r="BU16" s="472"/>
      <c r="BV16" s="472"/>
      <c r="BW16" s="472"/>
      <c r="BX16" s="472"/>
      <c r="BY16" s="472"/>
      <c r="BZ16" s="472"/>
      <c r="CA16" s="472"/>
      <c r="CB16" s="472"/>
      <c r="CC16" s="472"/>
      <c r="CD16" s="472"/>
      <c r="CE16" s="472"/>
      <c r="CF16" s="472"/>
      <c r="CG16" s="472"/>
      <c r="CH16" s="472"/>
      <c r="CI16" s="472"/>
      <c r="CJ16" s="472"/>
      <c r="CK16" s="472"/>
      <c r="CL16" s="472"/>
      <c r="CM16" s="472"/>
      <c r="CN16" s="472"/>
      <c r="CO16" s="472"/>
      <c r="CP16" s="472"/>
      <c r="CQ16" s="472"/>
      <c r="CR16" s="472"/>
      <c r="CS16" s="472"/>
      <c r="CT16" s="472"/>
      <c r="CU16" s="472"/>
      <c r="CV16" s="472"/>
      <c r="CW16" s="472"/>
      <c r="CX16" s="472"/>
      <c r="CY16" s="472"/>
      <c r="CZ16" s="472"/>
      <c r="DA16" s="472"/>
      <c r="DB16" s="472"/>
      <c r="DC16" s="472"/>
      <c r="DD16" s="472"/>
      <c r="DE16" s="472"/>
      <c r="DF16" s="472"/>
      <c r="DG16" s="472"/>
      <c r="DH16" s="472"/>
      <c r="DI16" s="472"/>
      <c r="DJ16" s="472"/>
      <c r="DK16" s="472"/>
      <c r="DL16" s="472"/>
      <c r="DM16" s="472"/>
      <c r="DN16" s="472"/>
      <c r="DO16" s="472"/>
      <c r="DP16" s="472"/>
      <c r="DQ16" s="472"/>
      <c r="DR16" s="472"/>
      <c r="DS16" s="472"/>
      <c r="DT16" s="472"/>
      <c r="DU16" s="472"/>
      <c r="DV16" s="472"/>
      <c r="DW16" s="472"/>
      <c r="DX16" s="472"/>
      <c r="DY16" s="472"/>
      <c r="DZ16" s="472"/>
      <c r="EA16" s="472"/>
      <c r="EB16" s="472"/>
      <c r="EC16" s="472"/>
      <c r="ED16" s="472"/>
      <c r="EE16" s="472"/>
      <c r="EF16" s="472"/>
      <c r="EG16" s="472"/>
      <c r="EH16" s="472"/>
      <c r="EI16" s="472"/>
      <c r="EJ16" s="472"/>
      <c r="EK16" s="472"/>
      <c r="EL16" s="472"/>
      <c r="EM16" s="472"/>
      <c r="EN16" s="472"/>
      <c r="EO16" s="472"/>
      <c r="EP16" s="472"/>
      <c r="EQ16" s="472"/>
      <c r="ER16" s="472"/>
      <c r="ES16" s="472"/>
      <c r="ET16" s="472"/>
      <c r="EU16" s="472"/>
      <c r="EV16" s="472"/>
      <c r="EW16" s="472"/>
      <c r="EX16" s="472"/>
      <c r="EY16" s="472"/>
      <c r="EZ16" s="472"/>
      <c r="FA16" s="472"/>
      <c r="FB16" s="472"/>
      <c r="FC16" s="472"/>
      <c r="FD16" s="472"/>
      <c r="FE16" s="472"/>
      <c r="FF16" s="472"/>
      <c r="FG16" s="472"/>
      <c r="FH16" s="472"/>
      <c r="FI16" s="472"/>
      <c r="FJ16" s="472"/>
      <c r="FK16" s="472"/>
      <c r="FL16" s="472"/>
      <c r="FM16" s="472"/>
      <c r="FN16" s="472"/>
      <c r="FO16" s="472"/>
      <c r="FP16" s="472"/>
      <c r="FQ16" s="472"/>
      <c r="FR16" s="472"/>
      <c r="FS16" s="472"/>
      <c r="FT16" s="472"/>
      <c r="FU16" s="472"/>
      <c r="FV16" s="472"/>
      <c r="FW16" s="472"/>
      <c r="FX16" s="472"/>
      <c r="FY16" s="472"/>
      <c r="FZ16" s="472"/>
      <c r="GA16" s="472"/>
      <c r="GB16" s="472"/>
      <c r="GC16" s="472"/>
      <c r="GD16" s="472"/>
      <c r="GE16" s="472"/>
      <c r="GF16" s="472"/>
      <c r="GG16" s="472"/>
      <c r="GH16" s="472"/>
      <c r="GI16" s="472"/>
      <c r="GJ16" s="472"/>
      <c r="GK16" s="472"/>
      <c r="GL16" s="472"/>
      <c r="GM16" s="472"/>
      <c r="GN16" s="472"/>
      <c r="GO16" s="472"/>
      <c r="GP16" s="472"/>
      <c r="GQ16" s="472"/>
      <c r="GR16" s="472"/>
      <c r="GS16" s="472"/>
      <c r="GT16" s="472"/>
      <c r="GU16" s="472"/>
      <c r="GV16" s="472"/>
      <c r="GW16" s="472"/>
      <c r="GX16" s="472"/>
      <c r="GY16" s="472"/>
      <c r="GZ16" s="472"/>
      <c r="HA16" s="472"/>
      <c r="HB16" s="472"/>
      <c r="HC16" s="472"/>
      <c r="HD16" s="472"/>
      <c r="HE16" s="472"/>
      <c r="HF16" s="472"/>
      <c r="HG16" s="472"/>
      <c r="HH16" s="472"/>
      <c r="HI16" s="472"/>
      <c r="HJ16" s="472"/>
      <c r="HK16" s="472"/>
      <c r="HL16" s="472"/>
      <c r="HM16" s="472"/>
      <c r="HN16" s="472"/>
      <c r="HO16" s="472"/>
      <c r="HP16" s="472"/>
      <c r="HQ16" s="472"/>
      <c r="HR16" s="472"/>
      <c r="HS16" s="472"/>
      <c r="HT16" s="472"/>
      <c r="HU16" s="472"/>
      <c r="HV16" s="472"/>
      <c r="HW16" s="472"/>
      <c r="HX16" s="472"/>
      <c r="HY16" s="472"/>
      <c r="HZ16" s="472"/>
      <c r="IA16" s="472"/>
      <c r="IB16" s="472"/>
      <c r="IC16" s="472"/>
    </row>
    <row r="17" spans="1:237" ht="15" customHeight="1">
      <c r="A17" s="901" t="s">
        <v>357</v>
      </c>
      <c r="B17" s="905">
        <v>971</v>
      </c>
      <c r="C17" s="657">
        <v>997</v>
      </c>
      <c r="D17" s="657">
        <v>995</v>
      </c>
      <c r="E17" s="657">
        <v>988</v>
      </c>
      <c r="F17" s="906">
        <v>951</v>
      </c>
      <c r="G17" s="657">
        <v>885</v>
      </c>
    </row>
    <row r="18" spans="1:237" ht="15" customHeight="1">
      <c r="A18" s="901"/>
      <c r="B18" s="905"/>
      <c r="C18" s="469">
        <f>C17/B17*100</f>
        <v>102.6776519052523</v>
      </c>
      <c r="D18" s="469">
        <f>D17/B17*100</f>
        <v>102.47167868177137</v>
      </c>
      <c r="E18" s="469">
        <f>E17/B17*100</f>
        <v>101.75077239958806</v>
      </c>
      <c r="F18" s="906"/>
      <c r="G18" s="470">
        <f>G17/F17*100</f>
        <v>93.059936908517344</v>
      </c>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2"/>
      <c r="AI18" s="472"/>
      <c r="AJ18" s="472"/>
      <c r="AK18" s="472"/>
      <c r="AL18" s="472"/>
      <c r="AM18" s="472"/>
      <c r="AN18" s="472"/>
      <c r="AO18" s="472"/>
      <c r="AP18" s="472"/>
      <c r="AQ18" s="472"/>
      <c r="AR18" s="472"/>
      <c r="AS18" s="472"/>
      <c r="AT18" s="472"/>
      <c r="AU18" s="472"/>
      <c r="AV18" s="472"/>
      <c r="AW18" s="472"/>
      <c r="AX18" s="472"/>
      <c r="AY18" s="472"/>
      <c r="AZ18" s="472"/>
      <c r="BA18" s="472"/>
      <c r="BB18" s="472"/>
      <c r="BC18" s="472"/>
      <c r="BD18" s="472"/>
      <c r="BE18" s="472"/>
      <c r="BF18" s="472"/>
      <c r="BG18" s="472"/>
      <c r="BH18" s="472"/>
      <c r="BI18" s="472"/>
      <c r="BJ18" s="472"/>
      <c r="BK18" s="472"/>
      <c r="BL18" s="472"/>
      <c r="BM18" s="472"/>
      <c r="BN18" s="472"/>
      <c r="BO18" s="472"/>
      <c r="BP18" s="472"/>
      <c r="BQ18" s="472"/>
      <c r="BR18" s="472"/>
      <c r="BS18" s="472"/>
      <c r="BT18" s="472"/>
      <c r="BU18" s="472"/>
      <c r="BV18" s="472"/>
      <c r="BW18" s="472"/>
      <c r="BX18" s="472"/>
      <c r="BY18" s="472"/>
      <c r="BZ18" s="472"/>
      <c r="CA18" s="472"/>
      <c r="CB18" s="472"/>
      <c r="CC18" s="472"/>
      <c r="CD18" s="472"/>
      <c r="CE18" s="472"/>
      <c r="CF18" s="472"/>
      <c r="CG18" s="472"/>
      <c r="CH18" s="472"/>
      <c r="CI18" s="472"/>
      <c r="CJ18" s="472"/>
      <c r="CK18" s="472"/>
      <c r="CL18" s="472"/>
      <c r="CM18" s="472"/>
      <c r="CN18" s="472"/>
      <c r="CO18" s="472"/>
      <c r="CP18" s="472"/>
      <c r="CQ18" s="472"/>
      <c r="CR18" s="472"/>
      <c r="CS18" s="472"/>
      <c r="CT18" s="472"/>
      <c r="CU18" s="472"/>
      <c r="CV18" s="472"/>
      <c r="CW18" s="472"/>
      <c r="CX18" s="472"/>
      <c r="CY18" s="472"/>
      <c r="CZ18" s="472"/>
      <c r="DA18" s="472"/>
      <c r="DB18" s="472"/>
      <c r="DC18" s="472"/>
      <c r="DD18" s="472"/>
      <c r="DE18" s="472"/>
      <c r="DF18" s="472"/>
      <c r="DG18" s="472"/>
      <c r="DH18" s="472"/>
      <c r="DI18" s="472"/>
      <c r="DJ18" s="472"/>
      <c r="DK18" s="472"/>
      <c r="DL18" s="472"/>
      <c r="DM18" s="472"/>
      <c r="DN18" s="472"/>
      <c r="DO18" s="472"/>
      <c r="DP18" s="472"/>
      <c r="DQ18" s="472"/>
      <c r="DR18" s="472"/>
      <c r="DS18" s="472"/>
      <c r="DT18" s="472"/>
      <c r="DU18" s="472"/>
      <c r="DV18" s="472"/>
      <c r="DW18" s="472"/>
      <c r="DX18" s="472"/>
      <c r="DY18" s="472"/>
      <c r="DZ18" s="472"/>
      <c r="EA18" s="472"/>
      <c r="EB18" s="472"/>
      <c r="EC18" s="472"/>
      <c r="ED18" s="472"/>
      <c r="EE18" s="472"/>
      <c r="EF18" s="472"/>
      <c r="EG18" s="472"/>
      <c r="EH18" s="472"/>
      <c r="EI18" s="472"/>
      <c r="EJ18" s="472"/>
      <c r="EK18" s="472"/>
      <c r="EL18" s="472"/>
      <c r="EM18" s="472"/>
      <c r="EN18" s="472"/>
      <c r="EO18" s="472"/>
      <c r="EP18" s="472"/>
      <c r="EQ18" s="472"/>
      <c r="ER18" s="472"/>
      <c r="ES18" s="472"/>
      <c r="ET18" s="472"/>
      <c r="EU18" s="472"/>
      <c r="EV18" s="472"/>
      <c r="EW18" s="472"/>
      <c r="EX18" s="472"/>
      <c r="EY18" s="472"/>
      <c r="EZ18" s="472"/>
      <c r="FA18" s="472"/>
      <c r="FB18" s="472"/>
      <c r="FC18" s="472"/>
      <c r="FD18" s="472"/>
      <c r="FE18" s="472"/>
      <c r="FF18" s="472"/>
      <c r="FG18" s="472"/>
      <c r="FH18" s="472"/>
      <c r="FI18" s="472"/>
      <c r="FJ18" s="472"/>
      <c r="FK18" s="472"/>
      <c r="FL18" s="472"/>
      <c r="FM18" s="472"/>
      <c r="FN18" s="472"/>
      <c r="FO18" s="472"/>
      <c r="FP18" s="472"/>
      <c r="FQ18" s="472"/>
      <c r="FR18" s="472"/>
      <c r="FS18" s="472"/>
      <c r="FT18" s="472"/>
      <c r="FU18" s="472"/>
      <c r="FV18" s="472"/>
      <c r="FW18" s="472"/>
      <c r="FX18" s="472"/>
      <c r="FY18" s="472"/>
      <c r="FZ18" s="472"/>
      <c r="GA18" s="472"/>
      <c r="GB18" s="472"/>
      <c r="GC18" s="472"/>
      <c r="GD18" s="472"/>
      <c r="GE18" s="472"/>
      <c r="GF18" s="472"/>
      <c r="GG18" s="472"/>
      <c r="GH18" s="472"/>
      <c r="GI18" s="472"/>
      <c r="GJ18" s="472"/>
      <c r="GK18" s="472"/>
      <c r="GL18" s="472"/>
      <c r="GM18" s="472"/>
      <c r="GN18" s="472"/>
      <c r="GO18" s="472"/>
      <c r="GP18" s="472"/>
      <c r="GQ18" s="472"/>
      <c r="GR18" s="472"/>
      <c r="GS18" s="472"/>
      <c r="GT18" s="472"/>
      <c r="GU18" s="472"/>
      <c r="GV18" s="472"/>
      <c r="GW18" s="472"/>
      <c r="GX18" s="472"/>
      <c r="GY18" s="472"/>
      <c r="GZ18" s="472"/>
      <c r="HA18" s="472"/>
      <c r="HB18" s="472"/>
      <c r="HC18" s="472"/>
      <c r="HD18" s="472"/>
      <c r="HE18" s="472"/>
      <c r="HF18" s="472"/>
      <c r="HG18" s="472"/>
      <c r="HH18" s="472"/>
      <c r="HI18" s="472"/>
      <c r="HJ18" s="472"/>
      <c r="HK18" s="472"/>
      <c r="HL18" s="472"/>
      <c r="HM18" s="472"/>
      <c r="HN18" s="472"/>
      <c r="HO18" s="472"/>
      <c r="HP18" s="472"/>
      <c r="HQ18" s="472"/>
      <c r="HR18" s="472"/>
      <c r="HS18" s="472"/>
      <c r="HT18" s="472"/>
      <c r="HU18" s="472"/>
      <c r="HV18" s="472"/>
      <c r="HW18" s="472"/>
      <c r="HX18" s="472"/>
      <c r="HY18" s="472"/>
      <c r="HZ18" s="472"/>
      <c r="IA18" s="472"/>
      <c r="IB18" s="472"/>
      <c r="IC18" s="472"/>
    </row>
    <row r="19" spans="1:237" ht="15" customHeight="1">
      <c r="A19" s="901" t="s">
        <v>7</v>
      </c>
      <c r="B19" s="905">
        <v>648</v>
      </c>
      <c r="C19" s="657">
        <v>684</v>
      </c>
      <c r="D19" s="657">
        <v>669</v>
      </c>
      <c r="E19" s="657">
        <v>665</v>
      </c>
      <c r="F19" s="906">
        <v>581</v>
      </c>
      <c r="G19" s="657">
        <v>576</v>
      </c>
    </row>
    <row r="20" spans="1:237" ht="15" customHeight="1">
      <c r="A20" s="901"/>
      <c r="B20" s="905"/>
      <c r="C20" s="469">
        <f>C19/B19*100</f>
        <v>105.55555555555556</v>
      </c>
      <c r="D20" s="469">
        <f>D19/B19*100</f>
        <v>103.24074074074075</v>
      </c>
      <c r="E20" s="469">
        <f>E19/B19*100</f>
        <v>102.62345679012346</v>
      </c>
      <c r="F20" s="906"/>
      <c r="G20" s="470">
        <f>G19/F19*100</f>
        <v>99.139414802065403</v>
      </c>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2"/>
      <c r="AI20" s="472"/>
      <c r="AJ20" s="472"/>
      <c r="AK20" s="472"/>
      <c r="AL20" s="472"/>
      <c r="AM20" s="472"/>
      <c r="AN20" s="472"/>
      <c r="AO20" s="472"/>
      <c r="AP20" s="472"/>
      <c r="AQ20" s="472"/>
      <c r="AR20" s="472"/>
      <c r="AS20" s="472"/>
      <c r="AT20" s="472"/>
      <c r="AU20" s="472"/>
      <c r="AV20" s="472"/>
      <c r="AW20" s="472"/>
      <c r="AX20" s="472"/>
      <c r="AY20" s="472"/>
      <c r="AZ20" s="472"/>
      <c r="BA20" s="472"/>
      <c r="BB20" s="472"/>
      <c r="BC20" s="472"/>
      <c r="BD20" s="472"/>
      <c r="BE20" s="472"/>
      <c r="BF20" s="472"/>
      <c r="BG20" s="472"/>
      <c r="BH20" s="472"/>
      <c r="BI20" s="472"/>
      <c r="BJ20" s="472"/>
      <c r="BK20" s="472"/>
      <c r="BL20" s="472"/>
      <c r="BM20" s="472"/>
      <c r="BN20" s="472"/>
      <c r="BO20" s="472"/>
      <c r="BP20" s="472"/>
      <c r="BQ20" s="472"/>
      <c r="BR20" s="472"/>
      <c r="BS20" s="472"/>
      <c r="BT20" s="472"/>
      <c r="BU20" s="472"/>
      <c r="BV20" s="472"/>
      <c r="BW20" s="472"/>
      <c r="BX20" s="472"/>
      <c r="BY20" s="472"/>
      <c r="BZ20" s="472"/>
      <c r="CA20" s="472"/>
      <c r="CB20" s="472"/>
      <c r="CC20" s="472"/>
      <c r="CD20" s="472"/>
      <c r="CE20" s="472"/>
      <c r="CF20" s="472"/>
      <c r="CG20" s="472"/>
      <c r="CH20" s="472"/>
      <c r="CI20" s="472"/>
      <c r="CJ20" s="472"/>
      <c r="CK20" s="472"/>
      <c r="CL20" s="472"/>
      <c r="CM20" s="472"/>
      <c r="CN20" s="472"/>
      <c r="CO20" s="472"/>
      <c r="CP20" s="472"/>
      <c r="CQ20" s="472"/>
      <c r="CR20" s="472"/>
      <c r="CS20" s="472"/>
      <c r="CT20" s="472"/>
      <c r="CU20" s="472"/>
      <c r="CV20" s="472"/>
      <c r="CW20" s="472"/>
      <c r="CX20" s="472"/>
      <c r="CY20" s="472"/>
      <c r="CZ20" s="472"/>
      <c r="DA20" s="472"/>
      <c r="DB20" s="472"/>
      <c r="DC20" s="472"/>
      <c r="DD20" s="472"/>
      <c r="DE20" s="472"/>
      <c r="DF20" s="472"/>
      <c r="DG20" s="472"/>
      <c r="DH20" s="472"/>
      <c r="DI20" s="472"/>
      <c r="DJ20" s="472"/>
      <c r="DK20" s="472"/>
      <c r="DL20" s="472"/>
      <c r="DM20" s="472"/>
      <c r="DN20" s="472"/>
      <c r="DO20" s="472"/>
      <c r="DP20" s="472"/>
      <c r="DQ20" s="472"/>
      <c r="DR20" s="472"/>
      <c r="DS20" s="472"/>
      <c r="DT20" s="472"/>
      <c r="DU20" s="472"/>
      <c r="DV20" s="472"/>
      <c r="DW20" s="472"/>
      <c r="DX20" s="472"/>
      <c r="DY20" s="472"/>
      <c r="DZ20" s="472"/>
      <c r="EA20" s="472"/>
      <c r="EB20" s="472"/>
      <c r="EC20" s="472"/>
      <c r="ED20" s="472"/>
      <c r="EE20" s="472"/>
      <c r="EF20" s="472"/>
      <c r="EG20" s="472"/>
      <c r="EH20" s="472"/>
      <c r="EI20" s="472"/>
      <c r="EJ20" s="472"/>
      <c r="EK20" s="472"/>
      <c r="EL20" s="472"/>
      <c r="EM20" s="472"/>
      <c r="EN20" s="472"/>
      <c r="EO20" s="472"/>
      <c r="EP20" s="472"/>
      <c r="EQ20" s="472"/>
      <c r="ER20" s="472"/>
      <c r="ES20" s="472"/>
      <c r="ET20" s="472"/>
      <c r="EU20" s="472"/>
      <c r="EV20" s="472"/>
      <c r="EW20" s="472"/>
      <c r="EX20" s="472"/>
      <c r="EY20" s="472"/>
      <c r="EZ20" s="472"/>
      <c r="FA20" s="472"/>
      <c r="FB20" s="472"/>
      <c r="FC20" s="472"/>
      <c r="FD20" s="472"/>
      <c r="FE20" s="472"/>
      <c r="FF20" s="472"/>
      <c r="FG20" s="472"/>
      <c r="FH20" s="472"/>
      <c r="FI20" s="472"/>
      <c r="FJ20" s="472"/>
      <c r="FK20" s="472"/>
      <c r="FL20" s="472"/>
      <c r="FM20" s="472"/>
      <c r="FN20" s="472"/>
      <c r="FO20" s="472"/>
      <c r="FP20" s="472"/>
      <c r="FQ20" s="472"/>
      <c r="FR20" s="472"/>
      <c r="FS20" s="472"/>
      <c r="FT20" s="472"/>
      <c r="FU20" s="472"/>
      <c r="FV20" s="472"/>
      <c r="FW20" s="472"/>
      <c r="FX20" s="472"/>
      <c r="FY20" s="472"/>
      <c r="FZ20" s="472"/>
      <c r="GA20" s="472"/>
      <c r="GB20" s="472"/>
      <c r="GC20" s="472"/>
      <c r="GD20" s="472"/>
      <c r="GE20" s="472"/>
      <c r="GF20" s="472"/>
      <c r="GG20" s="472"/>
      <c r="GH20" s="472"/>
      <c r="GI20" s="472"/>
      <c r="GJ20" s="472"/>
      <c r="GK20" s="472"/>
      <c r="GL20" s="472"/>
      <c r="GM20" s="472"/>
      <c r="GN20" s="472"/>
      <c r="GO20" s="472"/>
      <c r="GP20" s="472"/>
      <c r="GQ20" s="472"/>
      <c r="GR20" s="472"/>
      <c r="GS20" s="472"/>
      <c r="GT20" s="472"/>
      <c r="GU20" s="472"/>
      <c r="GV20" s="472"/>
      <c r="GW20" s="472"/>
      <c r="GX20" s="472"/>
      <c r="GY20" s="472"/>
      <c r="GZ20" s="472"/>
      <c r="HA20" s="472"/>
      <c r="HB20" s="472"/>
      <c r="HC20" s="472"/>
      <c r="HD20" s="472"/>
      <c r="HE20" s="472"/>
      <c r="HF20" s="472"/>
      <c r="HG20" s="472"/>
      <c r="HH20" s="472"/>
      <c r="HI20" s="472"/>
      <c r="HJ20" s="472"/>
      <c r="HK20" s="472"/>
      <c r="HL20" s="472"/>
      <c r="HM20" s="472"/>
      <c r="HN20" s="472"/>
      <c r="HO20" s="472"/>
      <c r="HP20" s="472"/>
      <c r="HQ20" s="472"/>
      <c r="HR20" s="472"/>
      <c r="HS20" s="472"/>
      <c r="HT20" s="472"/>
      <c r="HU20" s="472"/>
      <c r="HV20" s="472"/>
      <c r="HW20" s="472"/>
      <c r="HX20" s="472"/>
      <c r="HY20" s="472"/>
      <c r="HZ20" s="472"/>
      <c r="IA20" s="472"/>
      <c r="IB20" s="472"/>
      <c r="IC20" s="472"/>
    </row>
    <row r="21" spans="1:237" ht="15" customHeight="1">
      <c r="A21" s="901" t="s">
        <v>358</v>
      </c>
      <c r="B21" s="905">
        <v>864</v>
      </c>
      <c r="C21" s="657">
        <v>830</v>
      </c>
      <c r="D21" s="657">
        <v>852</v>
      </c>
      <c r="E21" s="657">
        <v>824</v>
      </c>
      <c r="F21" s="906">
        <v>892</v>
      </c>
      <c r="G21" s="657">
        <v>845</v>
      </c>
    </row>
    <row r="22" spans="1:237" ht="15" customHeight="1">
      <c r="A22" s="901"/>
      <c r="B22" s="905"/>
      <c r="C22" s="469">
        <f>C21/B21*100</f>
        <v>96.06481481481481</v>
      </c>
      <c r="D22" s="469">
        <f>D21/B21*100</f>
        <v>98.611111111111114</v>
      </c>
      <c r="E22" s="469">
        <f>E21/B21*100</f>
        <v>95.370370370370367</v>
      </c>
      <c r="F22" s="906"/>
      <c r="G22" s="470">
        <f>G21/F21*100</f>
        <v>94.730941704035871</v>
      </c>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472"/>
      <c r="AL22" s="472"/>
      <c r="AM22" s="472"/>
      <c r="AN22" s="472"/>
      <c r="AO22" s="472"/>
      <c r="AP22" s="472"/>
      <c r="AQ22" s="472"/>
      <c r="AR22" s="472"/>
      <c r="AS22" s="472"/>
      <c r="AT22" s="472"/>
      <c r="AU22" s="472"/>
      <c r="AV22" s="472"/>
      <c r="AW22" s="472"/>
      <c r="AX22" s="472"/>
      <c r="AY22" s="472"/>
      <c r="AZ22" s="472"/>
      <c r="BA22" s="472"/>
      <c r="BB22" s="472"/>
      <c r="BC22" s="472"/>
      <c r="BD22" s="472"/>
      <c r="BE22" s="472"/>
      <c r="BF22" s="472"/>
      <c r="BG22" s="472"/>
      <c r="BH22" s="472"/>
      <c r="BI22" s="472"/>
      <c r="BJ22" s="472"/>
      <c r="BK22" s="472"/>
      <c r="BL22" s="472"/>
      <c r="BM22" s="472"/>
      <c r="BN22" s="472"/>
      <c r="BO22" s="472"/>
      <c r="BP22" s="472"/>
      <c r="BQ22" s="472"/>
      <c r="BR22" s="472"/>
      <c r="BS22" s="472"/>
      <c r="BT22" s="472"/>
      <c r="BU22" s="472"/>
      <c r="BV22" s="472"/>
      <c r="BW22" s="472"/>
      <c r="BX22" s="472"/>
      <c r="BY22" s="472"/>
      <c r="BZ22" s="472"/>
      <c r="CA22" s="472"/>
      <c r="CB22" s="472"/>
      <c r="CC22" s="472"/>
      <c r="CD22" s="472"/>
      <c r="CE22" s="472"/>
      <c r="CF22" s="472"/>
      <c r="CG22" s="472"/>
      <c r="CH22" s="472"/>
      <c r="CI22" s="472"/>
      <c r="CJ22" s="472"/>
      <c r="CK22" s="472"/>
      <c r="CL22" s="472"/>
      <c r="CM22" s="472"/>
      <c r="CN22" s="472"/>
      <c r="CO22" s="472"/>
      <c r="CP22" s="472"/>
      <c r="CQ22" s="472"/>
      <c r="CR22" s="472"/>
      <c r="CS22" s="472"/>
      <c r="CT22" s="472"/>
      <c r="CU22" s="472"/>
      <c r="CV22" s="472"/>
      <c r="CW22" s="472"/>
      <c r="CX22" s="472"/>
      <c r="CY22" s="472"/>
      <c r="CZ22" s="472"/>
      <c r="DA22" s="472"/>
      <c r="DB22" s="472"/>
      <c r="DC22" s="472"/>
      <c r="DD22" s="472"/>
      <c r="DE22" s="472"/>
      <c r="DF22" s="472"/>
      <c r="DG22" s="472"/>
      <c r="DH22" s="472"/>
      <c r="DI22" s="472"/>
      <c r="DJ22" s="472"/>
      <c r="DK22" s="472"/>
      <c r="DL22" s="472"/>
      <c r="DM22" s="472"/>
      <c r="DN22" s="472"/>
      <c r="DO22" s="472"/>
      <c r="DP22" s="472"/>
      <c r="DQ22" s="472"/>
      <c r="DR22" s="472"/>
      <c r="DS22" s="472"/>
      <c r="DT22" s="472"/>
      <c r="DU22" s="472"/>
      <c r="DV22" s="472"/>
      <c r="DW22" s="472"/>
      <c r="DX22" s="472"/>
      <c r="DY22" s="472"/>
      <c r="DZ22" s="472"/>
      <c r="EA22" s="472"/>
      <c r="EB22" s="472"/>
      <c r="EC22" s="472"/>
      <c r="ED22" s="472"/>
      <c r="EE22" s="472"/>
      <c r="EF22" s="472"/>
      <c r="EG22" s="472"/>
      <c r="EH22" s="472"/>
      <c r="EI22" s="472"/>
      <c r="EJ22" s="472"/>
      <c r="EK22" s="472"/>
      <c r="EL22" s="472"/>
      <c r="EM22" s="472"/>
      <c r="EN22" s="472"/>
      <c r="EO22" s="472"/>
      <c r="EP22" s="472"/>
      <c r="EQ22" s="472"/>
      <c r="ER22" s="472"/>
      <c r="ES22" s="472"/>
      <c r="ET22" s="472"/>
      <c r="EU22" s="472"/>
      <c r="EV22" s="472"/>
      <c r="EW22" s="472"/>
      <c r="EX22" s="472"/>
      <c r="EY22" s="472"/>
      <c r="EZ22" s="472"/>
      <c r="FA22" s="472"/>
      <c r="FB22" s="472"/>
      <c r="FC22" s="472"/>
      <c r="FD22" s="472"/>
      <c r="FE22" s="472"/>
      <c r="FF22" s="472"/>
      <c r="FG22" s="472"/>
      <c r="FH22" s="472"/>
      <c r="FI22" s="472"/>
      <c r="FJ22" s="472"/>
      <c r="FK22" s="472"/>
      <c r="FL22" s="472"/>
      <c r="FM22" s="472"/>
      <c r="FN22" s="472"/>
      <c r="FO22" s="472"/>
      <c r="FP22" s="472"/>
      <c r="FQ22" s="472"/>
      <c r="FR22" s="472"/>
      <c r="FS22" s="472"/>
      <c r="FT22" s="472"/>
      <c r="FU22" s="472"/>
      <c r="FV22" s="472"/>
      <c r="FW22" s="472"/>
      <c r="FX22" s="472"/>
      <c r="FY22" s="472"/>
      <c r="FZ22" s="472"/>
      <c r="GA22" s="472"/>
      <c r="GB22" s="472"/>
      <c r="GC22" s="472"/>
      <c r="GD22" s="472"/>
      <c r="GE22" s="472"/>
      <c r="GF22" s="472"/>
      <c r="GG22" s="472"/>
      <c r="GH22" s="472"/>
      <c r="GI22" s="472"/>
      <c r="GJ22" s="472"/>
      <c r="GK22" s="472"/>
      <c r="GL22" s="472"/>
      <c r="GM22" s="472"/>
      <c r="GN22" s="472"/>
      <c r="GO22" s="472"/>
      <c r="GP22" s="472"/>
      <c r="GQ22" s="472"/>
      <c r="GR22" s="472"/>
      <c r="GS22" s="472"/>
      <c r="GT22" s="472"/>
      <c r="GU22" s="472"/>
      <c r="GV22" s="472"/>
      <c r="GW22" s="472"/>
      <c r="GX22" s="472"/>
      <c r="GY22" s="472"/>
      <c r="GZ22" s="472"/>
      <c r="HA22" s="472"/>
      <c r="HB22" s="472"/>
      <c r="HC22" s="472"/>
      <c r="HD22" s="472"/>
      <c r="HE22" s="472"/>
      <c r="HF22" s="472"/>
      <c r="HG22" s="472"/>
      <c r="HH22" s="472"/>
      <c r="HI22" s="472"/>
      <c r="HJ22" s="472"/>
      <c r="HK22" s="472"/>
      <c r="HL22" s="472"/>
      <c r="HM22" s="472"/>
      <c r="HN22" s="472"/>
      <c r="HO22" s="472"/>
      <c r="HP22" s="472"/>
      <c r="HQ22" s="472"/>
      <c r="HR22" s="472"/>
      <c r="HS22" s="472"/>
      <c r="HT22" s="472"/>
      <c r="HU22" s="472"/>
      <c r="HV22" s="472"/>
      <c r="HW22" s="472"/>
      <c r="HX22" s="472"/>
      <c r="HY22" s="472"/>
      <c r="HZ22" s="472"/>
      <c r="IA22" s="472"/>
      <c r="IB22" s="472"/>
      <c r="IC22" s="472"/>
    </row>
    <row r="23" spans="1:237" ht="15" customHeight="1">
      <c r="A23" s="901" t="s">
        <v>359</v>
      </c>
      <c r="B23" s="905">
        <v>816</v>
      </c>
      <c r="C23" s="657">
        <v>824</v>
      </c>
      <c r="D23" s="657">
        <v>834</v>
      </c>
      <c r="E23" s="657">
        <v>793</v>
      </c>
      <c r="F23" s="906">
        <v>881</v>
      </c>
      <c r="G23" s="657">
        <v>817</v>
      </c>
    </row>
    <row r="24" spans="1:237" ht="15" customHeight="1">
      <c r="A24" s="901"/>
      <c r="B24" s="905"/>
      <c r="C24" s="469">
        <f>C23/B23*100</f>
        <v>100.98039215686273</v>
      </c>
      <c r="D24" s="469">
        <f>D23/B23*100</f>
        <v>102.20588235294117</v>
      </c>
      <c r="E24" s="469">
        <f>E23/B23*100</f>
        <v>97.181372549019613</v>
      </c>
      <c r="F24" s="906"/>
      <c r="G24" s="470">
        <f>G23/F23*100</f>
        <v>92.735527809307598</v>
      </c>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2"/>
      <c r="AI24" s="472"/>
      <c r="AJ24" s="472"/>
      <c r="AK24" s="472"/>
      <c r="AL24" s="472"/>
      <c r="AM24" s="472"/>
      <c r="AN24" s="472"/>
      <c r="AO24" s="472"/>
      <c r="AP24" s="472"/>
      <c r="AQ24" s="472"/>
      <c r="AR24" s="472"/>
      <c r="AS24" s="472"/>
      <c r="AT24" s="472"/>
      <c r="AU24" s="472"/>
      <c r="AV24" s="472"/>
      <c r="AW24" s="472"/>
      <c r="AX24" s="472"/>
      <c r="AY24" s="472"/>
      <c r="AZ24" s="472"/>
      <c r="BA24" s="472"/>
      <c r="BB24" s="472"/>
      <c r="BC24" s="472"/>
      <c r="BD24" s="472"/>
      <c r="BE24" s="472"/>
      <c r="BF24" s="472"/>
      <c r="BG24" s="472"/>
      <c r="BH24" s="472"/>
      <c r="BI24" s="472"/>
      <c r="BJ24" s="472"/>
      <c r="BK24" s="472"/>
      <c r="BL24" s="472"/>
      <c r="BM24" s="472"/>
      <c r="BN24" s="472"/>
      <c r="BO24" s="472"/>
      <c r="BP24" s="472"/>
      <c r="BQ24" s="472"/>
      <c r="BR24" s="472"/>
      <c r="BS24" s="472"/>
      <c r="BT24" s="472"/>
      <c r="BU24" s="472"/>
      <c r="BV24" s="472"/>
      <c r="BW24" s="472"/>
      <c r="BX24" s="472"/>
      <c r="BY24" s="472"/>
      <c r="BZ24" s="472"/>
      <c r="CA24" s="472"/>
      <c r="CB24" s="472"/>
      <c r="CC24" s="472"/>
      <c r="CD24" s="472"/>
      <c r="CE24" s="472"/>
      <c r="CF24" s="472"/>
      <c r="CG24" s="472"/>
      <c r="CH24" s="472"/>
      <c r="CI24" s="472"/>
      <c r="CJ24" s="472"/>
      <c r="CK24" s="472"/>
      <c r="CL24" s="472"/>
      <c r="CM24" s="472"/>
      <c r="CN24" s="472"/>
      <c r="CO24" s="472"/>
      <c r="CP24" s="472"/>
      <c r="CQ24" s="472"/>
      <c r="CR24" s="472"/>
      <c r="CS24" s="472"/>
      <c r="CT24" s="472"/>
      <c r="CU24" s="472"/>
      <c r="CV24" s="472"/>
      <c r="CW24" s="472"/>
      <c r="CX24" s="472"/>
      <c r="CY24" s="472"/>
      <c r="CZ24" s="472"/>
      <c r="DA24" s="472"/>
      <c r="DB24" s="472"/>
      <c r="DC24" s="472"/>
      <c r="DD24" s="472"/>
      <c r="DE24" s="472"/>
      <c r="DF24" s="472"/>
      <c r="DG24" s="472"/>
      <c r="DH24" s="472"/>
      <c r="DI24" s="472"/>
      <c r="DJ24" s="472"/>
      <c r="DK24" s="472"/>
      <c r="DL24" s="472"/>
      <c r="DM24" s="472"/>
      <c r="DN24" s="472"/>
      <c r="DO24" s="472"/>
      <c r="DP24" s="472"/>
      <c r="DQ24" s="472"/>
      <c r="DR24" s="472"/>
      <c r="DS24" s="472"/>
      <c r="DT24" s="472"/>
      <c r="DU24" s="472"/>
      <c r="DV24" s="472"/>
      <c r="DW24" s="472"/>
      <c r="DX24" s="472"/>
      <c r="DY24" s="472"/>
      <c r="DZ24" s="472"/>
      <c r="EA24" s="472"/>
      <c r="EB24" s="472"/>
      <c r="EC24" s="472"/>
      <c r="ED24" s="472"/>
      <c r="EE24" s="472"/>
      <c r="EF24" s="472"/>
      <c r="EG24" s="472"/>
      <c r="EH24" s="472"/>
      <c r="EI24" s="472"/>
      <c r="EJ24" s="472"/>
      <c r="EK24" s="472"/>
      <c r="EL24" s="472"/>
      <c r="EM24" s="472"/>
      <c r="EN24" s="472"/>
      <c r="EO24" s="472"/>
      <c r="EP24" s="472"/>
      <c r="EQ24" s="472"/>
      <c r="ER24" s="472"/>
      <c r="ES24" s="472"/>
      <c r="ET24" s="472"/>
      <c r="EU24" s="472"/>
      <c r="EV24" s="472"/>
      <c r="EW24" s="472"/>
      <c r="EX24" s="472"/>
      <c r="EY24" s="472"/>
      <c r="EZ24" s="472"/>
      <c r="FA24" s="472"/>
      <c r="FB24" s="472"/>
      <c r="FC24" s="472"/>
      <c r="FD24" s="472"/>
      <c r="FE24" s="472"/>
      <c r="FF24" s="472"/>
      <c r="FG24" s="472"/>
      <c r="FH24" s="472"/>
      <c r="FI24" s="472"/>
      <c r="FJ24" s="472"/>
      <c r="FK24" s="472"/>
      <c r="FL24" s="472"/>
      <c r="FM24" s="472"/>
      <c r="FN24" s="472"/>
      <c r="FO24" s="472"/>
      <c r="FP24" s="472"/>
      <c r="FQ24" s="472"/>
      <c r="FR24" s="472"/>
      <c r="FS24" s="472"/>
      <c r="FT24" s="472"/>
      <c r="FU24" s="472"/>
      <c r="FV24" s="472"/>
      <c r="FW24" s="472"/>
      <c r="FX24" s="472"/>
      <c r="FY24" s="472"/>
      <c r="FZ24" s="472"/>
      <c r="GA24" s="472"/>
      <c r="GB24" s="472"/>
      <c r="GC24" s="472"/>
      <c r="GD24" s="472"/>
      <c r="GE24" s="472"/>
      <c r="GF24" s="472"/>
      <c r="GG24" s="472"/>
      <c r="GH24" s="472"/>
      <c r="GI24" s="472"/>
      <c r="GJ24" s="472"/>
      <c r="GK24" s="472"/>
      <c r="GL24" s="472"/>
      <c r="GM24" s="472"/>
      <c r="GN24" s="472"/>
      <c r="GO24" s="472"/>
      <c r="GP24" s="472"/>
      <c r="GQ24" s="472"/>
      <c r="GR24" s="472"/>
      <c r="GS24" s="472"/>
      <c r="GT24" s="472"/>
      <c r="GU24" s="472"/>
      <c r="GV24" s="472"/>
      <c r="GW24" s="472"/>
      <c r="GX24" s="472"/>
      <c r="GY24" s="472"/>
      <c r="GZ24" s="472"/>
      <c r="HA24" s="472"/>
      <c r="HB24" s="472"/>
      <c r="HC24" s="472"/>
      <c r="HD24" s="472"/>
      <c r="HE24" s="472"/>
      <c r="HF24" s="472"/>
      <c r="HG24" s="472"/>
      <c r="HH24" s="472"/>
      <c r="HI24" s="472"/>
      <c r="HJ24" s="472"/>
      <c r="HK24" s="472"/>
      <c r="HL24" s="472"/>
      <c r="HM24" s="472"/>
      <c r="HN24" s="472"/>
      <c r="HO24" s="472"/>
      <c r="HP24" s="472"/>
      <c r="HQ24" s="472"/>
      <c r="HR24" s="472"/>
      <c r="HS24" s="472"/>
      <c r="HT24" s="472"/>
      <c r="HU24" s="472"/>
      <c r="HV24" s="472"/>
      <c r="HW24" s="472"/>
      <c r="HX24" s="472"/>
      <c r="HY24" s="472"/>
      <c r="HZ24" s="472"/>
      <c r="IA24" s="472"/>
      <c r="IB24" s="472"/>
      <c r="IC24" s="472"/>
    </row>
    <row r="25" spans="1:237" ht="15" customHeight="1">
      <c r="A25" s="901" t="s">
        <v>360</v>
      </c>
      <c r="B25" s="905">
        <v>456</v>
      </c>
      <c r="C25" s="657">
        <v>453</v>
      </c>
      <c r="D25" s="657">
        <v>455</v>
      </c>
      <c r="E25" s="657">
        <v>441</v>
      </c>
      <c r="F25" s="906">
        <v>455</v>
      </c>
      <c r="G25" s="657">
        <v>454</v>
      </c>
    </row>
    <row r="26" spans="1:237" ht="15" customHeight="1">
      <c r="A26" s="901"/>
      <c r="B26" s="905"/>
      <c r="C26" s="469">
        <f>C25/B25*100</f>
        <v>99.342105263157904</v>
      </c>
      <c r="D26" s="469">
        <f>D25/B25*100</f>
        <v>99.780701754385973</v>
      </c>
      <c r="E26" s="469">
        <f>E25/B25*100</f>
        <v>96.710526315789465</v>
      </c>
      <c r="F26" s="906"/>
      <c r="G26" s="470">
        <f>G25/F25*100</f>
        <v>99.780219780219781</v>
      </c>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2"/>
      <c r="AM26" s="472"/>
      <c r="AN26" s="472"/>
      <c r="AO26" s="472"/>
      <c r="AP26" s="472"/>
      <c r="AQ26" s="472"/>
      <c r="AR26" s="472"/>
      <c r="AS26" s="472"/>
      <c r="AT26" s="472"/>
      <c r="AU26" s="472"/>
      <c r="AV26" s="472"/>
      <c r="AW26" s="472"/>
      <c r="AX26" s="472"/>
      <c r="AY26" s="472"/>
      <c r="AZ26" s="472"/>
      <c r="BA26" s="472"/>
      <c r="BB26" s="472"/>
      <c r="BC26" s="472"/>
      <c r="BD26" s="472"/>
      <c r="BE26" s="472"/>
      <c r="BF26" s="472"/>
      <c r="BG26" s="472"/>
      <c r="BH26" s="472"/>
      <c r="BI26" s="472"/>
      <c r="BJ26" s="472"/>
      <c r="BK26" s="472"/>
      <c r="BL26" s="472"/>
      <c r="BM26" s="472"/>
      <c r="BN26" s="472"/>
      <c r="BO26" s="472"/>
      <c r="BP26" s="472"/>
      <c r="BQ26" s="472"/>
      <c r="BR26" s="472"/>
      <c r="BS26" s="472"/>
      <c r="BT26" s="472"/>
      <c r="BU26" s="472"/>
      <c r="BV26" s="472"/>
      <c r="BW26" s="472"/>
      <c r="BX26" s="472"/>
      <c r="BY26" s="472"/>
      <c r="BZ26" s="472"/>
      <c r="CA26" s="472"/>
      <c r="CB26" s="472"/>
      <c r="CC26" s="472"/>
      <c r="CD26" s="472"/>
      <c r="CE26" s="472"/>
      <c r="CF26" s="472"/>
      <c r="CG26" s="472"/>
      <c r="CH26" s="472"/>
      <c r="CI26" s="472"/>
      <c r="CJ26" s="472"/>
      <c r="CK26" s="472"/>
      <c r="CL26" s="472"/>
      <c r="CM26" s="472"/>
      <c r="CN26" s="472"/>
      <c r="CO26" s="472"/>
      <c r="CP26" s="472"/>
      <c r="CQ26" s="472"/>
      <c r="CR26" s="472"/>
      <c r="CS26" s="472"/>
      <c r="CT26" s="472"/>
      <c r="CU26" s="472"/>
      <c r="CV26" s="472"/>
      <c r="CW26" s="472"/>
      <c r="CX26" s="472"/>
      <c r="CY26" s="472"/>
      <c r="CZ26" s="472"/>
      <c r="DA26" s="472"/>
      <c r="DB26" s="472"/>
      <c r="DC26" s="472"/>
      <c r="DD26" s="472"/>
      <c r="DE26" s="472"/>
      <c r="DF26" s="472"/>
      <c r="DG26" s="472"/>
      <c r="DH26" s="472"/>
      <c r="DI26" s="472"/>
      <c r="DJ26" s="472"/>
      <c r="DK26" s="472"/>
      <c r="DL26" s="472"/>
      <c r="DM26" s="472"/>
      <c r="DN26" s="472"/>
      <c r="DO26" s="472"/>
      <c r="DP26" s="472"/>
      <c r="DQ26" s="472"/>
      <c r="DR26" s="472"/>
      <c r="DS26" s="472"/>
      <c r="DT26" s="472"/>
      <c r="DU26" s="472"/>
      <c r="DV26" s="472"/>
      <c r="DW26" s="472"/>
      <c r="DX26" s="472"/>
      <c r="DY26" s="472"/>
      <c r="DZ26" s="472"/>
      <c r="EA26" s="472"/>
      <c r="EB26" s="472"/>
      <c r="EC26" s="472"/>
      <c r="ED26" s="472"/>
      <c r="EE26" s="472"/>
      <c r="EF26" s="472"/>
      <c r="EG26" s="472"/>
      <c r="EH26" s="472"/>
      <c r="EI26" s="472"/>
      <c r="EJ26" s="472"/>
      <c r="EK26" s="472"/>
      <c r="EL26" s="472"/>
      <c r="EM26" s="472"/>
      <c r="EN26" s="472"/>
      <c r="EO26" s="472"/>
      <c r="EP26" s="472"/>
      <c r="EQ26" s="472"/>
      <c r="ER26" s="472"/>
      <c r="ES26" s="472"/>
      <c r="ET26" s="472"/>
      <c r="EU26" s="472"/>
      <c r="EV26" s="472"/>
      <c r="EW26" s="472"/>
      <c r="EX26" s="472"/>
      <c r="EY26" s="472"/>
      <c r="EZ26" s="472"/>
      <c r="FA26" s="472"/>
      <c r="FB26" s="472"/>
      <c r="FC26" s="472"/>
      <c r="FD26" s="472"/>
      <c r="FE26" s="472"/>
      <c r="FF26" s="472"/>
      <c r="FG26" s="472"/>
      <c r="FH26" s="472"/>
      <c r="FI26" s="472"/>
      <c r="FJ26" s="472"/>
      <c r="FK26" s="472"/>
      <c r="FL26" s="472"/>
      <c r="FM26" s="472"/>
      <c r="FN26" s="472"/>
      <c r="FO26" s="472"/>
      <c r="FP26" s="472"/>
      <c r="FQ26" s="472"/>
      <c r="FR26" s="472"/>
      <c r="FS26" s="472"/>
      <c r="FT26" s="472"/>
      <c r="FU26" s="472"/>
      <c r="FV26" s="472"/>
      <c r="FW26" s="472"/>
      <c r="FX26" s="472"/>
      <c r="FY26" s="472"/>
      <c r="FZ26" s="472"/>
      <c r="GA26" s="472"/>
      <c r="GB26" s="472"/>
      <c r="GC26" s="472"/>
      <c r="GD26" s="472"/>
      <c r="GE26" s="472"/>
      <c r="GF26" s="472"/>
      <c r="GG26" s="472"/>
      <c r="GH26" s="472"/>
      <c r="GI26" s="472"/>
      <c r="GJ26" s="472"/>
      <c r="GK26" s="472"/>
      <c r="GL26" s="472"/>
      <c r="GM26" s="472"/>
      <c r="GN26" s="472"/>
      <c r="GO26" s="472"/>
      <c r="GP26" s="472"/>
      <c r="GQ26" s="472"/>
      <c r="GR26" s="472"/>
      <c r="GS26" s="472"/>
      <c r="GT26" s="472"/>
      <c r="GU26" s="472"/>
      <c r="GV26" s="472"/>
      <c r="GW26" s="472"/>
      <c r="GX26" s="472"/>
      <c r="GY26" s="472"/>
      <c r="GZ26" s="472"/>
      <c r="HA26" s="472"/>
      <c r="HB26" s="472"/>
      <c r="HC26" s="472"/>
      <c r="HD26" s="472"/>
      <c r="HE26" s="472"/>
      <c r="HF26" s="472"/>
      <c r="HG26" s="472"/>
      <c r="HH26" s="472"/>
      <c r="HI26" s="472"/>
      <c r="HJ26" s="472"/>
      <c r="HK26" s="472"/>
      <c r="HL26" s="472"/>
      <c r="HM26" s="472"/>
      <c r="HN26" s="472"/>
      <c r="HO26" s="472"/>
      <c r="HP26" s="472"/>
      <c r="HQ26" s="472"/>
      <c r="HR26" s="472"/>
      <c r="HS26" s="472"/>
      <c r="HT26" s="472"/>
      <c r="HU26" s="472"/>
      <c r="HV26" s="472"/>
      <c r="HW26" s="472"/>
      <c r="HX26" s="472"/>
      <c r="HY26" s="472"/>
      <c r="HZ26" s="472"/>
      <c r="IA26" s="472"/>
      <c r="IB26" s="472"/>
      <c r="IC26" s="472"/>
    </row>
    <row r="27" spans="1:237" ht="15" customHeight="1">
      <c r="A27" s="901" t="s">
        <v>361</v>
      </c>
      <c r="B27" s="905">
        <v>1754</v>
      </c>
      <c r="C27" s="657">
        <v>1653</v>
      </c>
      <c r="D27" s="657">
        <v>1645</v>
      </c>
      <c r="E27" s="657">
        <v>1625</v>
      </c>
      <c r="F27" s="906">
        <v>1642</v>
      </c>
      <c r="G27" s="657">
        <v>1627</v>
      </c>
    </row>
    <row r="28" spans="1:237" ht="15" customHeight="1">
      <c r="A28" s="901"/>
      <c r="B28" s="905"/>
      <c r="C28" s="469">
        <f>C27/B27*100</f>
        <v>94.241733181299892</v>
      </c>
      <c r="D28" s="469">
        <f>D27/B27*100</f>
        <v>93.785632839224633</v>
      </c>
      <c r="E28" s="469">
        <f>E27/B27*100</f>
        <v>92.64538198403649</v>
      </c>
      <c r="F28" s="906"/>
      <c r="G28" s="470">
        <f>G27/F27*100</f>
        <v>99.086479902557855</v>
      </c>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2"/>
      <c r="AM28" s="472"/>
      <c r="AN28" s="472"/>
      <c r="AO28" s="472"/>
      <c r="AP28" s="472"/>
      <c r="AQ28" s="472"/>
      <c r="AR28" s="472"/>
      <c r="AS28" s="472"/>
      <c r="AT28" s="472"/>
      <c r="AU28" s="472"/>
      <c r="AV28" s="472"/>
      <c r="AW28" s="472"/>
      <c r="AX28" s="472"/>
      <c r="AY28" s="472"/>
      <c r="AZ28" s="472"/>
      <c r="BA28" s="472"/>
      <c r="BB28" s="472"/>
      <c r="BC28" s="472"/>
      <c r="BD28" s="472"/>
      <c r="BE28" s="472"/>
      <c r="BF28" s="472"/>
      <c r="BG28" s="472"/>
      <c r="BH28" s="472"/>
      <c r="BI28" s="472"/>
      <c r="BJ28" s="472"/>
      <c r="BK28" s="472"/>
      <c r="BL28" s="472"/>
      <c r="BM28" s="472"/>
      <c r="BN28" s="472"/>
      <c r="BO28" s="472"/>
      <c r="BP28" s="472"/>
      <c r="BQ28" s="472"/>
      <c r="BR28" s="472"/>
      <c r="BS28" s="472"/>
      <c r="BT28" s="472"/>
      <c r="BU28" s="472"/>
      <c r="BV28" s="472"/>
      <c r="BW28" s="472"/>
      <c r="BX28" s="472"/>
      <c r="BY28" s="472"/>
      <c r="BZ28" s="472"/>
      <c r="CA28" s="472"/>
      <c r="CB28" s="472"/>
      <c r="CC28" s="472"/>
      <c r="CD28" s="472"/>
      <c r="CE28" s="472"/>
      <c r="CF28" s="472"/>
      <c r="CG28" s="472"/>
      <c r="CH28" s="472"/>
      <c r="CI28" s="472"/>
      <c r="CJ28" s="472"/>
      <c r="CK28" s="472"/>
      <c r="CL28" s="472"/>
      <c r="CM28" s="472"/>
      <c r="CN28" s="472"/>
      <c r="CO28" s="472"/>
      <c r="CP28" s="472"/>
      <c r="CQ28" s="472"/>
      <c r="CR28" s="472"/>
      <c r="CS28" s="472"/>
      <c r="CT28" s="472"/>
      <c r="CU28" s="472"/>
      <c r="CV28" s="472"/>
      <c r="CW28" s="472"/>
      <c r="CX28" s="472"/>
      <c r="CY28" s="472"/>
      <c r="CZ28" s="472"/>
      <c r="DA28" s="472"/>
      <c r="DB28" s="472"/>
      <c r="DC28" s="472"/>
      <c r="DD28" s="472"/>
      <c r="DE28" s="472"/>
      <c r="DF28" s="472"/>
      <c r="DG28" s="472"/>
      <c r="DH28" s="472"/>
      <c r="DI28" s="472"/>
      <c r="DJ28" s="472"/>
      <c r="DK28" s="472"/>
      <c r="DL28" s="472"/>
      <c r="DM28" s="472"/>
      <c r="DN28" s="472"/>
      <c r="DO28" s="472"/>
      <c r="DP28" s="472"/>
      <c r="DQ28" s="472"/>
      <c r="DR28" s="472"/>
      <c r="DS28" s="472"/>
      <c r="DT28" s="472"/>
      <c r="DU28" s="472"/>
      <c r="DV28" s="472"/>
      <c r="DW28" s="472"/>
      <c r="DX28" s="472"/>
      <c r="DY28" s="472"/>
      <c r="DZ28" s="472"/>
      <c r="EA28" s="472"/>
      <c r="EB28" s="472"/>
      <c r="EC28" s="472"/>
      <c r="ED28" s="472"/>
      <c r="EE28" s="472"/>
      <c r="EF28" s="472"/>
      <c r="EG28" s="472"/>
      <c r="EH28" s="472"/>
      <c r="EI28" s="472"/>
      <c r="EJ28" s="472"/>
      <c r="EK28" s="472"/>
      <c r="EL28" s="472"/>
      <c r="EM28" s="472"/>
      <c r="EN28" s="472"/>
      <c r="EO28" s="472"/>
      <c r="EP28" s="472"/>
      <c r="EQ28" s="472"/>
      <c r="ER28" s="472"/>
      <c r="ES28" s="472"/>
      <c r="ET28" s="472"/>
      <c r="EU28" s="472"/>
      <c r="EV28" s="472"/>
      <c r="EW28" s="472"/>
      <c r="EX28" s="472"/>
      <c r="EY28" s="472"/>
      <c r="EZ28" s="472"/>
      <c r="FA28" s="472"/>
      <c r="FB28" s="472"/>
      <c r="FC28" s="472"/>
      <c r="FD28" s="472"/>
      <c r="FE28" s="472"/>
      <c r="FF28" s="472"/>
      <c r="FG28" s="472"/>
      <c r="FH28" s="472"/>
      <c r="FI28" s="472"/>
      <c r="FJ28" s="472"/>
      <c r="FK28" s="472"/>
      <c r="FL28" s="472"/>
      <c r="FM28" s="472"/>
      <c r="FN28" s="472"/>
      <c r="FO28" s="472"/>
      <c r="FP28" s="472"/>
      <c r="FQ28" s="472"/>
      <c r="FR28" s="472"/>
      <c r="FS28" s="472"/>
      <c r="FT28" s="472"/>
      <c r="FU28" s="472"/>
      <c r="FV28" s="472"/>
      <c r="FW28" s="472"/>
      <c r="FX28" s="472"/>
      <c r="FY28" s="472"/>
      <c r="FZ28" s="472"/>
      <c r="GA28" s="472"/>
      <c r="GB28" s="472"/>
      <c r="GC28" s="472"/>
      <c r="GD28" s="472"/>
      <c r="GE28" s="472"/>
      <c r="GF28" s="472"/>
      <c r="GG28" s="472"/>
      <c r="GH28" s="472"/>
      <c r="GI28" s="472"/>
      <c r="GJ28" s="472"/>
      <c r="GK28" s="472"/>
      <c r="GL28" s="472"/>
      <c r="GM28" s="472"/>
      <c r="GN28" s="472"/>
      <c r="GO28" s="472"/>
      <c r="GP28" s="472"/>
      <c r="GQ28" s="472"/>
      <c r="GR28" s="472"/>
      <c r="GS28" s="472"/>
      <c r="GT28" s="472"/>
      <c r="GU28" s="472"/>
      <c r="GV28" s="472"/>
      <c r="GW28" s="472"/>
      <c r="GX28" s="472"/>
      <c r="GY28" s="472"/>
      <c r="GZ28" s="472"/>
      <c r="HA28" s="472"/>
      <c r="HB28" s="472"/>
      <c r="HC28" s="472"/>
      <c r="HD28" s="472"/>
      <c r="HE28" s="472"/>
      <c r="HF28" s="472"/>
      <c r="HG28" s="472"/>
      <c r="HH28" s="472"/>
      <c r="HI28" s="472"/>
      <c r="HJ28" s="472"/>
      <c r="HK28" s="472"/>
      <c r="HL28" s="472"/>
      <c r="HM28" s="472"/>
      <c r="HN28" s="472"/>
      <c r="HO28" s="472"/>
      <c r="HP28" s="472"/>
      <c r="HQ28" s="472"/>
      <c r="HR28" s="472"/>
      <c r="HS28" s="472"/>
      <c r="HT28" s="472"/>
      <c r="HU28" s="472"/>
      <c r="HV28" s="472"/>
      <c r="HW28" s="472"/>
      <c r="HX28" s="472"/>
      <c r="HY28" s="472"/>
      <c r="HZ28" s="472"/>
      <c r="IA28" s="472"/>
      <c r="IB28" s="472"/>
      <c r="IC28" s="472"/>
    </row>
    <row r="29" spans="1:237" ht="15" customHeight="1">
      <c r="A29" s="901" t="s">
        <v>12</v>
      </c>
      <c r="B29" s="905">
        <v>908</v>
      </c>
      <c r="C29" s="657">
        <v>868</v>
      </c>
      <c r="D29" s="657">
        <v>865</v>
      </c>
      <c r="E29" s="657">
        <v>858</v>
      </c>
      <c r="F29" s="906">
        <v>947</v>
      </c>
      <c r="G29" s="657">
        <v>868</v>
      </c>
    </row>
    <row r="30" spans="1:237" ht="15" customHeight="1">
      <c r="A30" s="901"/>
      <c r="B30" s="905"/>
      <c r="C30" s="469">
        <f>C29/B29*100</f>
        <v>95.594713656387668</v>
      </c>
      <c r="D30" s="469">
        <f>D29/B29*100</f>
        <v>95.264317180616743</v>
      </c>
      <c r="E30" s="469">
        <f>E29/B29*100</f>
        <v>94.493392070484589</v>
      </c>
      <c r="F30" s="906"/>
      <c r="G30" s="470">
        <f>G29/F29*100</f>
        <v>91.657866948257663</v>
      </c>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472"/>
      <c r="AY30" s="472"/>
      <c r="AZ30" s="472"/>
      <c r="BA30" s="472"/>
      <c r="BB30" s="472"/>
      <c r="BC30" s="472"/>
      <c r="BD30" s="472"/>
      <c r="BE30" s="472"/>
      <c r="BF30" s="472"/>
      <c r="BG30" s="472"/>
      <c r="BH30" s="472"/>
      <c r="BI30" s="472"/>
      <c r="BJ30" s="472"/>
      <c r="BK30" s="472"/>
      <c r="BL30" s="472"/>
      <c r="BM30" s="472"/>
      <c r="BN30" s="472"/>
      <c r="BO30" s="472"/>
      <c r="BP30" s="472"/>
      <c r="BQ30" s="472"/>
      <c r="BR30" s="472"/>
      <c r="BS30" s="472"/>
      <c r="BT30" s="472"/>
      <c r="BU30" s="472"/>
      <c r="BV30" s="472"/>
      <c r="BW30" s="472"/>
      <c r="BX30" s="472"/>
      <c r="BY30" s="472"/>
      <c r="BZ30" s="472"/>
      <c r="CA30" s="472"/>
      <c r="CB30" s="472"/>
      <c r="CC30" s="472"/>
      <c r="CD30" s="472"/>
      <c r="CE30" s="472"/>
      <c r="CF30" s="472"/>
      <c r="CG30" s="472"/>
      <c r="CH30" s="472"/>
      <c r="CI30" s="472"/>
      <c r="CJ30" s="472"/>
      <c r="CK30" s="472"/>
      <c r="CL30" s="472"/>
      <c r="CM30" s="472"/>
      <c r="CN30" s="472"/>
      <c r="CO30" s="472"/>
      <c r="CP30" s="472"/>
      <c r="CQ30" s="472"/>
      <c r="CR30" s="472"/>
      <c r="CS30" s="472"/>
      <c r="CT30" s="472"/>
      <c r="CU30" s="472"/>
      <c r="CV30" s="472"/>
      <c r="CW30" s="472"/>
      <c r="CX30" s="472"/>
      <c r="CY30" s="472"/>
      <c r="CZ30" s="472"/>
      <c r="DA30" s="472"/>
      <c r="DB30" s="472"/>
      <c r="DC30" s="472"/>
      <c r="DD30" s="472"/>
      <c r="DE30" s="472"/>
      <c r="DF30" s="472"/>
      <c r="DG30" s="472"/>
      <c r="DH30" s="472"/>
      <c r="DI30" s="472"/>
      <c r="DJ30" s="472"/>
      <c r="DK30" s="472"/>
      <c r="DL30" s="472"/>
      <c r="DM30" s="472"/>
      <c r="DN30" s="472"/>
      <c r="DO30" s="472"/>
      <c r="DP30" s="472"/>
      <c r="DQ30" s="472"/>
      <c r="DR30" s="472"/>
      <c r="DS30" s="472"/>
      <c r="DT30" s="472"/>
      <c r="DU30" s="472"/>
      <c r="DV30" s="472"/>
      <c r="DW30" s="472"/>
      <c r="DX30" s="472"/>
      <c r="DY30" s="472"/>
      <c r="DZ30" s="472"/>
      <c r="EA30" s="472"/>
      <c r="EB30" s="472"/>
      <c r="EC30" s="472"/>
      <c r="ED30" s="472"/>
      <c r="EE30" s="472"/>
      <c r="EF30" s="472"/>
      <c r="EG30" s="472"/>
      <c r="EH30" s="472"/>
      <c r="EI30" s="472"/>
      <c r="EJ30" s="472"/>
      <c r="EK30" s="472"/>
      <c r="EL30" s="472"/>
      <c r="EM30" s="472"/>
      <c r="EN30" s="472"/>
      <c r="EO30" s="472"/>
      <c r="EP30" s="472"/>
      <c r="EQ30" s="472"/>
      <c r="ER30" s="472"/>
      <c r="ES30" s="472"/>
      <c r="ET30" s="472"/>
      <c r="EU30" s="472"/>
      <c r="EV30" s="472"/>
      <c r="EW30" s="472"/>
      <c r="EX30" s="472"/>
      <c r="EY30" s="472"/>
      <c r="EZ30" s="472"/>
      <c r="FA30" s="472"/>
      <c r="FB30" s="472"/>
      <c r="FC30" s="472"/>
      <c r="FD30" s="472"/>
      <c r="FE30" s="472"/>
      <c r="FF30" s="472"/>
      <c r="FG30" s="472"/>
      <c r="FH30" s="472"/>
      <c r="FI30" s="472"/>
      <c r="FJ30" s="472"/>
      <c r="FK30" s="472"/>
      <c r="FL30" s="472"/>
      <c r="FM30" s="472"/>
      <c r="FN30" s="472"/>
      <c r="FO30" s="472"/>
      <c r="FP30" s="472"/>
      <c r="FQ30" s="472"/>
      <c r="FR30" s="472"/>
      <c r="FS30" s="472"/>
      <c r="FT30" s="472"/>
      <c r="FU30" s="472"/>
      <c r="FV30" s="472"/>
      <c r="FW30" s="472"/>
      <c r="FX30" s="472"/>
      <c r="FY30" s="472"/>
      <c r="FZ30" s="472"/>
      <c r="GA30" s="472"/>
      <c r="GB30" s="472"/>
      <c r="GC30" s="472"/>
      <c r="GD30" s="472"/>
      <c r="GE30" s="472"/>
      <c r="GF30" s="472"/>
      <c r="GG30" s="472"/>
      <c r="GH30" s="472"/>
      <c r="GI30" s="472"/>
      <c r="GJ30" s="472"/>
      <c r="GK30" s="472"/>
      <c r="GL30" s="472"/>
      <c r="GM30" s="472"/>
      <c r="GN30" s="472"/>
      <c r="GO30" s="472"/>
      <c r="GP30" s="472"/>
      <c r="GQ30" s="472"/>
      <c r="GR30" s="472"/>
      <c r="GS30" s="472"/>
      <c r="GT30" s="472"/>
      <c r="GU30" s="472"/>
      <c r="GV30" s="472"/>
      <c r="GW30" s="472"/>
      <c r="GX30" s="472"/>
      <c r="GY30" s="472"/>
      <c r="GZ30" s="472"/>
      <c r="HA30" s="472"/>
      <c r="HB30" s="472"/>
      <c r="HC30" s="472"/>
      <c r="HD30" s="472"/>
      <c r="HE30" s="472"/>
      <c r="HF30" s="472"/>
      <c r="HG30" s="472"/>
      <c r="HH30" s="472"/>
      <c r="HI30" s="472"/>
      <c r="HJ30" s="472"/>
      <c r="HK30" s="472"/>
      <c r="HL30" s="472"/>
      <c r="HM30" s="472"/>
      <c r="HN30" s="472"/>
      <c r="HO30" s="472"/>
      <c r="HP30" s="472"/>
      <c r="HQ30" s="472"/>
      <c r="HR30" s="472"/>
      <c r="HS30" s="472"/>
      <c r="HT30" s="472"/>
      <c r="HU30" s="472"/>
      <c r="HV30" s="472"/>
      <c r="HW30" s="472"/>
      <c r="HX30" s="472"/>
      <c r="HY30" s="472"/>
      <c r="HZ30" s="472"/>
      <c r="IA30" s="472"/>
      <c r="IB30" s="472"/>
      <c r="IC30" s="472"/>
    </row>
    <row r="31" spans="1:237" ht="15" customHeight="1">
      <c r="A31" s="901" t="s">
        <v>13</v>
      </c>
      <c r="B31" s="905">
        <v>905</v>
      </c>
      <c r="C31" s="657">
        <v>850</v>
      </c>
      <c r="D31" s="657">
        <v>840</v>
      </c>
      <c r="E31" s="657">
        <v>847</v>
      </c>
      <c r="F31" s="906">
        <v>918</v>
      </c>
      <c r="G31" s="657">
        <v>851</v>
      </c>
    </row>
    <row r="32" spans="1:237" ht="15" customHeight="1">
      <c r="A32" s="901"/>
      <c r="B32" s="905"/>
      <c r="C32" s="469">
        <f>C31/B31*100</f>
        <v>93.922651933701658</v>
      </c>
      <c r="D32" s="469">
        <f>D31/B31*100</f>
        <v>92.817679558011051</v>
      </c>
      <c r="E32" s="469">
        <f>E31/B31*100</f>
        <v>93.591160220994468</v>
      </c>
      <c r="F32" s="906"/>
      <c r="G32" s="470">
        <f>G31/F31*100</f>
        <v>92.701525054466231</v>
      </c>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472"/>
      <c r="AY32" s="472"/>
      <c r="AZ32" s="472"/>
      <c r="BA32" s="472"/>
      <c r="BB32" s="472"/>
      <c r="BC32" s="472"/>
      <c r="BD32" s="472"/>
      <c r="BE32" s="472"/>
      <c r="BF32" s="472"/>
      <c r="BG32" s="472"/>
      <c r="BH32" s="472"/>
      <c r="BI32" s="472"/>
      <c r="BJ32" s="472"/>
      <c r="BK32" s="472"/>
      <c r="BL32" s="472"/>
      <c r="BM32" s="472"/>
      <c r="BN32" s="472"/>
      <c r="BO32" s="472"/>
      <c r="BP32" s="472"/>
      <c r="BQ32" s="472"/>
      <c r="BR32" s="472"/>
      <c r="BS32" s="472"/>
      <c r="BT32" s="472"/>
      <c r="BU32" s="472"/>
      <c r="BV32" s="472"/>
      <c r="BW32" s="472"/>
      <c r="BX32" s="472"/>
      <c r="BY32" s="472"/>
      <c r="BZ32" s="472"/>
      <c r="CA32" s="472"/>
      <c r="CB32" s="472"/>
      <c r="CC32" s="472"/>
      <c r="CD32" s="472"/>
      <c r="CE32" s="472"/>
      <c r="CF32" s="472"/>
      <c r="CG32" s="472"/>
      <c r="CH32" s="472"/>
      <c r="CI32" s="472"/>
      <c r="CJ32" s="472"/>
      <c r="CK32" s="472"/>
      <c r="CL32" s="472"/>
      <c r="CM32" s="472"/>
      <c r="CN32" s="472"/>
      <c r="CO32" s="472"/>
      <c r="CP32" s="472"/>
      <c r="CQ32" s="472"/>
      <c r="CR32" s="472"/>
      <c r="CS32" s="472"/>
      <c r="CT32" s="472"/>
      <c r="CU32" s="472"/>
      <c r="CV32" s="472"/>
      <c r="CW32" s="472"/>
      <c r="CX32" s="472"/>
      <c r="CY32" s="472"/>
      <c r="CZ32" s="472"/>
      <c r="DA32" s="472"/>
      <c r="DB32" s="472"/>
      <c r="DC32" s="472"/>
      <c r="DD32" s="472"/>
      <c r="DE32" s="472"/>
      <c r="DF32" s="472"/>
      <c r="DG32" s="472"/>
      <c r="DH32" s="472"/>
      <c r="DI32" s="472"/>
      <c r="DJ32" s="472"/>
      <c r="DK32" s="472"/>
      <c r="DL32" s="472"/>
      <c r="DM32" s="472"/>
      <c r="DN32" s="472"/>
      <c r="DO32" s="472"/>
      <c r="DP32" s="472"/>
      <c r="DQ32" s="472"/>
      <c r="DR32" s="472"/>
      <c r="DS32" s="472"/>
      <c r="DT32" s="472"/>
      <c r="DU32" s="472"/>
      <c r="DV32" s="472"/>
      <c r="DW32" s="472"/>
      <c r="DX32" s="472"/>
      <c r="DY32" s="472"/>
      <c r="DZ32" s="472"/>
      <c r="EA32" s="472"/>
      <c r="EB32" s="472"/>
      <c r="EC32" s="472"/>
      <c r="ED32" s="472"/>
      <c r="EE32" s="472"/>
      <c r="EF32" s="472"/>
      <c r="EG32" s="472"/>
      <c r="EH32" s="472"/>
      <c r="EI32" s="472"/>
      <c r="EJ32" s="472"/>
      <c r="EK32" s="472"/>
      <c r="EL32" s="472"/>
      <c r="EM32" s="472"/>
      <c r="EN32" s="472"/>
      <c r="EO32" s="472"/>
      <c r="EP32" s="472"/>
      <c r="EQ32" s="472"/>
      <c r="ER32" s="472"/>
      <c r="ES32" s="472"/>
      <c r="ET32" s="472"/>
      <c r="EU32" s="472"/>
      <c r="EV32" s="472"/>
      <c r="EW32" s="472"/>
      <c r="EX32" s="472"/>
      <c r="EY32" s="472"/>
      <c r="EZ32" s="472"/>
      <c r="FA32" s="472"/>
      <c r="FB32" s="472"/>
      <c r="FC32" s="472"/>
      <c r="FD32" s="472"/>
      <c r="FE32" s="472"/>
      <c r="FF32" s="472"/>
      <c r="FG32" s="472"/>
      <c r="FH32" s="472"/>
      <c r="FI32" s="472"/>
      <c r="FJ32" s="472"/>
      <c r="FK32" s="472"/>
      <c r="FL32" s="472"/>
      <c r="FM32" s="472"/>
      <c r="FN32" s="472"/>
      <c r="FO32" s="472"/>
      <c r="FP32" s="472"/>
      <c r="FQ32" s="472"/>
      <c r="FR32" s="472"/>
      <c r="FS32" s="472"/>
      <c r="FT32" s="472"/>
      <c r="FU32" s="472"/>
      <c r="FV32" s="472"/>
      <c r="FW32" s="472"/>
      <c r="FX32" s="472"/>
      <c r="FY32" s="472"/>
      <c r="FZ32" s="472"/>
      <c r="GA32" s="472"/>
      <c r="GB32" s="472"/>
      <c r="GC32" s="472"/>
      <c r="GD32" s="472"/>
      <c r="GE32" s="472"/>
      <c r="GF32" s="472"/>
      <c r="GG32" s="472"/>
      <c r="GH32" s="472"/>
      <c r="GI32" s="472"/>
      <c r="GJ32" s="472"/>
      <c r="GK32" s="472"/>
      <c r="GL32" s="472"/>
      <c r="GM32" s="472"/>
      <c r="GN32" s="472"/>
      <c r="GO32" s="472"/>
      <c r="GP32" s="472"/>
      <c r="GQ32" s="472"/>
      <c r="GR32" s="472"/>
      <c r="GS32" s="472"/>
      <c r="GT32" s="472"/>
      <c r="GU32" s="472"/>
      <c r="GV32" s="472"/>
      <c r="GW32" s="472"/>
      <c r="GX32" s="472"/>
      <c r="GY32" s="472"/>
      <c r="GZ32" s="472"/>
      <c r="HA32" s="472"/>
      <c r="HB32" s="472"/>
      <c r="HC32" s="472"/>
      <c r="HD32" s="472"/>
      <c r="HE32" s="472"/>
      <c r="HF32" s="472"/>
      <c r="HG32" s="472"/>
      <c r="HH32" s="472"/>
      <c r="HI32" s="472"/>
      <c r="HJ32" s="472"/>
      <c r="HK32" s="472"/>
      <c r="HL32" s="472"/>
      <c r="HM32" s="472"/>
      <c r="HN32" s="472"/>
      <c r="HO32" s="472"/>
      <c r="HP32" s="472"/>
      <c r="HQ32" s="472"/>
      <c r="HR32" s="472"/>
      <c r="HS32" s="472"/>
      <c r="HT32" s="472"/>
      <c r="HU32" s="472"/>
      <c r="HV32" s="472"/>
      <c r="HW32" s="472"/>
      <c r="HX32" s="472"/>
      <c r="HY32" s="472"/>
      <c r="HZ32" s="472"/>
      <c r="IA32" s="472"/>
      <c r="IB32" s="472"/>
      <c r="IC32" s="472"/>
    </row>
    <row r="33" spans="1:237" ht="15" customHeight="1">
      <c r="A33" s="901" t="s">
        <v>362</v>
      </c>
      <c r="B33" s="905">
        <v>1426</v>
      </c>
      <c r="C33" s="657">
        <v>1497</v>
      </c>
      <c r="D33" s="657">
        <v>1501</v>
      </c>
      <c r="E33" s="657">
        <v>1484</v>
      </c>
      <c r="F33" s="906">
        <v>1567</v>
      </c>
      <c r="G33" s="657">
        <v>1458</v>
      </c>
    </row>
    <row r="34" spans="1:237" ht="15" customHeight="1">
      <c r="A34" s="901"/>
      <c r="B34" s="905"/>
      <c r="C34" s="469">
        <f>C33/B33*100</f>
        <v>104.97896213183731</v>
      </c>
      <c r="D34" s="469">
        <f>D33/B33*100</f>
        <v>105.25946704067321</v>
      </c>
      <c r="E34" s="469">
        <f>E33/B33*100</f>
        <v>104.06732117812061</v>
      </c>
      <c r="F34" s="906"/>
      <c r="G34" s="470">
        <f>G33/F33*100</f>
        <v>93.044033184428841</v>
      </c>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2"/>
      <c r="AM34" s="472"/>
      <c r="AN34" s="472"/>
      <c r="AO34" s="472"/>
      <c r="AP34" s="472"/>
      <c r="AQ34" s="472"/>
      <c r="AR34" s="472"/>
      <c r="AS34" s="472"/>
      <c r="AT34" s="472"/>
      <c r="AU34" s="472"/>
      <c r="AV34" s="472"/>
      <c r="AW34" s="472"/>
      <c r="AX34" s="472"/>
      <c r="AY34" s="472"/>
      <c r="AZ34" s="472"/>
      <c r="BA34" s="472"/>
      <c r="BB34" s="472"/>
      <c r="BC34" s="472"/>
      <c r="BD34" s="472"/>
      <c r="BE34" s="472"/>
      <c r="BF34" s="472"/>
      <c r="BG34" s="472"/>
      <c r="BH34" s="472"/>
      <c r="BI34" s="472"/>
      <c r="BJ34" s="472"/>
      <c r="BK34" s="472"/>
      <c r="BL34" s="472"/>
      <c r="BM34" s="472"/>
      <c r="BN34" s="472"/>
      <c r="BO34" s="472"/>
      <c r="BP34" s="472"/>
      <c r="BQ34" s="472"/>
      <c r="BR34" s="472"/>
      <c r="BS34" s="472"/>
      <c r="BT34" s="472"/>
      <c r="BU34" s="472"/>
      <c r="BV34" s="472"/>
      <c r="BW34" s="472"/>
      <c r="BX34" s="472"/>
      <c r="BY34" s="472"/>
      <c r="BZ34" s="472"/>
      <c r="CA34" s="472"/>
      <c r="CB34" s="472"/>
      <c r="CC34" s="472"/>
      <c r="CD34" s="472"/>
      <c r="CE34" s="472"/>
      <c r="CF34" s="472"/>
      <c r="CG34" s="472"/>
      <c r="CH34" s="472"/>
      <c r="CI34" s="472"/>
      <c r="CJ34" s="472"/>
      <c r="CK34" s="472"/>
      <c r="CL34" s="472"/>
      <c r="CM34" s="472"/>
      <c r="CN34" s="472"/>
      <c r="CO34" s="472"/>
      <c r="CP34" s="472"/>
      <c r="CQ34" s="472"/>
      <c r="CR34" s="472"/>
      <c r="CS34" s="472"/>
      <c r="CT34" s="472"/>
      <c r="CU34" s="472"/>
      <c r="CV34" s="472"/>
      <c r="CW34" s="472"/>
      <c r="CX34" s="472"/>
      <c r="CY34" s="472"/>
      <c r="CZ34" s="472"/>
      <c r="DA34" s="472"/>
      <c r="DB34" s="472"/>
      <c r="DC34" s="472"/>
      <c r="DD34" s="472"/>
      <c r="DE34" s="472"/>
      <c r="DF34" s="472"/>
      <c r="DG34" s="472"/>
      <c r="DH34" s="472"/>
      <c r="DI34" s="472"/>
      <c r="DJ34" s="472"/>
      <c r="DK34" s="472"/>
      <c r="DL34" s="472"/>
      <c r="DM34" s="472"/>
      <c r="DN34" s="472"/>
      <c r="DO34" s="472"/>
      <c r="DP34" s="472"/>
      <c r="DQ34" s="472"/>
      <c r="DR34" s="472"/>
      <c r="DS34" s="472"/>
      <c r="DT34" s="472"/>
      <c r="DU34" s="472"/>
      <c r="DV34" s="472"/>
      <c r="DW34" s="472"/>
      <c r="DX34" s="472"/>
      <c r="DY34" s="472"/>
      <c r="DZ34" s="472"/>
      <c r="EA34" s="472"/>
      <c r="EB34" s="472"/>
      <c r="EC34" s="472"/>
      <c r="ED34" s="472"/>
      <c r="EE34" s="472"/>
      <c r="EF34" s="472"/>
      <c r="EG34" s="472"/>
      <c r="EH34" s="472"/>
      <c r="EI34" s="472"/>
      <c r="EJ34" s="472"/>
      <c r="EK34" s="472"/>
      <c r="EL34" s="472"/>
      <c r="EM34" s="472"/>
      <c r="EN34" s="472"/>
      <c r="EO34" s="472"/>
      <c r="EP34" s="472"/>
      <c r="EQ34" s="472"/>
      <c r="ER34" s="472"/>
      <c r="ES34" s="472"/>
      <c r="ET34" s="472"/>
      <c r="EU34" s="472"/>
      <c r="EV34" s="472"/>
      <c r="EW34" s="472"/>
      <c r="EX34" s="472"/>
      <c r="EY34" s="472"/>
      <c r="EZ34" s="472"/>
      <c r="FA34" s="472"/>
      <c r="FB34" s="472"/>
      <c r="FC34" s="472"/>
      <c r="FD34" s="472"/>
      <c r="FE34" s="472"/>
      <c r="FF34" s="472"/>
      <c r="FG34" s="472"/>
      <c r="FH34" s="472"/>
      <c r="FI34" s="472"/>
      <c r="FJ34" s="472"/>
      <c r="FK34" s="472"/>
      <c r="FL34" s="472"/>
      <c r="FM34" s="472"/>
      <c r="FN34" s="472"/>
      <c r="FO34" s="472"/>
      <c r="FP34" s="472"/>
      <c r="FQ34" s="472"/>
      <c r="FR34" s="472"/>
      <c r="FS34" s="472"/>
      <c r="FT34" s="472"/>
      <c r="FU34" s="472"/>
      <c r="FV34" s="472"/>
      <c r="FW34" s="472"/>
      <c r="FX34" s="472"/>
      <c r="FY34" s="472"/>
      <c r="FZ34" s="472"/>
      <c r="GA34" s="472"/>
      <c r="GB34" s="472"/>
      <c r="GC34" s="472"/>
      <c r="GD34" s="472"/>
      <c r="GE34" s="472"/>
      <c r="GF34" s="472"/>
      <c r="GG34" s="472"/>
      <c r="GH34" s="472"/>
      <c r="GI34" s="472"/>
      <c r="GJ34" s="472"/>
      <c r="GK34" s="472"/>
      <c r="GL34" s="472"/>
      <c r="GM34" s="472"/>
      <c r="GN34" s="472"/>
      <c r="GO34" s="472"/>
      <c r="GP34" s="472"/>
      <c r="GQ34" s="472"/>
      <c r="GR34" s="472"/>
      <c r="GS34" s="472"/>
      <c r="GT34" s="472"/>
      <c r="GU34" s="472"/>
      <c r="GV34" s="472"/>
      <c r="GW34" s="472"/>
      <c r="GX34" s="472"/>
      <c r="GY34" s="472"/>
      <c r="GZ34" s="472"/>
      <c r="HA34" s="472"/>
      <c r="HB34" s="472"/>
      <c r="HC34" s="472"/>
      <c r="HD34" s="472"/>
      <c r="HE34" s="472"/>
      <c r="HF34" s="472"/>
      <c r="HG34" s="472"/>
      <c r="HH34" s="472"/>
      <c r="HI34" s="472"/>
      <c r="HJ34" s="472"/>
      <c r="HK34" s="472"/>
      <c r="HL34" s="472"/>
      <c r="HM34" s="472"/>
      <c r="HN34" s="472"/>
      <c r="HO34" s="472"/>
      <c r="HP34" s="472"/>
      <c r="HQ34" s="472"/>
      <c r="HR34" s="472"/>
      <c r="HS34" s="472"/>
      <c r="HT34" s="472"/>
      <c r="HU34" s="472"/>
      <c r="HV34" s="472"/>
      <c r="HW34" s="472"/>
      <c r="HX34" s="472"/>
      <c r="HY34" s="472"/>
      <c r="HZ34" s="472"/>
      <c r="IA34" s="472"/>
      <c r="IB34" s="472"/>
      <c r="IC34" s="472"/>
    </row>
    <row r="35" spans="1:237" ht="15" customHeight="1">
      <c r="A35" s="901" t="s">
        <v>15</v>
      </c>
      <c r="B35" s="905">
        <v>2156</v>
      </c>
      <c r="C35" s="657">
        <v>2084</v>
      </c>
      <c r="D35" s="657">
        <v>2130</v>
      </c>
      <c r="E35" s="657">
        <v>2141</v>
      </c>
      <c r="F35" s="906">
        <v>2279</v>
      </c>
      <c r="G35" s="657">
        <v>2141</v>
      </c>
    </row>
    <row r="36" spans="1:237" ht="15" customHeight="1">
      <c r="A36" s="901"/>
      <c r="B36" s="905"/>
      <c r="C36" s="469">
        <f>C35/B35*100</f>
        <v>96.66048237476808</v>
      </c>
      <c r="D36" s="469">
        <f>D35/B35*100</f>
        <v>98.794063079777359</v>
      </c>
      <c r="E36" s="469">
        <f>E35/B35*100</f>
        <v>99.304267161410024</v>
      </c>
      <c r="F36" s="906"/>
      <c r="G36" s="470">
        <f>G35/F35*100</f>
        <v>93.944712593242656</v>
      </c>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2"/>
      <c r="AM36" s="472"/>
      <c r="AN36" s="472"/>
      <c r="AO36" s="472"/>
      <c r="AP36" s="472"/>
      <c r="AQ36" s="472"/>
      <c r="AR36" s="472"/>
      <c r="AS36" s="472"/>
      <c r="AT36" s="472"/>
      <c r="AU36" s="472"/>
      <c r="AV36" s="472"/>
      <c r="AW36" s="472"/>
      <c r="AX36" s="472"/>
      <c r="AY36" s="472"/>
      <c r="AZ36" s="472"/>
      <c r="BA36" s="472"/>
      <c r="BB36" s="472"/>
      <c r="BC36" s="472"/>
      <c r="BD36" s="472"/>
      <c r="BE36" s="472"/>
      <c r="BF36" s="472"/>
      <c r="BG36" s="472"/>
      <c r="BH36" s="472"/>
      <c r="BI36" s="472"/>
      <c r="BJ36" s="472"/>
      <c r="BK36" s="472"/>
      <c r="BL36" s="472"/>
      <c r="BM36" s="472"/>
      <c r="BN36" s="472"/>
      <c r="BO36" s="472"/>
      <c r="BP36" s="472"/>
      <c r="BQ36" s="472"/>
      <c r="BR36" s="472"/>
      <c r="BS36" s="472"/>
      <c r="BT36" s="472"/>
      <c r="BU36" s="472"/>
      <c r="BV36" s="472"/>
      <c r="BW36" s="472"/>
      <c r="BX36" s="472"/>
      <c r="BY36" s="472"/>
      <c r="BZ36" s="472"/>
      <c r="CA36" s="472"/>
      <c r="CB36" s="472"/>
      <c r="CC36" s="472"/>
      <c r="CD36" s="472"/>
      <c r="CE36" s="472"/>
      <c r="CF36" s="472"/>
      <c r="CG36" s="472"/>
      <c r="CH36" s="472"/>
      <c r="CI36" s="472"/>
      <c r="CJ36" s="472"/>
      <c r="CK36" s="472"/>
      <c r="CL36" s="472"/>
      <c r="CM36" s="472"/>
      <c r="CN36" s="472"/>
      <c r="CO36" s="472"/>
      <c r="CP36" s="472"/>
      <c r="CQ36" s="472"/>
      <c r="CR36" s="472"/>
      <c r="CS36" s="472"/>
      <c r="CT36" s="472"/>
      <c r="CU36" s="472"/>
      <c r="CV36" s="472"/>
      <c r="CW36" s="472"/>
      <c r="CX36" s="472"/>
      <c r="CY36" s="472"/>
      <c r="CZ36" s="472"/>
      <c r="DA36" s="472"/>
      <c r="DB36" s="472"/>
      <c r="DC36" s="472"/>
      <c r="DD36" s="472"/>
      <c r="DE36" s="472"/>
      <c r="DF36" s="472"/>
      <c r="DG36" s="472"/>
      <c r="DH36" s="472"/>
      <c r="DI36" s="472"/>
      <c r="DJ36" s="472"/>
      <c r="DK36" s="472"/>
      <c r="DL36" s="472"/>
      <c r="DM36" s="472"/>
      <c r="DN36" s="472"/>
      <c r="DO36" s="472"/>
      <c r="DP36" s="472"/>
      <c r="DQ36" s="472"/>
      <c r="DR36" s="472"/>
      <c r="DS36" s="472"/>
      <c r="DT36" s="472"/>
      <c r="DU36" s="472"/>
      <c r="DV36" s="472"/>
      <c r="DW36" s="472"/>
      <c r="DX36" s="472"/>
      <c r="DY36" s="472"/>
      <c r="DZ36" s="472"/>
      <c r="EA36" s="472"/>
      <c r="EB36" s="472"/>
      <c r="EC36" s="472"/>
      <c r="ED36" s="472"/>
      <c r="EE36" s="472"/>
      <c r="EF36" s="472"/>
      <c r="EG36" s="472"/>
      <c r="EH36" s="472"/>
      <c r="EI36" s="472"/>
      <c r="EJ36" s="472"/>
      <c r="EK36" s="472"/>
      <c r="EL36" s="472"/>
      <c r="EM36" s="472"/>
      <c r="EN36" s="472"/>
      <c r="EO36" s="472"/>
      <c r="EP36" s="472"/>
      <c r="EQ36" s="472"/>
      <c r="ER36" s="472"/>
      <c r="ES36" s="472"/>
      <c r="ET36" s="472"/>
      <c r="EU36" s="472"/>
      <c r="EV36" s="472"/>
      <c r="EW36" s="472"/>
      <c r="EX36" s="472"/>
      <c r="EY36" s="472"/>
      <c r="EZ36" s="472"/>
      <c r="FA36" s="472"/>
      <c r="FB36" s="472"/>
      <c r="FC36" s="472"/>
      <c r="FD36" s="472"/>
      <c r="FE36" s="472"/>
      <c r="FF36" s="472"/>
      <c r="FG36" s="472"/>
      <c r="FH36" s="472"/>
      <c r="FI36" s="472"/>
      <c r="FJ36" s="472"/>
      <c r="FK36" s="472"/>
      <c r="FL36" s="472"/>
      <c r="FM36" s="472"/>
      <c r="FN36" s="472"/>
      <c r="FO36" s="472"/>
      <c r="FP36" s="472"/>
      <c r="FQ36" s="472"/>
      <c r="FR36" s="472"/>
      <c r="FS36" s="472"/>
      <c r="FT36" s="472"/>
      <c r="FU36" s="472"/>
      <c r="FV36" s="472"/>
      <c r="FW36" s="472"/>
      <c r="FX36" s="472"/>
      <c r="FY36" s="472"/>
      <c r="FZ36" s="472"/>
      <c r="GA36" s="472"/>
      <c r="GB36" s="472"/>
      <c r="GC36" s="472"/>
      <c r="GD36" s="472"/>
      <c r="GE36" s="472"/>
      <c r="GF36" s="472"/>
      <c r="GG36" s="472"/>
      <c r="GH36" s="472"/>
      <c r="GI36" s="472"/>
      <c r="GJ36" s="472"/>
      <c r="GK36" s="472"/>
      <c r="GL36" s="472"/>
      <c r="GM36" s="472"/>
      <c r="GN36" s="472"/>
      <c r="GO36" s="472"/>
      <c r="GP36" s="472"/>
      <c r="GQ36" s="472"/>
      <c r="GR36" s="472"/>
      <c r="GS36" s="472"/>
      <c r="GT36" s="472"/>
      <c r="GU36" s="472"/>
      <c r="GV36" s="472"/>
      <c r="GW36" s="472"/>
      <c r="GX36" s="472"/>
      <c r="GY36" s="472"/>
      <c r="GZ36" s="472"/>
      <c r="HA36" s="472"/>
      <c r="HB36" s="472"/>
      <c r="HC36" s="472"/>
      <c r="HD36" s="472"/>
      <c r="HE36" s="472"/>
      <c r="HF36" s="472"/>
      <c r="HG36" s="472"/>
      <c r="HH36" s="472"/>
      <c r="HI36" s="472"/>
      <c r="HJ36" s="472"/>
      <c r="HK36" s="472"/>
      <c r="HL36" s="472"/>
      <c r="HM36" s="472"/>
      <c r="HN36" s="472"/>
      <c r="HO36" s="472"/>
      <c r="HP36" s="472"/>
      <c r="HQ36" s="472"/>
      <c r="HR36" s="472"/>
      <c r="HS36" s="472"/>
      <c r="HT36" s="472"/>
      <c r="HU36" s="472"/>
      <c r="HV36" s="472"/>
      <c r="HW36" s="472"/>
      <c r="HX36" s="472"/>
      <c r="HY36" s="472"/>
      <c r="HZ36" s="472"/>
      <c r="IA36" s="472"/>
      <c r="IB36" s="472"/>
      <c r="IC36" s="472"/>
    </row>
    <row r="37" spans="1:237" ht="15" customHeight="1">
      <c r="A37" s="901" t="s">
        <v>363</v>
      </c>
      <c r="B37" s="905">
        <v>1225</v>
      </c>
      <c r="C37" s="657">
        <v>1206</v>
      </c>
      <c r="D37" s="657">
        <v>1208</v>
      </c>
      <c r="E37" s="657">
        <v>1224</v>
      </c>
      <c r="F37" s="906">
        <v>1319</v>
      </c>
      <c r="G37" s="657">
        <v>1204</v>
      </c>
    </row>
    <row r="38" spans="1:237" ht="15" customHeight="1">
      <c r="A38" s="901"/>
      <c r="B38" s="905"/>
      <c r="C38" s="469">
        <f>C37/B37*100</f>
        <v>98.448979591836732</v>
      </c>
      <c r="D38" s="469">
        <f>D37/B37*100</f>
        <v>98.612244897959172</v>
      </c>
      <c r="E38" s="469">
        <f>E37/B37*100</f>
        <v>99.91836734693878</v>
      </c>
      <c r="F38" s="906"/>
      <c r="G38" s="470">
        <f>G37/F37*100</f>
        <v>91.28127369219105</v>
      </c>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2"/>
      <c r="AM38" s="472"/>
      <c r="AN38" s="472"/>
      <c r="AO38" s="472"/>
      <c r="AP38" s="472"/>
      <c r="AQ38" s="472"/>
      <c r="AR38" s="472"/>
      <c r="AS38" s="472"/>
      <c r="AT38" s="472"/>
      <c r="AU38" s="472"/>
      <c r="AV38" s="472"/>
      <c r="AW38" s="472"/>
      <c r="AX38" s="472"/>
      <c r="AY38" s="472"/>
      <c r="AZ38" s="472"/>
      <c r="BA38" s="472"/>
      <c r="BB38" s="472"/>
      <c r="BC38" s="472"/>
      <c r="BD38" s="472"/>
      <c r="BE38" s="472"/>
      <c r="BF38" s="472"/>
      <c r="BG38" s="472"/>
      <c r="BH38" s="472"/>
      <c r="BI38" s="472"/>
      <c r="BJ38" s="472"/>
      <c r="BK38" s="472"/>
      <c r="BL38" s="472"/>
      <c r="BM38" s="472"/>
      <c r="BN38" s="472"/>
      <c r="BO38" s="472"/>
      <c r="BP38" s="472"/>
      <c r="BQ38" s="472"/>
      <c r="BR38" s="472"/>
      <c r="BS38" s="472"/>
      <c r="BT38" s="472"/>
      <c r="BU38" s="472"/>
      <c r="BV38" s="472"/>
      <c r="BW38" s="472"/>
      <c r="BX38" s="472"/>
      <c r="BY38" s="472"/>
      <c r="BZ38" s="472"/>
      <c r="CA38" s="472"/>
      <c r="CB38" s="472"/>
      <c r="CC38" s="472"/>
      <c r="CD38" s="472"/>
      <c r="CE38" s="472"/>
      <c r="CF38" s="472"/>
      <c r="CG38" s="472"/>
      <c r="CH38" s="472"/>
      <c r="CI38" s="472"/>
      <c r="CJ38" s="472"/>
      <c r="CK38" s="472"/>
      <c r="CL38" s="472"/>
      <c r="CM38" s="472"/>
      <c r="CN38" s="472"/>
      <c r="CO38" s="472"/>
      <c r="CP38" s="472"/>
      <c r="CQ38" s="472"/>
      <c r="CR38" s="472"/>
      <c r="CS38" s="472"/>
      <c r="CT38" s="472"/>
      <c r="CU38" s="472"/>
      <c r="CV38" s="472"/>
      <c r="CW38" s="472"/>
      <c r="CX38" s="472"/>
      <c r="CY38" s="472"/>
      <c r="CZ38" s="472"/>
      <c r="DA38" s="472"/>
      <c r="DB38" s="472"/>
      <c r="DC38" s="472"/>
      <c r="DD38" s="472"/>
      <c r="DE38" s="472"/>
      <c r="DF38" s="472"/>
      <c r="DG38" s="472"/>
      <c r="DH38" s="472"/>
      <c r="DI38" s="472"/>
      <c r="DJ38" s="472"/>
      <c r="DK38" s="472"/>
      <c r="DL38" s="472"/>
      <c r="DM38" s="472"/>
      <c r="DN38" s="472"/>
      <c r="DO38" s="472"/>
      <c r="DP38" s="472"/>
      <c r="DQ38" s="472"/>
      <c r="DR38" s="472"/>
      <c r="DS38" s="472"/>
      <c r="DT38" s="472"/>
      <c r="DU38" s="472"/>
      <c r="DV38" s="472"/>
      <c r="DW38" s="472"/>
      <c r="DX38" s="472"/>
      <c r="DY38" s="472"/>
      <c r="DZ38" s="472"/>
      <c r="EA38" s="472"/>
      <c r="EB38" s="472"/>
      <c r="EC38" s="472"/>
      <c r="ED38" s="472"/>
      <c r="EE38" s="472"/>
      <c r="EF38" s="472"/>
      <c r="EG38" s="472"/>
      <c r="EH38" s="472"/>
      <c r="EI38" s="472"/>
      <c r="EJ38" s="472"/>
      <c r="EK38" s="472"/>
      <c r="EL38" s="472"/>
      <c r="EM38" s="472"/>
      <c r="EN38" s="472"/>
      <c r="EO38" s="472"/>
      <c r="EP38" s="472"/>
      <c r="EQ38" s="472"/>
      <c r="ER38" s="472"/>
      <c r="ES38" s="472"/>
      <c r="ET38" s="472"/>
      <c r="EU38" s="472"/>
      <c r="EV38" s="472"/>
      <c r="EW38" s="472"/>
      <c r="EX38" s="472"/>
      <c r="EY38" s="472"/>
      <c r="EZ38" s="472"/>
      <c r="FA38" s="472"/>
      <c r="FB38" s="472"/>
      <c r="FC38" s="472"/>
      <c r="FD38" s="472"/>
      <c r="FE38" s="472"/>
      <c r="FF38" s="472"/>
      <c r="FG38" s="472"/>
      <c r="FH38" s="472"/>
      <c r="FI38" s="472"/>
      <c r="FJ38" s="472"/>
      <c r="FK38" s="472"/>
      <c r="FL38" s="472"/>
      <c r="FM38" s="472"/>
      <c r="FN38" s="472"/>
      <c r="FO38" s="472"/>
      <c r="FP38" s="472"/>
      <c r="FQ38" s="472"/>
      <c r="FR38" s="472"/>
      <c r="FS38" s="472"/>
      <c r="FT38" s="472"/>
      <c r="FU38" s="472"/>
      <c r="FV38" s="472"/>
      <c r="FW38" s="472"/>
      <c r="FX38" s="472"/>
      <c r="FY38" s="472"/>
      <c r="FZ38" s="472"/>
      <c r="GA38" s="472"/>
      <c r="GB38" s="472"/>
      <c r="GC38" s="472"/>
      <c r="GD38" s="472"/>
      <c r="GE38" s="472"/>
      <c r="GF38" s="472"/>
      <c r="GG38" s="472"/>
      <c r="GH38" s="472"/>
      <c r="GI38" s="472"/>
      <c r="GJ38" s="472"/>
      <c r="GK38" s="472"/>
      <c r="GL38" s="472"/>
      <c r="GM38" s="472"/>
      <c r="GN38" s="472"/>
      <c r="GO38" s="472"/>
      <c r="GP38" s="472"/>
      <c r="GQ38" s="472"/>
      <c r="GR38" s="472"/>
      <c r="GS38" s="472"/>
      <c r="GT38" s="472"/>
      <c r="GU38" s="472"/>
      <c r="GV38" s="472"/>
      <c r="GW38" s="472"/>
      <c r="GX38" s="472"/>
      <c r="GY38" s="472"/>
      <c r="GZ38" s="472"/>
      <c r="HA38" s="472"/>
      <c r="HB38" s="472"/>
      <c r="HC38" s="472"/>
      <c r="HD38" s="472"/>
      <c r="HE38" s="472"/>
      <c r="HF38" s="472"/>
      <c r="HG38" s="472"/>
      <c r="HH38" s="472"/>
      <c r="HI38" s="472"/>
      <c r="HJ38" s="472"/>
      <c r="HK38" s="472"/>
      <c r="HL38" s="472"/>
      <c r="HM38" s="472"/>
      <c r="HN38" s="472"/>
      <c r="HO38" s="472"/>
      <c r="HP38" s="472"/>
      <c r="HQ38" s="472"/>
      <c r="HR38" s="472"/>
      <c r="HS38" s="472"/>
      <c r="HT38" s="472"/>
      <c r="HU38" s="472"/>
      <c r="HV38" s="472"/>
      <c r="HW38" s="472"/>
      <c r="HX38" s="472"/>
      <c r="HY38" s="472"/>
      <c r="HZ38" s="472"/>
      <c r="IA38" s="472"/>
      <c r="IB38" s="472"/>
      <c r="IC38" s="472"/>
    </row>
    <row r="39" spans="1:237" ht="15" customHeight="1">
      <c r="A39" s="908" t="s">
        <v>364</v>
      </c>
      <c r="B39" s="909">
        <v>1225</v>
      </c>
      <c r="C39" s="657">
        <v>1220</v>
      </c>
      <c r="D39" s="657">
        <v>1232</v>
      </c>
      <c r="E39" s="657">
        <v>1248</v>
      </c>
      <c r="F39" s="910">
        <v>1295</v>
      </c>
      <c r="G39" s="657">
        <v>1193</v>
      </c>
    </row>
    <row r="40" spans="1:237" ht="15" customHeight="1">
      <c r="A40" s="908"/>
      <c r="B40" s="909"/>
      <c r="C40" s="473">
        <f>C39/B39*100</f>
        <v>99.591836734693871</v>
      </c>
      <c r="D40" s="473">
        <f>D39/B39*100</f>
        <v>100.57142857142858</v>
      </c>
      <c r="E40" s="473">
        <f>E39/B39*100</f>
        <v>101.87755102040816</v>
      </c>
      <c r="F40" s="910"/>
      <c r="G40" s="474">
        <f>G39/F39*100</f>
        <v>92.123552123552116</v>
      </c>
      <c r="I40" s="472"/>
      <c r="J40" s="472"/>
      <c r="K40" s="472"/>
      <c r="L40" s="472"/>
      <c r="M40" s="472"/>
      <c r="N40" s="472"/>
      <c r="O40" s="472"/>
      <c r="P40" s="472"/>
      <c r="Q40" s="472"/>
      <c r="R40" s="472"/>
      <c r="S40" s="472"/>
      <c r="T40" s="472"/>
      <c r="U40" s="472"/>
      <c r="V40" s="472"/>
      <c r="W40" s="472"/>
      <c r="X40" s="472"/>
      <c r="Y40" s="472"/>
      <c r="Z40" s="472"/>
      <c r="AA40" s="472"/>
      <c r="AB40" s="472"/>
      <c r="AC40" s="472"/>
      <c r="AD40" s="472"/>
      <c r="AE40" s="472"/>
      <c r="AF40" s="472"/>
      <c r="AG40" s="472"/>
      <c r="AH40" s="472"/>
      <c r="AI40" s="472"/>
      <c r="AJ40" s="472"/>
      <c r="AK40" s="472"/>
      <c r="AL40" s="472"/>
      <c r="AM40" s="472"/>
      <c r="AN40" s="472"/>
      <c r="AO40" s="472"/>
      <c r="AP40" s="472"/>
      <c r="AQ40" s="472"/>
      <c r="AR40" s="472"/>
      <c r="AS40" s="472"/>
      <c r="AT40" s="472"/>
      <c r="AU40" s="472"/>
      <c r="AV40" s="472"/>
      <c r="AW40" s="472"/>
      <c r="AX40" s="472"/>
      <c r="AY40" s="472"/>
      <c r="AZ40" s="472"/>
      <c r="BA40" s="472"/>
      <c r="BB40" s="472"/>
      <c r="BC40" s="472"/>
      <c r="BD40" s="472"/>
      <c r="BE40" s="472"/>
      <c r="BF40" s="472"/>
      <c r="BG40" s="472"/>
      <c r="BH40" s="472"/>
      <c r="BI40" s="472"/>
      <c r="BJ40" s="472"/>
      <c r="BK40" s="472"/>
      <c r="BL40" s="472"/>
      <c r="BM40" s="472"/>
      <c r="BN40" s="472"/>
      <c r="BO40" s="472"/>
      <c r="BP40" s="472"/>
      <c r="BQ40" s="472"/>
      <c r="BR40" s="472"/>
      <c r="BS40" s="472"/>
      <c r="BT40" s="472"/>
      <c r="BU40" s="472"/>
      <c r="BV40" s="472"/>
      <c r="BW40" s="472"/>
      <c r="BX40" s="472"/>
      <c r="BY40" s="472"/>
      <c r="BZ40" s="472"/>
      <c r="CA40" s="472"/>
      <c r="CB40" s="472"/>
      <c r="CC40" s="472"/>
      <c r="CD40" s="472"/>
      <c r="CE40" s="472"/>
      <c r="CF40" s="472"/>
      <c r="CG40" s="472"/>
      <c r="CH40" s="472"/>
      <c r="CI40" s="472"/>
      <c r="CJ40" s="472"/>
      <c r="CK40" s="472"/>
      <c r="CL40" s="472"/>
      <c r="CM40" s="472"/>
      <c r="CN40" s="472"/>
      <c r="CO40" s="472"/>
      <c r="CP40" s="472"/>
      <c r="CQ40" s="472"/>
      <c r="CR40" s="472"/>
      <c r="CS40" s="472"/>
      <c r="CT40" s="472"/>
      <c r="CU40" s="472"/>
      <c r="CV40" s="472"/>
      <c r="CW40" s="472"/>
      <c r="CX40" s="472"/>
      <c r="CY40" s="472"/>
      <c r="CZ40" s="472"/>
      <c r="DA40" s="472"/>
      <c r="DB40" s="472"/>
      <c r="DC40" s="472"/>
      <c r="DD40" s="472"/>
      <c r="DE40" s="472"/>
      <c r="DF40" s="472"/>
      <c r="DG40" s="472"/>
      <c r="DH40" s="472"/>
      <c r="DI40" s="472"/>
      <c r="DJ40" s="472"/>
      <c r="DK40" s="472"/>
      <c r="DL40" s="472"/>
      <c r="DM40" s="472"/>
      <c r="DN40" s="472"/>
      <c r="DO40" s="472"/>
      <c r="DP40" s="472"/>
      <c r="DQ40" s="472"/>
      <c r="DR40" s="472"/>
      <c r="DS40" s="472"/>
      <c r="DT40" s="472"/>
      <c r="DU40" s="472"/>
      <c r="DV40" s="472"/>
      <c r="DW40" s="472"/>
      <c r="DX40" s="472"/>
      <c r="DY40" s="472"/>
      <c r="DZ40" s="472"/>
      <c r="EA40" s="472"/>
      <c r="EB40" s="472"/>
      <c r="EC40" s="472"/>
      <c r="ED40" s="472"/>
      <c r="EE40" s="472"/>
      <c r="EF40" s="472"/>
      <c r="EG40" s="472"/>
      <c r="EH40" s="472"/>
      <c r="EI40" s="472"/>
      <c r="EJ40" s="472"/>
      <c r="EK40" s="472"/>
      <c r="EL40" s="472"/>
      <c r="EM40" s="472"/>
      <c r="EN40" s="472"/>
      <c r="EO40" s="472"/>
      <c r="EP40" s="472"/>
      <c r="EQ40" s="472"/>
      <c r="ER40" s="472"/>
      <c r="ES40" s="472"/>
      <c r="ET40" s="472"/>
      <c r="EU40" s="472"/>
      <c r="EV40" s="472"/>
      <c r="EW40" s="472"/>
      <c r="EX40" s="472"/>
      <c r="EY40" s="472"/>
      <c r="EZ40" s="472"/>
      <c r="FA40" s="472"/>
      <c r="FB40" s="472"/>
      <c r="FC40" s="472"/>
      <c r="FD40" s="472"/>
      <c r="FE40" s="472"/>
      <c r="FF40" s="472"/>
      <c r="FG40" s="472"/>
      <c r="FH40" s="472"/>
      <c r="FI40" s="472"/>
      <c r="FJ40" s="472"/>
      <c r="FK40" s="472"/>
      <c r="FL40" s="472"/>
      <c r="FM40" s="472"/>
      <c r="FN40" s="472"/>
      <c r="FO40" s="472"/>
      <c r="FP40" s="472"/>
      <c r="FQ40" s="472"/>
      <c r="FR40" s="472"/>
      <c r="FS40" s="472"/>
      <c r="FT40" s="472"/>
      <c r="FU40" s="472"/>
      <c r="FV40" s="472"/>
      <c r="FW40" s="472"/>
      <c r="FX40" s="472"/>
      <c r="FY40" s="472"/>
      <c r="FZ40" s="472"/>
      <c r="GA40" s="472"/>
      <c r="GB40" s="472"/>
      <c r="GC40" s="472"/>
      <c r="GD40" s="472"/>
      <c r="GE40" s="472"/>
      <c r="GF40" s="472"/>
      <c r="GG40" s="472"/>
      <c r="GH40" s="472"/>
      <c r="GI40" s="472"/>
      <c r="GJ40" s="472"/>
      <c r="GK40" s="472"/>
      <c r="GL40" s="472"/>
      <c r="GM40" s="472"/>
      <c r="GN40" s="472"/>
      <c r="GO40" s="472"/>
      <c r="GP40" s="472"/>
      <c r="GQ40" s="472"/>
      <c r="GR40" s="472"/>
      <c r="GS40" s="472"/>
      <c r="GT40" s="472"/>
      <c r="GU40" s="472"/>
      <c r="GV40" s="472"/>
      <c r="GW40" s="472"/>
      <c r="GX40" s="472"/>
      <c r="GY40" s="472"/>
      <c r="GZ40" s="472"/>
      <c r="HA40" s="472"/>
      <c r="HB40" s="472"/>
      <c r="HC40" s="472"/>
      <c r="HD40" s="472"/>
      <c r="HE40" s="472"/>
      <c r="HF40" s="472"/>
      <c r="HG40" s="472"/>
      <c r="HH40" s="472"/>
      <c r="HI40" s="472"/>
      <c r="HJ40" s="472"/>
      <c r="HK40" s="472"/>
      <c r="HL40" s="472"/>
      <c r="HM40" s="472"/>
      <c r="HN40" s="472"/>
      <c r="HO40" s="472"/>
      <c r="HP40" s="472"/>
      <c r="HQ40" s="472"/>
      <c r="HR40" s="472"/>
      <c r="HS40" s="472"/>
      <c r="HT40" s="472"/>
      <c r="HU40" s="472"/>
      <c r="HV40" s="472"/>
      <c r="HW40" s="472"/>
      <c r="HX40" s="472"/>
      <c r="HY40" s="472"/>
      <c r="HZ40" s="472"/>
      <c r="IA40" s="472"/>
      <c r="IB40" s="472"/>
      <c r="IC40" s="472"/>
    </row>
    <row r="41" spans="1:237" ht="32.25" customHeight="1">
      <c r="A41" s="907"/>
      <c r="B41" s="907"/>
      <c r="C41" s="907"/>
      <c r="D41" s="907"/>
      <c r="E41" s="907"/>
      <c r="F41" s="907"/>
      <c r="G41" s="907"/>
    </row>
    <row r="42" spans="1:237">
      <c r="A42" s="648"/>
    </row>
  </sheetData>
  <mergeCells count="55">
    <mergeCell ref="A41:G41"/>
    <mergeCell ref="A37:A38"/>
    <mergeCell ref="B37:B38"/>
    <mergeCell ref="F37:F38"/>
    <mergeCell ref="A39:A40"/>
    <mergeCell ref="B39:B40"/>
    <mergeCell ref="F39:F40"/>
    <mergeCell ref="A33:A34"/>
    <mergeCell ref="B33:B34"/>
    <mergeCell ref="F33:F34"/>
    <mergeCell ref="A35:A36"/>
    <mergeCell ref="B35:B36"/>
    <mergeCell ref="F35:F36"/>
    <mergeCell ref="A29:A30"/>
    <mergeCell ref="B29:B30"/>
    <mergeCell ref="F29:F30"/>
    <mergeCell ref="A31:A32"/>
    <mergeCell ref="B31:B32"/>
    <mergeCell ref="F31:F32"/>
    <mergeCell ref="A25:A26"/>
    <mergeCell ref="B25:B26"/>
    <mergeCell ref="F25:F26"/>
    <mergeCell ref="A27:A28"/>
    <mergeCell ref="B27:B28"/>
    <mergeCell ref="F27:F28"/>
    <mergeCell ref="A21:A22"/>
    <mergeCell ref="B21:B22"/>
    <mergeCell ref="F21:F22"/>
    <mergeCell ref="A23:A24"/>
    <mergeCell ref="B23:B24"/>
    <mergeCell ref="F23:F24"/>
    <mergeCell ref="A17:A18"/>
    <mergeCell ref="B17:B18"/>
    <mergeCell ref="F17:F18"/>
    <mergeCell ref="A19:A20"/>
    <mergeCell ref="B19:B20"/>
    <mergeCell ref="F19:F20"/>
    <mergeCell ref="A13:A14"/>
    <mergeCell ref="B13:B14"/>
    <mergeCell ref="F13:F14"/>
    <mergeCell ref="A15:A16"/>
    <mergeCell ref="B15:B16"/>
    <mergeCell ref="F15:F16"/>
    <mergeCell ref="A9:A10"/>
    <mergeCell ref="B9:B10"/>
    <mergeCell ref="F9:F10"/>
    <mergeCell ref="A11:A12"/>
    <mergeCell ref="B11:B12"/>
    <mergeCell ref="F11:F12"/>
    <mergeCell ref="B3:E3"/>
    <mergeCell ref="F3:G3"/>
    <mergeCell ref="A4:A5"/>
    <mergeCell ref="A7:A8"/>
    <mergeCell ref="B7:B8"/>
    <mergeCell ref="F7:F8"/>
  </mergeCells>
  <phoneticPr fontId="60"/>
  <pageMargins left="0.78749999999999998" right="0.78749999999999998" top="0.86597222222222203" bottom="0.55138888888888904" header="0.511811023622047" footer="0.511811023622047"/>
  <pageSetup paperSize="9" scale="91"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MJ42"/>
  <sheetViews>
    <sheetView showGridLines="0" view="pageBreakPreview" zoomScaleNormal="100" workbookViewId="0">
      <selection sqref="A1:XFD1048576"/>
    </sheetView>
  </sheetViews>
  <sheetFormatPr defaultColWidth="12.5" defaultRowHeight="17.25"/>
  <cols>
    <col min="1" max="7" width="12.5" style="13"/>
    <col min="8" max="8" width="7.625" style="657" customWidth="1"/>
    <col min="9" max="263" width="12.5" style="13"/>
    <col min="264" max="264" width="7.625" style="13" customWidth="1"/>
    <col min="265" max="519" width="12.5" style="13"/>
    <col min="520" max="520" width="7.625" style="13" customWidth="1"/>
    <col min="521" max="775" width="12.5" style="13"/>
    <col min="776" max="776" width="7.625" style="13" customWidth="1"/>
    <col min="777" max="1024" width="12.5" style="13"/>
  </cols>
  <sheetData>
    <row r="1" spans="1:238" ht="15" customHeight="1">
      <c r="A1" s="475" t="s">
        <v>518</v>
      </c>
      <c r="B1" s="302"/>
      <c r="C1" s="302"/>
      <c r="D1" s="302"/>
      <c r="E1" s="302"/>
      <c r="F1" s="302"/>
      <c r="G1" s="302"/>
    </row>
    <row r="2" spans="1:238" ht="18" customHeight="1">
      <c r="A2" s="241"/>
      <c r="B2" s="241"/>
      <c r="C2" s="241"/>
      <c r="D2" s="241"/>
      <c r="E2" s="241"/>
      <c r="F2" s="402" t="s">
        <v>508</v>
      </c>
      <c r="G2" s="461" t="s">
        <v>611</v>
      </c>
    </row>
    <row r="3" spans="1:238" ht="12.95" customHeight="1">
      <c r="A3" s="331"/>
      <c r="B3" s="899" t="s">
        <v>509</v>
      </c>
      <c r="C3" s="899"/>
      <c r="D3" s="899"/>
      <c r="E3" s="899"/>
      <c r="F3" s="900" t="s">
        <v>510</v>
      </c>
      <c r="G3" s="900"/>
    </row>
    <row r="4" spans="1:238" ht="12.95" customHeight="1">
      <c r="A4" s="901" t="s">
        <v>138</v>
      </c>
      <c r="B4" s="371"/>
      <c r="C4" s="462" t="s">
        <v>511</v>
      </c>
      <c r="D4" s="347" t="s">
        <v>512</v>
      </c>
      <c r="E4" s="462" t="s">
        <v>513</v>
      </c>
      <c r="F4" s="462"/>
      <c r="G4" s="329" t="s">
        <v>505</v>
      </c>
    </row>
    <row r="5" spans="1:238" ht="12.95" customHeight="1">
      <c r="A5" s="901"/>
      <c r="B5" s="371" t="s">
        <v>28</v>
      </c>
      <c r="C5" s="463" t="s">
        <v>505</v>
      </c>
      <c r="D5" s="347" t="s">
        <v>505</v>
      </c>
      <c r="E5" s="463" t="s">
        <v>505</v>
      </c>
      <c r="F5" s="463" t="s">
        <v>514</v>
      </c>
      <c r="G5" s="347"/>
    </row>
    <row r="6" spans="1:238" ht="12.95" customHeight="1">
      <c r="A6" s="317"/>
      <c r="B6" s="464"/>
      <c r="C6" s="465" t="s">
        <v>515</v>
      </c>
      <c r="D6" s="466" t="s">
        <v>515</v>
      </c>
      <c r="E6" s="465" t="s">
        <v>515</v>
      </c>
      <c r="F6" s="465"/>
      <c r="G6" s="467" t="s">
        <v>515</v>
      </c>
    </row>
    <row r="7" spans="1:238" ht="15" customHeight="1">
      <c r="A7" s="902" t="s">
        <v>516</v>
      </c>
      <c r="B7" s="903">
        <f>SUM(B9:B40)</f>
        <v>17307</v>
      </c>
      <c r="C7" s="665">
        <f>C9+C11+C13+C15+C17+C19+C21+C23+C25+C27+C29+C31+C33+C35+C37+C39</f>
        <v>17181</v>
      </c>
      <c r="D7" s="665">
        <f>D9+D11+D13+D15+D17+D19+D21+D23+D25+D27+D29+D31+D33+D35+D37+D39</f>
        <v>17338</v>
      </c>
      <c r="E7" s="665">
        <f>E9+E11+E13+E15+E17+E19+E21+E23+E25+E27+E29+E31+E33+E35+E37+E39</f>
        <v>17155</v>
      </c>
      <c r="F7" s="904">
        <f>SUM(F9:F40)</f>
        <v>17853</v>
      </c>
      <c r="G7" s="665">
        <f>G9+G11+G13+G15+G17+G19+G21+G23+G25+G27+G29+G31+G33+G35+G37+G39</f>
        <v>17129</v>
      </c>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311"/>
      <c r="BC7" s="311"/>
      <c r="BD7" s="311"/>
      <c r="BE7" s="311"/>
      <c r="BF7" s="311"/>
      <c r="BG7" s="311"/>
      <c r="BH7" s="311"/>
      <c r="BI7" s="311"/>
      <c r="BJ7" s="311"/>
      <c r="BK7" s="311"/>
      <c r="BL7" s="311"/>
      <c r="BM7" s="311"/>
      <c r="BN7" s="311"/>
      <c r="BO7" s="311"/>
      <c r="BP7" s="311"/>
      <c r="BQ7" s="311"/>
      <c r="BR7" s="311"/>
      <c r="BS7" s="311"/>
      <c r="BT7" s="311"/>
      <c r="BU7" s="311"/>
      <c r="BV7" s="311"/>
      <c r="BW7" s="311"/>
      <c r="BX7" s="311"/>
      <c r="BY7" s="311"/>
      <c r="BZ7" s="311"/>
      <c r="CA7" s="311"/>
      <c r="CB7" s="311"/>
      <c r="CC7" s="311"/>
      <c r="CD7" s="311"/>
      <c r="CE7" s="311"/>
      <c r="CF7" s="311"/>
      <c r="CG7" s="311"/>
      <c r="CH7" s="311"/>
      <c r="CI7" s="311"/>
      <c r="CJ7" s="311"/>
      <c r="CK7" s="311"/>
      <c r="CL7" s="311"/>
      <c r="CM7" s="311"/>
      <c r="CN7" s="311"/>
      <c r="CO7" s="311"/>
      <c r="CP7" s="311"/>
      <c r="CQ7" s="311"/>
      <c r="CR7" s="311"/>
      <c r="CS7" s="311"/>
      <c r="CT7" s="311"/>
      <c r="CU7" s="311"/>
      <c r="CV7" s="311"/>
      <c r="CW7" s="311"/>
      <c r="CX7" s="311"/>
      <c r="CY7" s="311"/>
      <c r="CZ7" s="311"/>
      <c r="DA7" s="311"/>
      <c r="DB7" s="311"/>
      <c r="DC7" s="311"/>
      <c r="DD7" s="311"/>
      <c r="DE7" s="311"/>
      <c r="DF7" s="311"/>
      <c r="DG7" s="311"/>
      <c r="DH7" s="311"/>
      <c r="DI7" s="311"/>
      <c r="DJ7" s="311"/>
      <c r="DK7" s="311"/>
      <c r="DL7" s="311"/>
      <c r="DM7" s="311"/>
      <c r="DN7" s="311"/>
      <c r="DO7" s="311"/>
      <c r="DP7" s="311"/>
      <c r="DQ7" s="311"/>
      <c r="DR7" s="311"/>
      <c r="DS7" s="311"/>
      <c r="DT7" s="311"/>
      <c r="DU7" s="311"/>
      <c r="DV7" s="311"/>
      <c r="DW7" s="311"/>
      <c r="DX7" s="311"/>
      <c r="DY7" s="311"/>
      <c r="DZ7" s="311"/>
      <c r="EA7" s="311"/>
      <c r="EB7" s="311"/>
      <c r="EC7" s="311"/>
      <c r="ED7" s="311"/>
      <c r="EE7" s="311"/>
      <c r="EF7" s="311"/>
      <c r="EG7" s="311"/>
      <c r="EH7" s="311"/>
      <c r="EI7" s="311"/>
      <c r="EJ7" s="311"/>
      <c r="EK7" s="311"/>
      <c r="EL7" s="311"/>
      <c r="EM7" s="311"/>
      <c r="EN7" s="311"/>
      <c r="EO7" s="311"/>
      <c r="EP7" s="311"/>
      <c r="EQ7" s="311"/>
      <c r="ER7" s="311"/>
      <c r="ES7" s="311"/>
      <c r="ET7" s="311"/>
      <c r="EU7" s="311"/>
      <c r="EV7" s="311"/>
      <c r="EW7" s="311"/>
      <c r="EX7" s="311"/>
      <c r="EY7" s="311"/>
      <c r="EZ7" s="311"/>
      <c r="FA7" s="311"/>
      <c r="FB7" s="311"/>
      <c r="FC7" s="311"/>
      <c r="FD7" s="311"/>
      <c r="FE7" s="311"/>
      <c r="FF7" s="311"/>
      <c r="FG7" s="311"/>
      <c r="FH7" s="311"/>
      <c r="FI7" s="311"/>
      <c r="FJ7" s="311"/>
      <c r="FK7" s="311"/>
      <c r="FL7" s="311"/>
      <c r="FM7" s="311"/>
      <c r="FN7" s="311"/>
      <c r="FO7" s="311"/>
      <c r="FP7" s="311"/>
      <c r="FQ7" s="311"/>
      <c r="FR7" s="311"/>
      <c r="FS7" s="311"/>
      <c r="FT7" s="311"/>
      <c r="FU7" s="311"/>
      <c r="FV7" s="311"/>
      <c r="FW7" s="311"/>
      <c r="FX7" s="311"/>
      <c r="FY7" s="311"/>
      <c r="FZ7" s="311"/>
      <c r="GA7" s="311"/>
      <c r="GB7" s="311"/>
      <c r="GC7" s="311"/>
      <c r="GD7" s="311"/>
      <c r="GE7" s="311"/>
      <c r="GF7" s="311"/>
      <c r="GG7" s="311"/>
      <c r="GH7" s="311"/>
      <c r="GI7" s="311"/>
      <c r="GJ7" s="311"/>
      <c r="GK7" s="311"/>
      <c r="GL7" s="311"/>
      <c r="GM7" s="311"/>
      <c r="GN7" s="311"/>
      <c r="GO7" s="311"/>
      <c r="GP7" s="311"/>
      <c r="GQ7" s="311"/>
      <c r="GR7" s="311"/>
      <c r="GS7" s="311"/>
      <c r="GT7" s="311"/>
      <c r="GU7" s="311"/>
      <c r="GV7" s="311"/>
      <c r="GW7" s="311"/>
      <c r="GX7" s="311"/>
      <c r="GY7" s="311"/>
      <c r="GZ7" s="311"/>
      <c r="HA7" s="311"/>
      <c r="HB7" s="311"/>
      <c r="HC7" s="311"/>
      <c r="HD7" s="311"/>
      <c r="HE7" s="311"/>
      <c r="HF7" s="311"/>
      <c r="HG7" s="311"/>
      <c r="HH7" s="311"/>
      <c r="HI7" s="311"/>
      <c r="HJ7" s="311"/>
      <c r="HK7" s="311"/>
      <c r="HL7" s="311"/>
      <c r="HM7" s="311"/>
      <c r="HN7" s="311"/>
      <c r="HO7" s="311"/>
      <c r="HP7" s="311"/>
      <c r="HQ7" s="311"/>
      <c r="HR7" s="311"/>
      <c r="HS7" s="311"/>
      <c r="HT7" s="311"/>
      <c r="HU7" s="311"/>
      <c r="HV7" s="311"/>
      <c r="HW7" s="311"/>
      <c r="HX7" s="311"/>
      <c r="HY7" s="311"/>
      <c r="HZ7" s="311"/>
      <c r="IA7" s="311"/>
      <c r="IB7" s="311"/>
      <c r="IC7" s="311"/>
      <c r="ID7" s="311"/>
    </row>
    <row r="8" spans="1:238" ht="15" customHeight="1">
      <c r="A8" s="902"/>
      <c r="B8" s="911"/>
      <c r="C8" s="469">
        <f>C7/B7*100</f>
        <v>99.271970878835162</v>
      </c>
      <c r="D8" s="469">
        <f>D7/B7*100</f>
        <v>100.17911827584214</v>
      </c>
      <c r="E8" s="469">
        <f>E7/B7*100</f>
        <v>99.121742647483686</v>
      </c>
      <c r="F8" s="912"/>
      <c r="G8" s="470">
        <f>G7/F7*100</f>
        <v>95.94465916092534</v>
      </c>
      <c r="I8" s="476"/>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6"/>
      <c r="AL8" s="476"/>
      <c r="AM8" s="476"/>
      <c r="AN8" s="476"/>
      <c r="AO8" s="476"/>
      <c r="AP8" s="476"/>
      <c r="AQ8" s="476"/>
      <c r="AR8" s="476"/>
      <c r="AS8" s="476"/>
      <c r="AT8" s="476"/>
      <c r="AU8" s="476"/>
      <c r="AV8" s="476"/>
      <c r="AW8" s="476"/>
      <c r="AX8" s="476"/>
      <c r="AY8" s="476"/>
      <c r="AZ8" s="476"/>
      <c r="BA8" s="476"/>
      <c r="BB8" s="476"/>
      <c r="BC8" s="476"/>
      <c r="BD8" s="476"/>
      <c r="BE8" s="476"/>
      <c r="BF8" s="476"/>
      <c r="BG8" s="476"/>
      <c r="BH8" s="476"/>
      <c r="BI8" s="476"/>
      <c r="BJ8" s="476"/>
      <c r="BK8" s="476"/>
      <c r="BL8" s="476"/>
      <c r="BM8" s="476"/>
      <c r="BN8" s="476"/>
      <c r="BO8" s="476"/>
      <c r="BP8" s="476"/>
      <c r="BQ8" s="476"/>
      <c r="BR8" s="476"/>
      <c r="BS8" s="476"/>
      <c r="BT8" s="476"/>
      <c r="BU8" s="476"/>
      <c r="BV8" s="476"/>
      <c r="BW8" s="476"/>
      <c r="BX8" s="476"/>
      <c r="BY8" s="476"/>
      <c r="BZ8" s="476"/>
      <c r="CA8" s="476"/>
      <c r="CB8" s="476"/>
      <c r="CC8" s="476"/>
      <c r="CD8" s="476"/>
      <c r="CE8" s="476"/>
      <c r="CF8" s="476"/>
      <c r="CG8" s="476"/>
      <c r="CH8" s="476"/>
      <c r="CI8" s="476"/>
      <c r="CJ8" s="476"/>
      <c r="CK8" s="476"/>
      <c r="CL8" s="476"/>
      <c r="CM8" s="476"/>
      <c r="CN8" s="476"/>
      <c r="CO8" s="476"/>
      <c r="CP8" s="476"/>
      <c r="CQ8" s="476"/>
      <c r="CR8" s="476"/>
      <c r="CS8" s="476"/>
      <c r="CT8" s="476"/>
      <c r="CU8" s="476"/>
      <c r="CV8" s="476"/>
      <c r="CW8" s="476"/>
      <c r="CX8" s="476"/>
      <c r="CY8" s="476"/>
      <c r="CZ8" s="476"/>
      <c r="DA8" s="476"/>
      <c r="DB8" s="476"/>
      <c r="DC8" s="476"/>
      <c r="DD8" s="476"/>
      <c r="DE8" s="476"/>
      <c r="DF8" s="476"/>
      <c r="DG8" s="476"/>
      <c r="DH8" s="476"/>
      <c r="DI8" s="476"/>
      <c r="DJ8" s="476"/>
      <c r="DK8" s="476"/>
      <c r="DL8" s="476"/>
      <c r="DM8" s="476"/>
      <c r="DN8" s="476"/>
      <c r="DO8" s="476"/>
      <c r="DP8" s="476"/>
      <c r="DQ8" s="476"/>
      <c r="DR8" s="476"/>
      <c r="DS8" s="476"/>
      <c r="DT8" s="476"/>
      <c r="DU8" s="476"/>
      <c r="DV8" s="476"/>
      <c r="DW8" s="476"/>
      <c r="DX8" s="476"/>
      <c r="DY8" s="476"/>
      <c r="DZ8" s="476"/>
      <c r="EA8" s="476"/>
      <c r="EB8" s="476"/>
      <c r="EC8" s="476"/>
      <c r="ED8" s="476"/>
      <c r="EE8" s="476"/>
      <c r="EF8" s="476"/>
      <c r="EG8" s="476"/>
      <c r="EH8" s="476"/>
      <c r="EI8" s="476"/>
      <c r="EJ8" s="476"/>
      <c r="EK8" s="476"/>
      <c r="EL8" s="476"/>
      <c r="EM8" s="476"/>
      <c r="EN8" s="476"/>
      <c r="EO8" s="476"/>
      <c r="EP8" s="476"/>
      <c r="EQ8" s="476"/>
      <c r="ER8" s="476"/>
      <c r="ES8" s="476"/>
      <c r="ET8" s="476"/>
      <c r="EU8" s="476"/>
      <c r="EV8" s="476"/>
      <c r="EW8" s="476"/>
      <c r="EX8" s="476"/>
      <c r="EY8" s="476"/>
      <c r="EZ8" s="476"/>
      <c r="FA8" s="476"/>
      <c r="FB8" s="476"/>
      <c r="FC8" s="476"/>
      <c r="FD8" s="476"/>
      <c r="FE8" s="476"/>
      <c r="FF8" s="476"/>
      <c r="FG8" s="476"/>
      <c r="FH8" s="476"/>
      <c r="FI8" s="476"/>
      <c r="FJ8" s="476"/>
      <c r="FK8" s="476"/>
      <c r="FL8" s="476"/>
      <c r="FM8" s="476"/>
      <c r="FN8" s="476"/>
      <c r="FO8" s="476"/>
      <c r="FP8" s="476"/>
      <c r="FQ8" s="476"/>
      <c r="FR8" s="476"/>
      <c r="FS8" s="476"/>
      <c r="FT8" s="476"/>
      <c r="FU8" s="476"/>
      <c r="FV8" s="476"/>
      <c r="FW8" s="476"/>
      <c r="FX8" s="476"/>
      <c r="FY8" s="476"/>
      <c r="FZ8" s="476"/>
      <c r="GA8" s="476"/>
      <c r="GB8" s="476"/>
      <c r="GC8" s="476"/>
      <c r="GD8" s="476"/>
      <c r="GE8" s="476"/>
      <c r="GF8" s="476"/>
      <c r="GG8" s="476"/>
      <c r="GH8" s="476"/>
      <c r="GI8" s="476"/>
      <c r="GJ8" s="476"/>
      <c r="GK8" s="476"/>
      <c r="GL8" s="476"/>
      <c r="GM8" s="476"/>
      <c r="GN8" s="476"/>
      <c r="GO8" s="476"/>
      <c r="GP8" s="476"/>
      <c r="GQ8" s="476"/>
      <c r="GR8" s="476"/>
      <c r="GS8" s="476"/>
      <c r="GT8" s="476"/>
      <c r="GU8" s="476"/>
      <c r="GV8" s="476"/>
      <c r="GW8" s="476"/>
      <c r="GX8" s="476"/>
      <c r="GY8" s="476"/>
      <c r="GZ8" s="476"/>
      <c r="HA8" s="476"/>
      <c r="HB8" s="476"/>
      <c r="HC8" s="476"/>
      <c r="HD8" s="476"/>
      <c r="HE8" s="476"/>
      <c r="HF8" s="476"/>
      <c r="HG8" s="476"/>
      <c r="HH8" s="476"/>
      <c r="HI8" s="476"/>
      <c r="HJ8" s="476"/>
      <c r="HK8" s="476"/>
      <c r="HL8" s="476"/>
      <c r="HM8" s="476"/>
      <c r="HN8" s="476"/>
      <c r="HO8" s="476"/>
      <c r="HP8" s="476"/>
      <c r="HQ8" s="476"/>
      <c r="HR8" s="476"/>
      <c r="HS8" s="476"/>
      <c r="HT8" s="476"/>
      <c r="HU8" s="476"/>
      <c r="HV8" s="476"/>
      <c r="HW8" s="476"/>
      <c r="HX8" s="476"/>
      <c r="HY8" s="476"/>
      <c r="HZ8" s="476"/>
      <c r="IA8" s="476"/>
      <c r="IB8" s="476"/>
      <c r="IC8" s="476"/>
      <c r="ID8" s="476"/>
    </row>
    <row r="9" spans="1:238" ht="15" customHeight="1">
      <c r="A9" s="901" t="s">
        <v>356</v>
      </c>
      <c r="B9" s="905">
        <v>1088</v>
      </c>
      <c r="C9" s="657">
        <v>1054</v>
      </c>
      <c r="D9" s="657">
        <v>1079</v>
      </c>
      <c r="E9" s="657">
        <v>1058</v>
      </c>
      <c r="F9" s="906">
        <v>1156</v>
      </c>
      <c r="G9" s="657">
        <v>1113</v>
      </c>
    </row>
    <row r="10" spans="1:238" ht="15" customHeight="1">
      <c r="A10" s="901"/>
      <c r="B10" s="905"/>
      <c r="C10" s="469">
        <f>C9/B9*100</f>
        <v>96.875</v>
      </c>
      <c r="D10" s="469">
        <f>D9/B9*100</f>
        <v>99.172794117647058</v>
      </c>
      <c r="E10" s="469">
        <f>E9/B9*100</f>
        <v>97.242647058823522</v>
      </c>
      <c r="F10" s="906"/>
      <c r="G10" s="470">
        <f>G9/F9*100</f>
        <v>96.280276816609003</v>
      </c>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row>
    <row r="11" spans="1:238" ht="15" customHeight="1">
      <c r="A11" s="901" t="s">
        <v>3</v>
      </c>
      <c r="B11" s="905">
        <v>687</v>
      </c>
      <c r="C11" s="657">
        <v>691</v>
      </c>
      <c r="D11" s="657">
        <v>712</v>
      </c>
      <c r="E11" s="657">
        <v>694</v>
      </c>
      <c r="F11" s="906">
        <v>724</v>
      </c>
      <c r="G11" s="657">
        <v>696</v>
      </c>
    </row>
    <row r="12" spans="1:238" ht="15" customHeight="1">
      <c r="A12" s="901"/>
      <c r="B12" s="905"/>
      <c r="C12" s="469">
        <f>C11/B11*100</f>
        <v>100.58224163027656</v>
      </c>
      <c r="D12" s="469">
        <f>D11/B11*100</f>
        <v>103.63901018922851</v>
      </c>
      <c r="E12" s="469">
        <f>E11/B11*100</f>
        <v>101.01892285298399</v>
      </c>
      <c r="F12" s="906"/>
      <c r="G12" s="470">
        <f>G11/F11*100</f>
        <v>96.132596685082873</v>
      </c>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c r="GK12" s="47"/>
      <c r="GL12" s="47"/>
      <c r="GM12" s="47"/>
      <c r="GN12" s="47"/>
      <c r="GO12" s="47"/>
      <c r="GP12" s="47"/>
      <c r="GQ12" s="47"/>
      <c r="GR12" s="47"/>
      <c r="GS12" s="47"/>
      <c r="GT12" s="47"/>
      <c r="GU12" s="47"/>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c r="IC12" s="47"/>
      <c r="ID12" s="47"/>
    </row>
    <row r="13" spans="1:238" ht="15" customHeight="1">
      <c r="A13" s="901" t="s">
        <v>4</v>
      </c>
      <c r="B13" s="905">
        <v>1120</v>
      </c>
      <c r="C13" s="657">
        <v>1112</v>
      </c>
      <c r="D13" s="657">
        <v>1116</v>
      </c>
      <c r="E13" s="657">
        <v>1109</v>
      </c>
      <c r="F13" s="906">
        <v>1128</v>
      </c>
      <c r="G13" s="657">
        <v>1129</v>
      </c>
    </row>
    <row r="14" spans="1:238" ht="15" customHeight="1">
      <c r="A14" s="901"/>
      <c r="B14" s="905"/>
      <c r="C14" s="469">
        <f>C13/B13*100</f>
        <v>99.285714285714292</v>
      </c>
      <c r="D14" s="469">
        <f>D13/B13*100</f>
        <v>99.642857142857139</v>
      </c>
      <c r="E14" s="469">
        <f>E13/B13*100</f>
        <v>99.017857142857153</v>
      </c>
      <c r="F14" s="906"/>
      <c r="G14" s="470">
        <f>G13/F13*100</f>
        <v>100.08865248226951</v>
      </c>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c r="GK14" s="47"/>
      <c r="GL14" s="47"/>
      <c r="GM14" s="47"/>
      <c r="GN14" s="47"/>
      <c r="GO14" s="47"/>
      <c r="GP14" s="47"/>
      <c r="GQ14" s="47"/>
      <c r="GR14" s="47"/>
      <c r="GS14" s="47"/>
      <c r="GT14" s="47"/>
      <c r="GU14" s="47"/>
      <c r="GV14" s="47"/>
      <c r="GW14" s="47"/>
      <c r="GX14" s="47"/>
      <c r="GY14" s="47"/>
      <c r="GZ14" s="47"/>
      <c r="HA14" s="47"/>
      <c r="HB14" s="47"/>
      <c r="HC14" s="47"/>
      <c r="HD14" s="47"/>
      <c r="HE14" s="47"/>
      <c r="HF14" s="47"/>
      <c r="HG14" s="47"/>
      <c r="HH14" s="47"/>
      <c r="HI14" s="47"/>
      <c r="HJ14" s="47"/>
      <c r="HK14" s="47"/>
      <c r="HL14" s="47"/>
      <c r="HM14" s="47"/>
      <c r="HN14" s="47"/>
      <c r="HO14" s="47"/>
      <c r="HP14" s="47"/>
      <c r="HQ14" s="47"/>
      <c r="HR14" s="47"/>
      <c r="HS14" s="47"/>
      <c r="HT14" s="47"/>
      <c r="HU14" s="47"/>
      <c r="HV14" s="47"/>
      <c r="HW14" s="47"/>
      <c r="HX14" s="47"/>
      <c r="HY14" s="47"/>
      <c r="HZ14" s="47"/>
      <c r="IA14" s="47"/>
      <c r="IB14" s="47"/>
      <c r="IC14" s="47"/>
      <c r="ID14" s="47"/>
    </row>
    <row r="15" spans="1:238" ht="15" customHeight="1">
      <c r="A15" s="901" t="s">
        <v>5</v>
      </c>
      <c r="B15" s="905">
        <v>1058</v>
      </c>
      <c r="C15" s="657">
        <v>1119</v>
      </c>
      <c r="D15" s="657">
        <v>1118</v>
      </c>
      <c r="E15" s="657">
        <v>1097</v>
      </c>
      <c r="F15" s="906">
        <v>1118</v>
      </c>
      <c r="G15" s="657">
        <v>1057</v>
      </c>
    </row>
    <row r="16" spans="1:238" ht="15" customHeight="1">
      <c r="A16" s="901"/>
      <c r="B16" s="905"/>
      <c r="C16" s="469">
        <f>C15/B15*100</f>
        <v>105.765595463138</v>
      </c>
      <c r="D16" s="469">
        <f>D15/B15*100</f>
        <v>105.6710775047259</v>
      </c>
      <c r="E16" s="469">
        <f>E15/B15*100</f>
        <v>103.68620037807183</v>
      </c>
      <c r="F16" s="906"/>
      <c r="G16" s="470">
        <f>G15/F15*100</f>
        <v>94.543828264758503</v>
      </c>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row>
    <row r="17" spans="1:238" ht="15" customHeight="1">
      <c r="A17" s="901" t="s">
        <v>357</v>
      </c>
      <c r="B17" s="905">
        <v>971</v>
      </c>
      <c r="C17" s="657">
        <v>998</v>
      </c>
      <c r="D17" s="657">
        <v>1000</v>
      </c>
      <c r="E17" s="657">
        <v>988</v>
      </c>
      <c r="F17" s="906">
        <v>951</v>
      </c>
      <c r="G17" s="657">
        <v>904</v>
      </c>
    </row>
    <row r="18" spans="1:238" ht="15" customHeight="1">
      <c r="A18" s="901"/>
      <c r="B18" s="905"/>
      <c r="C18" s="469">
        <f>C17/B17*100</f>
        <v>102.78063851699279</v>
      </c>
      <c r="D18" s="469">
        <f>D17/B17*100</f>
        <v>102.98661174047375</v>
      </c>
      <c r="E18" s="469">
        <f>E17/B17*100</f>
        <v>101.75077239958806</v>
      </c>
      <c r="F18" s="906"/>
      <c r="G18" s="470">
        <f>G17/F17*100</f>
        <v>95.05783385909568</v>
      </c>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row>
    <row r="19" spans="1:238" ht="15" customHeight="1">
      <c r="A19" s="901" t="s">
        <v>7</v>
      </c>
      <c r="B19" s="905">
        <v>648</v>
      </c>
      <c r="C19" s="657">
        <v>678</v>
      </c>
      <c r="D19" s="657">
        <v>683</v>
      </c>
      <c r="E19" s="657">
        <v>667</v>
      </c>
      <c r="F19" s="906">
        <v>581</v>
      </c>
      <c r="G19" s="657">
        <v>555</v>
      </c>
    </row>
    <row r="20" spans="1:238" ht="15" customHeight="1">
      <c r="A20" s="901"/>
      <c r="B20" s="905"/>
      <c r="C20" s="469">
        <f>C19/B19*100</f>
        <v>104.62962962962963</v>
      </c>
      <c r="D20" s="469">
        <f>D19/B19*100</f>
        <v>105.40123456790123</v>
      </c>
      <c r="E20" s="469">
        <f>E19/B19*100</f>
        <v>102.9320987654321</v>
      </c>
      <c r="F20" s="906"/>
      <c r="G20" s="470">
        <f>G19/F19*100</f>
        <v>95.524956970740106</v>
      </c>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row>
    <row r="21" spans="1:238" ht="15" customHeight="1">
      <c r="A21" s="901" t="s">
        <v>358</v>
      </c>
      <c r="B21" s="905">
        <v>864</v>
      </c>
      <c r="C21" s="657">
        <v>841</v>
      </c>
      <c r="D21" s="657">
        <v>840</v>
      </c>
      <c r="E21" s="657">
        <v>820</v>
      </c>
      <c r="F21" s="906">
        <v>892</v>
      </c>
      <c r="G21" s="657">
        <v>895</v>
      </c>
    </row>
    <row r="22" spans="1:238" ht="15" customHeight="1">
      <c r="A22" s="901"/>
      <c r="B22" s="905"/>
      <c r="C22" s="469">
        <f>C21/B21*100</f>
        <v>97.337962962962962</v>
      </c>
      <c r="D22" s="469">
        <f>D21/B21*100</f>
        <v>97.222222222222214</v>
      </c>
      <c r="E22" s="469">
        <f>E21/B21*100</f>
        <v>94.907407407407405</v>
      </c>
      <c r="F22" s="906"/>
      <c r="G22" s="470">
        <f>G21/F21*100</f>
        <v>100.33632286995515</v>
      </c>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row>
    <row r="23" spans="1:238" ht="15" customHeight="1">
      <c r="A23" s="901" t="s">
        <v>359</v>
      </c>
      <c r="B23" s="905">
        <v>816</v>
      </c>
      <c r="C23" s="657">
        <v>830</v>
      </c>
      <c r="D23" s="657">
        <v>823</v>
      </c>
      <c r="E23" s="657">
        <v>789</v>
      </c>
      <c r="F23" s="906">
        <v>881</v>
      </c>
      <c r="G23" s="657">
        <v>857</v>
      </c>
    </row>
    <row r="24" spans="1:238" ht="15" customHeight="1">
      <c r="A24" s="901"/>
      <c r="B24" s="905"/>
      <c r="C24" s="469">
        <f>C23/B23*100</f>
        <v>101.71568627450979</v>
      </c>
      <c r="D24" s="469">
        <f>D23/B23*100</f>
        <v>100.8578431372549</v>
      </c>
      <c r="E24" s="469">
        <f>E23/B23*100</f>
        <v>96.691176470588232</v>
      </c>
      <c r="F24" s="906"/>
      <c r="G24" s="470">
        <f>G23/F23*100</f>
        <v>97.275822928490356</v>
      </c>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row>
    <row r="25" spans="1:238" ht="15" customHeight="1">
      <c r="A25" s="901" t="s">
        <v>360</v>
      </c>
      <c r="B25" s="905">
        <v>456</v>
      </c>
      <c r="C25" s="657">
        <v>451</v>
      </c>
      <c r="D25" s="657">
        <v>453</v>
      </c>
      <c r="E25" s="657">
        <v>449</v>
      </c>
      <c r="F25" s="906">
        <v>455</v>
      </c>
      <c r="G25" s="657">
        <v>461</v>
      </c>
    </row>
    <row r="26" spans="1:238" ht="15" customHeight="1">
      <c r="A26" s="901"/>
      <c r="B26" s="905"/>
      <c r="C26" s="469">
        <f>C25/B25*100</f>
        <v>98.903508771929822</v>
      </c>
      <c r="D26" s="469">
        <f>D25/B25*100</f>
        <v>99.342105263157904</v>
      </c>
      <c r="E26" s="469">
        <f>E25/B25*100</f>
        <v>98.464912280701753</v>
      </c>
      <c r="F26" s="906"/>
      <c r="G26" s="470">
        <f>G25/F25*100</f>
        <v>101.31868131868131</v>
      </c>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row>
    <row r="27" spans="1:238" ht="15" customHeight="1">
      <c r="A27" s="901" t="s">
        <v>361</v>
      </c>
      <c r="B27" s="905">
        <v>1754</v>
      </c>
      <c r="C27" s="657">
        <v>1651</v>
      </c>
      <c r="D27" s="657">
        <v>1633</v>
      </c>
      <c r="E27" s="657">
        <v>1652</v>
      </c>
      <c r="F27" s="906">
        <v>1642</v>
      </c>
      <c r="G27" s="657">
        <v>1597</v>
      </c>
    </row>
    <row r="28" spans="1:238" ht="15" customHeight="1">
      <c r="A28" s="901"/>
      <c r="B28" s="905"/>
      <c r="C28" s="469">
        <f>C27/B27*100</f>
        <v>94.127708095781074</v>
      </c>
      <c r="D28" s="469">
        <f>D27/B27*100</f>
        <v>93.101482326111736</v>
      </c>
      <c r="E28" s="469">
        <f>E27/B27*100</f>
        <v>94.184720638540469</v>
      </c>
      <c r="F28" s="906"/>
      <c r="G28" s="470">
        <f>G27/F27*100</f>
        <v>97.259439707673565</v>
      </c>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row>
    <row r="29" spans="1:238" ht="15" customHeight="1">
      <c r="A29" s="901" t="s">
        <v>12</v>
      </c>
      <c r="B29" s="905">
        <v>908</v>
      </c>
      <c r="C29" s="657">
        <v>863</v>
      </c>
      <c r="D29" s="657">
        <v>872</v>
      </c>
      <c r="E29" s="657">
        <v>896</v>
      </c>
      <c r="F29" s="906">
        <v>947</v>
      </c>
      <c r="G29" s="657">
        <v>914</v>
      </c>
    </row>
    <row r="30" spans="1:238" ht="15" customHeight="1">
      <c r="A30" s="901"/>
      <c r="B30" s="905"/>
      <c r="C30" s="469">
        <f>C29/B29*100</f>
        <v>95.044052863436121</v>
      </c>
      <c r="D30" s="469">
        <f>D29/B29*100</f>
        <v>96.035242290748897</v>
      </c>
      <c r="E30" s="469">
        <f>E29/B29*100</f>
        <v>98.678414096916299</v>
      </c>
      <c r="F30" s="906"/>
      <c r="G30" s="470">
        <f>G29/F29*100</f>
        <v>96.51531151003168</v>
      </c>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row>
    <row r="31" spans="1:238" ht="15" customHeight="1">
      <c r="A31" s="901" t="s">
        <v>13</v>
      </c>
      <c r="B31" s="905">
        <v>905</v>
      </c>
      <c r="C31" s="657">
        <v>838</v>
      </c>
      <c r="D31" s="657">
        <v>846</v>
      </c>
      <c r="E31" s="657">
        <v>862</v>
      </c>
      <c r="F31" s="906">
        <v>918</v>
      </c>
      <c r="G31" s="657">
        <v>909</v>
      </c>
      <c r="I31" s="657"/>
    </row>
    <row r="32" spans="1:238" ht="15" customHeight="1">
      <c r="A32" s="901"/>
      <c r="B32" s="905"/>
      <c r="C32" s="469">
        <f>C31/B31*100</f>
        <v>92.596685082872938</v>
      </c>
      <c r="D32" s="469">
        <f>D31/B31*100</f>
        <v>93.480662983425418</v>
      </c>
      <c r="E32" s="469">
        <f>E31/B31*100</f>
        <v>95.248618784530393</v>
      </c>
      <c r="F32" s="906"/>
      <c r="G32" s="470">
        <f>G31/F31*100</f>
        <v>99.019607843137265</v>
      </c>
      <c r="I32" s="65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row>
    <row r="33" spans="1:238" ht="15" customHeight="1">
      <c r="A33" s="901" t="s">
        <v>362</v>
      </c>
      <c r="B33" s="905">
        <v>1426</v>
      </c>
      <c r="C33" s="657">
        <v>1494</v>
      </c>
      <c r="D33" s="657">
        <v>1495</v>
      </c>
      <c r="E33" s="657">
        <v>1473</v>
      </c>
      <c r="F33" s="906">
        <v>1567</v>
      </c>
      <c r="G33" s="657">
        <v>1398</v>
      </c>
      <c r="I33" s="657"/>
    </row>
    <row r="34" spans="1:238" ht="15" customHeight="1">
      <c r="A34" s="901"/>
      <c r="B34" s="905"/>
      <c r="C34" s="469">
        <f>C33/B33*100</f>
        <v>104.76858345021039</v>
      </c>
      <c r="D34" s="469">
        <f>D33/B33*100</f>
        <v>104.83870967741935</v>
      </c>
      <c r="E34" s="469">
        <f>E33/B33*100</f>
        <v>103.29593267882188</v>
      </c>
      <c r="F34" s="906"/>
      <c r="G34" s="470">
        <f>G33/F33*100</f>
        <v>89.215060625398863</v>
      </c>
      <c r="I34" s="65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row>
    <row r="35" spans="1:238" ht="15" customHeight="1">
      <c r="A35" s="901" t="s">
        <v>15</v>
      </c>
      <c r="B35" s="905">
        <v>2156</v>
      </c>
      <c r="C35" s="657">
        <v>2132</v>
      </c>
      <c r="D35" s="657">
        <v>2167</v>
      </c>
      <c r="E35" s="657">
        <v>2146</v>
      </c>
      <c r="F35" s="906">
        <v>2279</v>
      </c>
      <c r="G35" s="657">
        <v>2130</v>
      </c>
      <c r="I35" s="657"/>
    </row>
    <row r="36" spans="1:238" ht="15" customHeight="1">
      <c r="A36" s="901"/>
      <c r="B36" s="905"/>
      <c r="C36" s="469">
        <f>C35/B35*100</f>
        <v>98.886827458256036</v>
      </c>
      <c r="D36" s="469">
        <f>D35/B35*100</f>
        <v>100.51020408163265</v>
      </c>
      <c r="E36" s="469">
        <f>E35/B35*100</f>
        <v>99.536178107606673</v>
      </c>
      <c r="F36" s="906"/>
      <c r="G36" s="470">
        <f>G35/F35*100</f>
        <v>93.462044756472139</v>
      </c>
      <c r="I36" s="65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row>
    <row r="37" spans="1:238" ht="15" customHeight="1">
      <c r="A37" s="901" t="s">
        <v>363</v>
      </c>
      <c r="B37" s="905">
        <v>1225</v>
      </c>
      <c r="C37" s="657">
        <v>1204</v>
      </c>
      <c r="D37" s="657">
        <v>1242</v>
      </c>
      <c r="E37" s="657">
        <v>1218</v>
      </c>
      <c r="F37" s="906">
        <v>1319</v>
      </c>
      <c r="G37" s="657">
        <v>1241</v>
      </c>
    </row>
    <row r="38" spans="1:238" ht="15" customHeight="1">
      <c r="A38" s="901"/>
      <c r="B38" s="905"/>
      <c r="C38" s="469">
        <f>C37/B37*100</f>
        <v>98.285714285714292</v>
      </c>
      <c r="D38" s="469">
        <f>D37/B37*100</f>
        <v>101.38775510204081</v>
      </c>
      <c r="E38" s="469">
        <f>E37/B37*100</f>
        <v>99.428571428571431</v>
      </c>
      <c r="F38" s="906"/>
      <c r="G38" s="470">
        <f>G37/F37*100</f>
        <v>94.086429112964368</v>
      </c>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row>
    <row r="39" spans="1:238" ht="15" customHeight="1">
      <c r="A39" s="908" t="s">
        <v>364</v>
      </c>
      <c r="B39" s="905">
        <v>1225</v>
      </c>
      <c r="C39" s="657">
        <v>1225</v>
      </c>
      <c r="D39" s="657">
        <v>1259</v>
      </c>
      <c r="E39" s="657">
        <v>1237</v>
      </c>
      <c r="F39" s="906">
        <v>1295</v>
      </c>
      <c r="G39" s="657">
        <v>1273</v>
      </c>
    </row>
    <row r="40" spans="1:238" ht="15" customHeight="1">
      <c r="A40" s="908"/>
      <c r="B40" s="909"/>
      <c r="C40" s="473">
        <f>C39/B39*100</f>
        <v>100</v>
      </c>
      <c r="D40" s="473">
        <f>D39/B39*100</f>
        <v>102.77551020408164</v>
      </c>
      <c r="E40" s="473">
        <f>E39/B39*100</f>
        <v>100.97959183673468</v>
      </c>
      <c r="F40" s="910"/>
      <c r="G40" s="474">
        <f>G39/F39*100</f>
        <v>98.301158301158296</v>
      </c>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c r="DI40" s="47"/>
      <c r="DJ40" s="47"/>
      <c r="DK40" s="47"/>
      <c r="DL40" s="47"/>
      <c r="DM40" s="47"/>
      <c r="DN40" s="47"/>
      <c r="DO40" s="47"/>
      <c r="DP40" s="47"/>
      <c r="DQ40" s="47"/>
      <c r="DR40" s="47"/>
      <c r="DS40" s="47"/>
      <c r="DT40" s="47"/>
      <c r="DU40" s="47"/>
      <c r="DV40" s="47"/>
      <c r="DW40" s="47"/>
      <c r="DX40" s="47"/>
      <c r="DY40" s="47"/>
      <c r="DZ40" s="47"/>
      <c r="EA40" s="47"/>
      <c r="EB40" s="47"/>
      <c r="EC40" s="47"/>
      <c r="ED40" s="47"/>
      <c r="EE40" s="47"/>
      <c r="EF40" s="47"/>
      <c r="EG40" s="47"/>
      <c r="EH40" s="47"/>
      <c r="EI40" s="47"/>
      <c r="EJ40" s="47"/>
      <c r="EK40" s="47"/>
      <c r="EL40" s="47"/>
      <c r="EM40" s="47"/>
      <c r="EN40" s="47"/>
      <c r="EO40" s="47"/>
      <c r="EP40" s="47"/>
      <c r="EQ40" s="47"/>
      <c r="ER40" s="47"/>
      <c r="ES40" s="47"/>
      <c r="ET40" s="47"/>
      <c r="EU40" s="47"/>
      <c r="EV40" s="47"/>
      <c r="EW40" s="47"/>
      <c r="EX40" s="47"/>
      <c r="EY40" s="47"/>
      <c r="EZ40" s="47"/>
      <c r="FA40" s="47"/>
      <c r="FB40" s="47"/>
      <c r="FC40" s="47"/>
      <c r="FD40" s="47"/>
      <c r="FE40" s="47"/>
      <c r="FF40" s="47"/>
      <c r="FG40" s="47"/>
      <c r="FH40" s="47"/>
      <c r="FI40" s="47"/>
      <c r="FJ40" s="47"/>
      <c r="FK40" s="47"/>
      <c r="FL40" s="47"/>
      <c r="FM40" s="47"/>
      <c r="FN40" s="47"/>
      <c r="FO40" s="47"/>
      <c r="FP40" s="47"/>
      <c r="FQ40" s="47"/>
      <c r="FR40" s="47"/>
      <c r="FS40" s="47"/>
      <c r="FT40" s="47"/>
      <c r="FU40" s="47"/>
      <c r="FV40" s="47"/>
      <c r="FW40" s="47"/>
      <c r="FX40" s="47"/>
      <c r="FY40" s="47"/>
      <c r="FZ40" s="47"/>
      <c r="GA40" s="47"/>
      <c r="GB40" s="47"/>
      <c r="GC40" s="47"/>
      <c r="GD40" s="47"/>
      <c r="GE40" s="47"/>
      <c r="GF40" s="47"/>
      <c r="GG40" s="47"/>
      <c r="GH40" s="47"/>
      <c r="GI40" s="47"/>
      <c r="GJ40" s="47"/>
      <c r="GK40" s="47"/>
      <c r="GL40" s="47"/>
      <c r="GM40" s="47"/>
      <c r="GN40" s="47"/>
      <c r="GO40" s="47"/>
      <c r="GP40" s="47"/>
      <c r="GQ40" s="47"/>
      <c r="GR40" s="47"/>
      <c r="GS40" s="47"/>
      <c r="GT40" s="47"/>
      <c r="GU40" s="47"/>
      <c r="GV40" s="47"/>
      <c r="GW40" s="47"/>
      <c r="GX40" s="47"/>
      <c r="GY40" s="47"/>
      <c r="GZ40" s="47"/>
      <c r="HA40" s="47"/>
      <c r="HB40" s="47"/>
      <c r="HC40" s="47"/>
      <c r="HD40" s="47"/>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c r="ID40" s="47"/>
    </row>
    <row r="41" spans="1:238" ht="32.25" customHeight="1">
      <c r="A41" s="913"/>
      <c r="B41" s="913"/>
      <c r="C41" s="913"/>
      <c r="D41" s="913"/>
      <c r="E41" s="913"/>
      <c r="F41" s="913"/>
      <c r="G41" s="913"/>
    </row>
    <row r="42" spans="1:238">
      <c r="A42" s="48"/>
    </row>
  </sheetData>
  <mergeCells count="55">
    <mergeCell ref="A41:G41"/>
    <mergeCell ref="A37:A38"/>
    <mergeCell ref="B37:B38"/>
    <mergeCell ref="F37:F38"/>
    <mergeCell ref="A39:A40"/>
    <mergeCell ref="B39:B40"/>
    <mergeCell ref="F39:F40"/>
    <mergeCell ref="A33:A34"/>
    <mergeCell ref="B33:B34"/>
    <mergeCell ref="F33:F34"/>
    <mergeCell ref="A35:A36"/>
    <mergeCell ref="B35:B36"/>
    <mergeCell ref="F35:F36"/>
    <mergeCell ref="A29:A30"/>
    <mergeCell ref="B29:B30"/>
    <mergeCell ref="F29:F30"/>
    <mergeCell ref="A31:A32"/>
    <mergeCell ref="B31:B32"/>
    <mergeCell ref="F31:F32"/>
    <mergeCell ref="A25:A26"/>
    <mergeCell ref="B25:B26"/>
    <mergeCell ref="F25:F26"/>
    <mergeCell ref="A27:A28"/>
    <mergeCell ref="B27:B28"/>
    <mergeCell ref="F27:F28"/>
    <mergeCell ref="A21:A22"/>
    <mergeCell ref="B21:B22"/>
    <mergeCell ref="F21:F22"/>
    <mergeCell ref="A23:A24"/>
    <mergeCell ref="B23:B24"/>
    <mergeCell ref="F23:F24"/>
    <mergeCell ref="A17:A18"/>
    <mergeCell ref="B17:B18"/>
    <mergeCell ref="F17:F18"/>
    <mergeCell ref="A19:A20"/>
    <mergeCell ref="B19:B20"/>
    <mergeCell ref="F19:F20"/>
    <mergeCell ref="A13:A14"/>
    <mergeCell ref="B13:B14"/>
    <mergeCell ref="F13:F14"/>
    <mergeCell ref="A15:A16"/>
    <mergeCell ref="B15:B16"/>
    <mergeCell ref="F15:F16"/>
    <mergeCell ref="A9:A10"/>
    <mergeCell ref="B9:B10"/>
    <mergeCell ref="F9:F10"/>
    <mergeCell ref="A11:A12"/>
    <mergeCell ref="B11:B12"/>
    <mergeCell ref="F11:F12"/>
    <mergeCell ref="B3:E3"/>
    <mergeCell ref="F3:G3"/>
    <mergeCell ref="A4:A5"/>
    <mergeCell ref="A7:A8"/>
    <mergeCell ref="B7:B8"/>
    <mergeCell ref="F7:F8"/>
  </mergeCells>
  <phoneticPr fontId="60"/>
  <pageMargins left="0.78749999999999998" right="0.78749999999999998" top="0.86597222222222203" bottom="0.55138888888888904" header="0.511811023622047" footer="0.511811023622047"/>
  <pageSetup paperSize="9" scale="91"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J41"/>
  <sheetViews>
    <sheetView showGridLines="0" view="pageBreakPreview" zoomScaleNormal="100" workbookViewId="0">
      <selection sqref="A1:XFD1048576"/>
    </sheetView>
  </sheetViews>
  <sheetFormatPr defaultColWidth="9" defaultRowHeight="17.25"/>
  <cols>
    <col min="1" max="7" width="12.5" style="13" customWidth="1"/>
    <col min="8" max="249" width="9" style="13"/>
    <col min="250" max="250" width="7.875" style="13" customWidth="1"/>
    <col min="251" max="256" width="9" style="13"/>
    <col min="257" max="257" width="5.5" style="13" customWidth="1"/>
    <col min="258" max="505" width="9" style="13"/>
    <col min="506" max="506" width="7.875" style="13" customWidth="1"/>
    <col min="507" max="512" width="9" style="13"/>
    <col min="513" max="513" width="5.5" style="13" customWidth="1"/>
    <col min="514" max="761" width="9" style="13"/>
    <col min="762" max="762" width="7.875" style="13" customWidth="1"/>
    <col min="763" max="768" width="9" style="13"/>
    <col min="769" max="769" width="5.5" style="13" customWidth="1"/>
    <col min="770" max="1017" width="9" style="13"/>
    <col min="1018" max="1018" width="7.875" style="13" customWidth="1"/>
    <col min="1019" max="1024" width="9" style="13"/>
  </cols>
  <sheetData>
    <row r="1" spans="1:7">
      <c r="A1" s="316" t="s">
        <v>519</v>
      </c>
      <c r="B1" s="302"/>
      <c r="C1" s="302"/>
      <c r="D1" s="302"/>
      <c r="E1" s="302"/>
      <c r="F1" s="302"/>
      <c r="G1" s="302"/>
    </row>
    <row r="2" spans="1:7">
      <c r="A2" s="477"/>
      <c r="B2" s="302"/>
      <c r="C2" s="302"/>
      <c r="D2" s="302"/>
      <c r="E2" s="302"/>
      <c r="F2" s="302"/>
      <c r="G2" s="302"/>
    </row>
    <row r="3" spans="1:7">
      <c r="A3" s="241"/>
      <c r="B3" s="241"/>
      <c r="C3" s="241"/>
      <c r="D3" s="241"/>
      <c r="E3" s="241"/>
      <c r="F3" s="402" t="s">
        <v>508</v>
      </c>
      <c r="G3" s="461" t="s">
        <v>611</v>
      </c>
    </row>
    <row r="4" spans="1:7">
      <c r="A4" s="331"/>
      <c r="B4" s="899" t="s">
        <v>509</v>
      </c>
      <c r="C4" s="899"/>
      <c r="D4" s="899"/>
      <c r="E4" s="899"/>
      <c r="F4" s="900" t="s">
        <v>510</v>
      </c>
      <c r="G4" s="900"/>
    </row>
    <row r="5" spans="1:7">
      <c r="A5" s="901" t="s">
        <v>138</v>
      </c>
      <c r="B5" s="371"/>
      <c r="C5" s="462" t="s">
        <v>511</v>
      </c>
      <c r="D5" s="347" t="s">
        <v>512</v>
      </c>
      <c r="E5" s="462" t="s">
        <v>513</v>
      </c>
      <c r="F5" s="462"/>
      <c r="G5" s="329" t="s">
        <v>505</v>
      </c>
    </row>
    <row r="6" spans="1:7">
      <c r="A6" s="901"/>
      <c r="B6" s="371" t="s">
        <v>28</v>
      </c>
      <c r="C6" s="463" t="s">
        <v>505</v>
      </c>
      <c r="D6" s="347" t="s">
        <v>505</v>
      </c>
      <c r="E6" s="463" t="s">
        <v>505</v>
      </c>
      <c r="F6" s="463" t="s">
        <v>514</v>
      </c>
      <c r="G6" s="347"/>
    </row>
    <row r="7" spans="1:7">
      <c r="A7" s="317"/>
      <c r="B7" s="464"/>
      <c r="C7" s="465" t="s">
        <v>515</v>
      </c>
      <c r="D7" s="466" t="s">
        <v>515</v>
      </c>
      <c r="E7" s="465" t="s">
        <v>515</v>
      </c>
      <c r="F7" s="465"/>
      <c r="G7" s="467" t="s">
        <v>515</v>
      </c>
    </row>
    <row r="8" spans="1:7">
      <c r="A8" s="902" t="s">
        <v>516</v>
      </c>
      <c r="B8" s="903">
        <f>SUM(B10:B41)</f>
        <v>17307</v>
      </c>
      <c r="C8" s="665">
        <f>C10+C12+C14+C16+C18+C20+C22+C24+C26+C28+C30+C32+C34+C36+C38+C40</f>
        <v>0</v>
      </c>
      <c r="D8" s="665">
        <f>D10+D12+D14+D16+D18+D20+D22+D24+D26+D28+D30+D32+D34+D36+D38+D40</f>
        <v>0</v>
      </c>
      <c r="E8" s="665">
        <f>E10+E12+E14+E16+E18+E20+E22+E24+E26+E28+E30+E32+E34+E36+E38+E40</f>
        <v>1</v>
      </c>
      <c r="F8" s="904">
        <f>SUM(F10:F41)</f>
        <v>17853</v>
      </c>
      <c r="G8" s="665">
        <f>G10+G12+G14+G16+G18+G20+G22+G24+G26+G28+G30+G32+G34+G36+G38+G40</f>
        <v>4</v>
      </c>
    </row>
    <row r="9" spans="1:7">
      <c r="A9" s="902"/>
      <c r="B9" s="903"/>
      <c r="C9" s="469">
        <f>C8/B8*100</f>
        <v>0</v>
      </c>
      <c r="D9" s="469">
        <f>D8/B8*100</f>
        <v>0</v>
      </c>
      <c r="E9" s="469">
        <f>E8/B8*100</f>
        <v>5.7780088981337031E-3</v>
      </c>
      <c r="F9" s="904"/>
      <c r="G9" s="470">
        <f>G8/F8*100</f>
        <v>2.2405198005937377E-2</v>
      </c>
    </row>
    <row r="10" spans="1:7">
      <c r="A10" s="901" t="s">
        <v>356</v>
      </c>
      <c r="B10" s="905">
        <v>1088</v>
      </c>
      <c r="C10" s="478">
        <v>0</v>
      </c>
      <c r="D10" s="478">
        <v>0</v>
      </c>
      <c r="E10" s="478">
        <v>0</v>
      </c>
      <c r="F10" s="906">
        <v>1156</v>
      </c>
      <c r="G10" s="478">
        <v>0</v>
      </c>
    </row>
    <row r="11" spans="1:7">
      <c r="A11" s="901"/>
      <c r="B11" s="905"/>
      <c r="C11" s="469">
        <f>C10/B10*100</f>
        <v>0</v>
      </c>
      <c r="D11" s="469">
        <f>D10/B10*100</f>
        <v>0</v>
      </c>
      <c r="E11" s="469">
        <f>E10/B10*100</f>
        <v>0</v>
      </c>
      <c r="F11" s="906"/>
      <c r="G11" s="470">
        <f>G10/F10*100</f>
        <v>0</v>
      </c>
    </row>
    <row r="12" spans="1:7">
      <c r="A12" s="901" t="s">
        <v>3</v>
      </c>
      <c r="B12" s="905">
        <v>687</v>
      </c>
      <c r="C12" s="478">
        <v>0</v>
      </c>
      <c r="D12" s="478">
        <v>0</v>
      </c>
      <c r="E12" s="478">
        <v>0</v>
      </c>
      <c r="F12" s="906">
        <v>724</v>
      </c>
      <c r="G12" s="478">
        <v>0</v>
      </c>
    </row>
    <row r="13" spans="1:7">
      <c r="A13" s="901"/>
      <c r="B13" s="905"/>
      <c r="C13" s="469">
        <f>C12/B12*100</f>
        <v>0</v>
      </c>
      <c r="D13" s="469">
        <f>D12/B12*100</f>
        <v>0</v>
      </c>
      <c r="E13" s="469">
        <f>E12/B12*100</f>
        <v>0</v>
      </c>
      <c r="F13" s="906"/>
      <c r="G13" s="470">
        <f>G12/F12*100</f>
        <v>0</v>
      </c>
    </row>
    <row r="14" spans="1:7">
      <c r="A14" s="901" t="s">
        <v>4</v>
      </c>
      <c r="B14" s="905">
        <v>1120</v>
      </c>
      <c r="C14" s="478">
        <v>0</v>
      </c>
      <c r="D14" s="478">
        <v>0</v>
      </c>
      <c r="E14" s="657">
        <v>1</v>
      </c>
      <c r="F14" s="906">
        <v>1128</v>
      </c>
      <c r="G14" s="657">
        <v>1</v>
      </c>
    </row>
    <row r="15" spans="1:7">
      <c r="A15" s="901"/>
      <c r="B15" s="905"/>
      <c r="C15" s="469">
        <f>C14/B14*100</f>
        <v>0</v>
      </c>
      <c r="D15" s="469">
        <f>D14/B14*100</f>
        <v>0</v>
      </c>
      <c r="E15" s="469">
        <f>E14/B14*100</f>
        <v>8.9285714285714288E-2</v>
      </c>
      <c r="F15" s="906"/>
      <c r="G15" s="470">
        <f>G14/F14*100</f>
        <v>8.8652482269503549E-2</v>
      </c>
    </row>
    <row r="16" spans="1:7">
      <c r="A16" s="901" t="s">
        <v>5</v>
      </c>
      <c r="B16" s="905">
        <v>1058</v>
      </c>
      <c r="C16" s="478">
        <v>0</v>
      </c>
      <c r="D16" s="478">
        <v>0</v>
      </c>
      <c r="E16" s="478">
        <v>0</v>
      </c>
      <c r="F16" s="906">
        <v>1118</v>
      </c>
      <c r="G16" s="478">
        <v>0</v>
      </c>
    </row>
    <row r="17" spans="1:7">
      <c r="A17" s="901"/>
      <c r="B17" s="905"/>
      <c r="C17" s="469">
        <f>C16/B16*100</f>
        <v>0</v>
      </c>
      <c r="D17" s="469">
        <f>D16/B16*100</f>
        <v>0</v>
      </c>
      <c r="E17" s="469">
        <f>E16/B16*100</f>
        <v>0</v>
      </c>
      <c r="F17" s="906"/>
      <c r="G17" s="470">
        <f>G16/F16*100</f>
        <v>0</v>
      </c>
    </row>
    <row r="18" spans="1:7" ht="16.5" customHeight="1">
      <c r="A18" s="901" t="s">
        <v>357</v>
      </c>
      <c r="B18" s="905">
        <v>971</v>
      </c>
      <c r="C18" s="478">
        <v>0</v>
      </c>
      <c r="D18" s="478">
        <v>0</v>
      </c>
      <c r="E18" s="478">
        <v>0</v>
      </c>
      <c r="F18" s="906">
        <v>951</v>
      </c>
      <c r="G18" s="478">
        <v>0</v>
      </c>
    </row>
    <row r="19" spans="1:7">
      <c r="A19" s="901"/>
      <c r="B19" s="905"/>
      <c r="C19" s="469">
        <f>C18/B18*100</f>
        <v>0</v>
      </c>
      <c r="D19" s="469">
        <f>D18/B18*100</f>
        <v>0</v>
      </c>
      <c r="E19" s="469">
        <f>E18/B18*100</f>
        <v>0</v>
      </c>
      <c r="F19" s="906"/>
      <c r="G19" s="470">
        <f>G18/F18*100</f>
        <v>0</v>
      </c>
    </row>
    <row r="20" spans="1:7">
      <c r="A20" s="901" t="s">
        <v>7</v>
      </c>
      <c r="B20" s="905">
        <v>648</v>
      </c>
      <c r="C20" s="478">
        <v>0</v>
      </c>
      <c r="D20" s="478">
        <v>0</v>
      </c>
      <c r="E20" s="478">
        <v>0</v>
      </c>
      <c r="F20" s="906">
        <v>581</v>
      </c>
      <c r="G20" s="657">
        <v>1</v>
      </c>
    </row>
    <row r="21" spans="1:7">
      <c r="A21" s="901"/>
      <c r="B21" s="905"/>
      <c r="C21" s="469">
        <f>C20/B20*100</f>
        <v>0</v>
      </c>
      <c r="D21" s="469">
        <f>D20/B20*100</f>
        <v>0</v>
      </c>
      <c r="E21" s="469">
        <f>E20/B20*100</f>
        <v>0</v>
      </c>
      <c r="F21" s="906"/>
      <c r="G21" s="470">
        <f>G20/F20*100</f>
        <v>0.17211703958691912</v>
      </c>
    </row>
    <row r="22" spans="1:7">
      <c r="A22" s="901" t="s">
        <v>358</v>
      </c>
      <c r="B22" s="905">
        <v>864</v>
      </c>
      <c r="C22" s="478">
        <v>0</v>
      </c>
      <c r="D22" s="478">
        <v>0</v>
      </c>
      <c r="E22" s="478">
        <v>0</v>
      </c>
      <c r="F22" s="906">
        <v>892</v>
      </c>
      <c r="G22" s="478">
        <v>0</v>
      </c>
    </row>
    <row r="23" spans="1:7">
      <c r="A23" s="901"/>
      <c r="B23" s="905"/>
      <c r="C23" s="469">
        <f>C22/B22*100</f>
        <v>0</v>
      </c>
      <c r="D23" s="469">
        <f>D22/B22*100</f>
        <v>0</v>
      </c>
      <c r="E23" s="469">
        <f>E22/B22*100</f>
        <v>0</v>
      </c>
      <c r="F23" s="906"/>
      <c r="G23" s="470">
        <f>G22/F22*100</f>
        <v>0</v>
      </c>
    </row>
    <row r="24" spans="1:7">
      <c r="A24" s="901" t="s">
        <v>359</v>
      </c>
      <c r="B24" s="905">
        <v>816</v>
      </c>
      <c r="C24" s="478">
        <v>0</v>
      </c>
      <c r="D24" s="478">
        <v>0</v>
      </c>
      <c r="E24" s="478">
        <v>0</v>
      </c>
      <c r="F24" s="906">
        <v>881</v>
      </c>
      <c r="G24" s="478">
        <v>0</v>
      </c>
    </row>
    <row r="25" spans="1:7">
      <c r="A25" s="901"/>
      <c r="B25" s="905"/>
      <c r="C25" s="469">
        <f>C24/B24*100</f>
        <v>0</v>
      </c>
      <c r="D25" s="469">
        <f>D24/B24*100</f>
        <v>0</v>
      </c>
      <c r="E25" s="469">
        <f>E24/B24*100</f>
        <v>0</v>
      </c>
      <c r="F25" s="906"/>
      <c r="G25" s="470">
        <f>G24/F24*100</f>
        <v>0</v>
      </c>
    </row>
    <row r="26" spans="1:7">
      <c r="A26" s="901" t="s">
        <v>360</v>
      </c>
      <c r="B26" s="905">
        <v>456</v>
      </c>
      <c r="C26" s="478">
        <v>0</v>
      </c>
      <c r="D26" s="478">
        <v>0</v>
      </c>
      <c r="E26" s="478">
        <v>0</v>
      </c>
      <c r="F26" s="906">
        <v>455</v>
      </c>
      <c r="G26" s="478">
        <v>0</v>
      </c>
    </row>
    <row r="27" spans="1:7">
      <c r="A27" s="901"/>
      <c r="B27" s="905"/>
      <c r="C27" s="469">
        <f>C26/B26*100</f>
        <v>0</v>
      </c>
      <c r="D27" s="469">
        <f>D26/B26*100</f>
        <v>0</v>
      </c>
      <c r="E27" s="469">
        <f>E26/B26*100</f>
        <v>0</v>
      </c>
      <c r="F27" s="906"/>
      <c r="G27" s="470">
        <f>G26/F26*100</f>
        <v>0</v>
      </c>
    </row>
    <row r="28" spans="1:7">
      <c r="A28" s="901" t="s">
        <v>361</v>
      </c>
      <c r="B28" s="905">
        <v>1754</v>
      </c>
      <c r="C28" s="478">
        <v>0</v>
      </c>
      <c r="D28" s="478">
        <v>0</v>
      </c>
      <c r="E28" s="478">
        <v>0</v>
      </c>
      <c r="F28" s="906">
        <v>1642</v>
      </c>
      <c r="G28" s="657">
        <v>1</v>
      </c>
    </row>
    <row r="29" spans="1:7">
      <c r="A29" s="901"/>
      <c r="B29" s="905"/>
      <c r="C29" s="469">
        <f>C28/B28*100</f>
        <v>0</v>
      </c>
      <c r="D29" s="469">
        <f>D28/B28*100</f>
        <v>0</v>
      </c>
      <c r="E29" s="469">
        <f>E28/B28*100</f>
        <v>0</v>
      </c>
      <c r="F29" s="906"/>
      <c r="G29" s="470">
        <f>G28/F28*100</f>
        <v>6.0901339829476243E-2</v>
      </c>
    </row>
    <row r="30" spans="1:7">
      <c r="A30" s="901" t="s">
        <v>12</v>
      </c>
      <c r="B30" s="905">
        <v>908</v>
      </c>
      <c r="C30" s="478">
        <v>0</v>
      </c>
      <c r="D30" s="478">
        <v>0</v>
      </c>
      <c r="E30" s="478">
        <v>0</v>
      </c>
      <c r="F30" s="906">
        <v>947</v>
      </c>
      <c r="G30" s="478">
        <v>0</v>
      </c>
    </row>
    <row r="31" spans="1:7">
      <c r="A31" s="901"/>
      <c r="B31" s="905"/>
      <c r="C31" s="469">
        <f>C30/B30*100</f>
        <v>0</v>
      </c>
      <c r="D31" s="469">
        <f>D30/B30*100</f>
        <v>0</v>
      </c>
      <c r="E31" s="469">
        <f>E30/B30*100</f>
        <v>0</v>
      </c>
      <c r="F31" s="906"/>
      <c r="G31" s="470">
        <f>G30/F30*100</f>
        <v>0</v>
      </c>
    </row>
    <row r="32" spans="1:7">
      <c r="A32" s="901" t="s">
        <v>13</v>
      </c>
      <c r="B32" s="905">
        <v>905</v>
      </c>
      <c r="C32" s="478">
        <v>0</v>
      </c>
      <c r="D32" s="478">
        <v>0</v>
      </c>
      <c r="E32" s="478">
        <v>0</v>
      </c>
      <c r="F32" s="906">
        <v>918</v>
      </c>
      <c r="G32" s="478">
        <v>0</v>
      </c>
    </row>
    <row r="33" spans="1:7">
      <c r="A33" s="901"/>
      <c r="B33" s="905"/>
      <c r="C33" s="469">
        <f>C32/B32*100</f>
        <v>0</v>
      </c>
      <c r="D33" s="469">
        <f>D32/B32*100</f>
        <v>0</v>
      </c>
      <c r="E33" s="469">
        <f>E32/B32*100</f>
        <v>0</v>
      </c>
      <c r="F33" s="906"/>
      <c r="G33" s="470">
        <f>G32/F32*100</f>
        <v>0</v>
      </c>
    </row>
    <row r="34" spans="1:7">
      <c r="A34" s="901" t="s">
        <v>362</v>
      </c>
      <c r="B34" s="905">
        <v>1426</v>
      </c>
      <c r="C34" s="478">
        <v>0</v>
      </c>
      <c r="D34" s="478">
        <v>0</v>
      </c>
      <c r="E34" s="478">
        <v>0</v>
      </c>
      <c r="F34" s="906">
        <v>1567</v>
      </c>
      <c r="G34" s="657">
        <v>1</v>
      </c>
    </row>
    <row r="35" spans="1:7">
      <c r="A35" s="901"/>
      <c r="B35" s="905"/>
      <c r="C35" s="469">
        <f>C34/B34*100</f>
        <v>0</v>
      </c>
      <c r="D35" s="469">
        <f>D34/B34*100</f>
        <v>0</v>
      </c>
      <c r="E35" s="469">
        <f>E34/B34*100</f>
        <v>0</v>
      </c>
      <c r="F35" s="906"/>
      <c r="G35" s="470">
        <f>G34/F34*100</f>
        <v>6.381620931716657E-2</v>
      </c>
    </row>
    <row r="36" spans="1:7">
      <c r="A36" s="901" t="s">
        <v>15</v>
      </c>
      <c r="B36" s="905">
        <v>2156</v>
      </c>
      <c r="C36" s="478">
        <v>0</v>
      </c>
      <c r="D36" s="478">
        <v>0</v>
      </c>
      <c r="E36" s="478">
        <v>0</v>
      </c>
      <c r="F36" s="906">
        <v>2279</v>
      </c>
      <c r="G36" s="478">
        <v>0</v>
      </c>
    </row>
    <row r="37" spans="1:7">
      <c r="A37" s="901"/>
      <c r="B37" s="905"/>
      <c r="C37" s="469">
        <f>C36/B36*100</f>
        <v>0</v>
      </c>
      <c r="D37" s="469">
        <f>D36/B36*100</f>
        <v>0</v>
      </c>
      <c r="E37" s="469">
        <f>E36/B36*100</f>
        <v>0</v>
      </c>
      <c r="F37" s="906"/>
      <c r="G37" s="470">
        <f>G36/F36*100</f>
        <v>0</v>
      </c>
    </row>
    <row r="38" spans="1:7">
      <c r="A38" s="901" t="s">
        <v>363</v>
      </c>
      <c r="B38" s="905">
        <v>1225</v>
      </c>
      <c r="C38" s="478">
        <v>0</v>
      </c>
      <c r="D38" s="478">
        <v>0</v>
      </c>
      <c r="E38" s="478">
        <v>0</v>
      </c>
      <c r="F38" s="906">
        <v>1319</v>
      </c>
      <c r="G38" s="478">
        <v>0</v>
      </c>
    </row>
    <row r="39" spans="1:7">
      <c r="A39" s="901"/>
      <c r="B39" s="905"/>
      <c r="C39" s="469">
        <f>C38/B38*100</f>
        <v>0</v>
      </c>
      <c r="D39" s="469">
        <f>D38/B38*100</f>
        <v>0</v>
      </c>
      <c r="E39" s="469">
        <f>E38/B38*100</f>
        <v>0</v>
      </c>
      <c r="F39" s="906"/>
      <c r="G39" s="470">
        <f>G38/F38*100</f>
        <v>0</v>
      </c>
    </row>
    <row r="40" spans="1:7">
      <c r="A40" s="908" t="s">
        <v>364</v>
      </c>
      <c r="B40" s="909">
        <v>1225</v>
      </c>
      <c r="C40" s="478">
        <v>0</v>
      </c>
      <c r="D40" s="478">
        <v>0</v>
      </c>
      <c r="E40" s="478">
        <v>0</v>
      </c>
      <c r="F40" s="910">
        <v>1295</v>
      </c>
      <c r="G40" s="478">
        <v>0</v>
      </c>
    </row>
    <row r="41" spans="1:7">
      <c r="A41" s="908"/>
      <c r="B41" s="909"/>
      <c r="C41" s="473">
        <f>C40/B40*100</f>
        <v>0</v>
      </c>
      <c r="D41" s="473">
        <f>D40/B40*100</f>
        <v>0</v>
      </c>
      <c r="E41" s="473">
        <f>E40/B40*100</f>
        <v>0</v>
      </c>
      <c r="F41" s="910"/>
      <c r="G41" s="474">
        <f>G40/F40*100</f>
        <v>0</v>
      </c>
    </row>
  </sheetData>
  <mergeCells count="54">
    <mergeCell ref="A38:A39"/>
    <mergeCell ref="B38:B39"/>
    <mergeCell ref="F38:F39"/>
    <mergeCell ref="A40:A41"/>
    <mergeCell ref="B40:B41"/>
    <mergeCell ref="F40:F41"/>
    <mergeCell ref="A34:A35"/>
    <mergeCell ref="B34:B35"/>
    <mergeCell ref="F34:F35"/>
    <mergeCell ref="A36:A37"/>
    <mergeCell ref="B36:B37"/>
    <mergeCell ref="F36:F37"/>
    <mergeCell ref="A30:A31"/>
    <mergeCell ref="B30:B31"/>
    <mergeCell ref="F30:F31"/>
    <mergeCell ref="A32:A33"/>
    <mergeCell ref="B32:B33"/>
    <mergeCell ref="F32:F33"/>
    <mergeCell ref="A26:A27"/>
    <mergeCell ref="B26:B27"/>
    <mergeCell ref="F26:F27"/>
    <mergeCell ref="A28:A29"/>
    <mergeCell ref="B28:B29"/>
    <mergeCell ref="F28:F29"/>
    <mergeCell ref="A22:A23"/>
    <mergeCell ref="B22:B23"/>
    <mergeCell ref="F22:F23"/>
    <mergeCell ref="A24:A25"/>
    <mergeCell ref="B24:B25"/>
    <mergeCell ref="F24:F25"/>
    <mergeCell ref="A18:A19"/>
    <mergeCell ref="B18:B19"/>
    <mergeCell ref="F18:F19"/>
    <mergeCell ref="A20:A21"/>
    <mergeCell ref="B20:B21"/>
    <mergeCell ref="F20:F21"/>
    <mergeCell ref="A14:A15"/>
    <mergeCell ref="B14:B15"/>
    <mergeCell ref="F14:F15"/>
    <mergeCell ref="A16:A17"/>
    <mergeCell ref="B16:B17"/>
    <mergeCell ref="F16:F17"/>
    <mergeCell ref="A10:A11"/>
    <mergeCell ref="B10:B11"/>
    <mergeCell ref="F10:F11"/>
    <mergeCell ref="A12:A13"/>
    <mergeCell ref="B12:B13"/>
    <mergeCell ref="F12:F13"/>
    <mergeCell ref="B4:E4"/>
    <mergeCell ref="F4:G4"/>
    <mergeCell ref="A5:A6"/>
    <mergeCell ref="A8:A9"/>
    <mergeCell ref="B8:B9"/>
    <mergeCell ref="F8:F9"/>
  </mergeCells>
  <phoneticPr fontId="60"/>
  <pageMargins left="0.78749999999999998" right="0.78749999999999998" top="0.86597222222222203" bottom="0.55138888888888904" header="0.511811023622047" footer="0.511811023622047"/>
  <pageSetup paperSize="9" scale="84"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J41"/>
  <sheetViews>
    <sheetView showGridLines="0" view="pageBreakPreview" zoomScaleNormal="100" workbookViewId="0">
      <selection sqref="A1:XFD1048576"/>
    </sheetView>
  </sheetViews>
  <sheetFormatPr defaultColWidth="9" defaultRowHeight="17.25"/>
  <cols>
    <col min="1" max="1" width="11.375" style="13" customWidth="1"/>
    <col min="2" max="3" width="12.625" style="13" customWidth="1"/>
    <col min="4" max="4" width="5.5" style="13" customWidth="1"/>
    <col min="5" max="246" width="9" style="13"/>
    <col min="247" max="247" width="7.875" style="13" customWidth="1"/>
    <col min="248" max="253" width="9" style="13"/>
    <col min="254" max="254" width="5.5" style="13" customWidth="1"/>
    <col min="255" max="502" width="9" style="13"/>
    <col min="503" max="503" width="7.875" style="13" customWidth="1"/>
    <col min="504" max="509" width="9" style="13"/>
    <col min="510" max="510" width="5.5" style="13" customWidth="1"/>
    <col min="511" max="758" width="9" style="13"/>
    <col min="759" max="759" width="7.875" style="13" customWidth="1"/>
    <col min="760" max="765" width="9" style="13"/>
    <col min="766" max="766" width="5.5" style="13" customWidth="1"/>
    <col min="767" max="1014" width="9" style="13"/>
    <col min="1015" max="1015" width="7.875" style="13" customWidth="1"/>
    <col min="1016" max="1021" width="9" style="13"/>
    <col min="1022" max="1022" width="5.5" style="13" customWidth="1"/>
    <col min="1023" max="1024" width="9" style="13"/>
  </cols>
  <sheetData>
    <row r="1" spans="1:3">
      <c r="A1" s="479" t="s">
        <v>520</v>
      </c>
      <c r="B1" s="477"/>
      <c r="C1" s="477"/>
    </row>
    <row r="2" spans="1:3">
      <c r="A2" s="480" t="s">
        <v>521</v>
      </c>
      <c r="B2" s="302"/>
      <c r="C2" s="302"/>
    </row>
    <row r="3" spans="1:3">
      <c r="A3" s="477"/>
      <c r="B3" s="302"/>
      <c r="C3" s="302"/>
    </row>
    <row r="4" spans="1:3">
      <c r="A4" s="477"/>
      <c r="B4" s="302"/>
      <c r="C4" s="461" t="s">
        <v>611</v>
      </c>
    </row>
    <row r="5" spans="1:3">
      <c r="A5" s="914" t="s">
        <v>138</v>
      </c>
      <c r="B5" s="899" t="s">
        <v>28</v>
      </c>
      <c r="C5" s="481" t="s">
        <v>505</v>
      </c>
    </row>
    <row r="6" spans="1:3">
      <c r="A6" s="914"/>
      <c r="B6" s="899"/>
    </row>
    <row r="7" spans="1:3">
      <c r="A7" s="914"/>
      <c r="B7" s="899"/>
      <c r="C7" s="466" t="s">
        <v>515</v>
      </c>
    </row>
    <row r="8" spans="1:3">
      <c r="A8" s="902" t="s">
        <v>516</v>
      </c>
      <c r="B8" s="915">
        <f>SUM(B10:B41)</f>
        <v>18643</v>
      </c>
      <c r="C8" s="665">
        <f>C10+C12+C14+C16+C18+C20+C22+C24+C26+C28+C30+C32+C34+C36+C38+C40</f>
        <v>13872</v>
      </c>
    </row>
    <row r="9" spans="1:3">
      <c r="A9" s="902"/>
      <c r="B9" s="915"/>
      <c r="C9" s="469">
        <f>C8/B8*100</f>
        <v>74.408625221262668</v>
      </c>
    </row>
    <row r="10" spans="1:3">
      <c r="A10" s="901" t="s">
        <v>356</v>
      </c>
      <c r="B10" s="916">
        <v>1250</v>
      </c>
      <c r="C10" s="482">
        <v>995</v>
      </c>
    </row>
    <row r="11" spans="1:3">
      <c r="A11" s="901"/>
      <c r="B11" s="916"/>
      <c r="C11" s="469">
        <f>C10/B10*100</f>
        <v>79.600000000000009</v>
      </c>
    </row>
    <row r="12" spans="1:3">
      <c r="A12" s="901" t="s">
        <v>3</v>
      </c>
      <c r="B12" s="916">
        <v>575</v>
      </c>
      <c r="C12" s="482">
        <v>459</v>
      </c>
    </row>
    <row r="13" spans="1:3">
      <c r="A13" s="901"/>
      <c r="B13" s="916"/>
      <c r="C13" s="469">
        <f>C12/B12*100</f>
        <v>79.826086956521735</v>
      </c>
    </row>
    <row r="14" spans="1:3">
      <c r="A14" s="901" t="s">
        <v>4</v>
      </c>
      <c r="B14" s="916">
        <v>1203</v>
      </c>
      <c r="C14" s="482">
        <v>826</v>
      </c>
    </row>
    <row r="15" spans="1:3">
      <c r="A15" s="901"/>
      <c r="B15" s="916"/>
      <c r="C15" s="469">
        <f>C14/B14*100</f>
        <v>68.661679135494609</v>
      </c>
    </row>
    <row r="16" spans="1:3">
      <c r="A16" s="901" t="s">
        <v>5</v>
      </c>
      <c r="B16" s="916">
        <v>1095</v>
      </c>
      <c r="C16" s="482">
        <v>821</v>
      </c>
    </row>
    <row r="17" spans="1:3">
      <c r="A17" s="901"/>
      <c r="B17" s="916"/>
      <c r="C17" s="469">
        <f>C16/B16*100</f>
        <v>74.977168949771695</v>
      </c>
    </row>
    <row r="18" spans="1:3">
      <c r="A18" s="901" t="s">
        <v>357</v>
      </c>
      <c r="B18" s="916">
        <v>832</v>
      </c>
      <c r="C18" s="482">
        <v>665</v>
      </c>
    </row>
    <row r="19" spans="1:3">
      <c r="A19" s="901"/>
      <c r="B19" s="916"/>
      <c r="C19" s="469">
        <f>C18/B18*100</f>
        <v>79.927884615384613</v>
      </c>
    </row>
    <row r="20" spans="1:3">
      <c r="A20" s="901" t="s">
        <v>7</v>
      </c>
      <c r="B20" s="916">
        <v>312</v>
      </c>
      <c r="C20" s="482">
        <v>229</v>
      </c>
    </row>
    <row r="21" spans="1:3">
      <c r="A21" s="901"/>
      <c r="B21" s="916"/>
      <c r="C21" s="469">
        <f>C20/B20*100</f>
        <v>73.397435897435898</v>
      </c>
    </row>
    <row r="22" spans="1:3">
      <c r="A22" s="901" t="s">
        <v>358</v>
      </c>
      <c r="B22" s="916">
        <v>775</v>
      </c>
      <c r="C22" s="482">
        <v>674</v>
      </c>
    </row>
    <row r="23" spans="1:3">
      <c r="A23" s="901"/>
      <c r="B23" s="916"/>
      <c r="C23" s="469">
        <f>C22/B22*100</f>
        <v>86.967741935483872</v>
      </c>
    </row>
    <row r="24" spans="1:3">
      <c r="A24" s="901" t="s">
        <v>359</v>
      </c>
      <c r="B24" s="916">
        <v>913</v>
      </c>
      <c r="C24" s="482">
        <v>618</v>
      </c>
    </row>
    <row r="25" spans="1:3">
      <c r="A25" s="901"/>
      <c r="B25" s="916"/>
      <c r="C25" s="469">
        <f>C24/B24*100</f>
        <v>67.688937568455643</v>
      </c>
    </row>
    <row r="26" spans="1:3">
      <c r="A26" s="901" t="s">
        <v>360</v>
      </c>
      <c r="B26" s="916">
        <v>447</v>
      </c>
      <c r="C26" s="482">
        <v>340</v>
      </c>
    </row>
    <row r="27" spans="1:3">
      <c r="A27" s="901"/>
      <c r="B27" s="916"/>
      <c r="C27" s="469">
        <f>C26/B26*100</f>
        <v>76.062639821029094</v>
      </c>
    </row>
    <row r="28" spans="1:3">
      <c r="A28" s="901" t="s">
        <v>361</v>
      </c>
      <c r="B28" s="916">
        <v>1762</v>
      </c>
      <c r="C28" s="482">
        <v>1240</v>
      </c>
    </row>
    <row r="29" spans="1:3">
      <c r="A29" s="901"/>
      <c r="B29" s="916"/>
      <c r="C29" s="469">
        <f>C28/B28*100</f>
        <v>70.374574347332569</v>
      </c>
    </row>
    <row r="30" spans="1:3">
      <c r="A30" s="901" t="s">
        <v>12</v>
      </c>
      <c r="B30" s="916">
        <v>1186</v>
      </c>
      <c r="C30" s="482">
        <v>827</v>
      </c>
    </row>
    <row r="31" spans="1:3">
      <c r="A31" s="901"/>
      <c r="B31" s="916"/>
      <c r="C31" s="469">
        <f>C30/B30*100</f>
        <v>69.730185497470487</v>
      </c>
    </row>
    <row r="32" spans="1:3">
      <c r="A32" s="901" t="s">
        <v>13</v>
      </c>
      <c r="B32" s="916">
        <v>937</v>
      </c>
      <c r="C32" s="482">
        <v>681</v>
      </c>
    </row>
    <row r="33" spans="1:3">
      <c r="A33" s="901"/>
      <c r="B33" s="916"/>
      <c r="C33" s="469">
        <f>C32/B32*100</f>
        <v>72.678762006403417</v>
      </c>
    </row>
    <row r="34" spans="1:3">
      <c r="A34" s="901" t="s">
        <v>362</v>
      </c>
      <c r="B34" s="916">
        <v>1830</v>
      </c>
      <c r="C34" s="482">
        <v>1352</v>
      </c>
    </row>
    <row r="35" spans="1:3">
      <c r="A35" s="901"/>
      <c r="B35" s="916"/>
      <c r="C35" s="469">
        <f>C34/B34*100</f>
        <v>73.879781420765028</v>
      </c>
    </row>
    <row r="36" spans="1:3">
      <c r="A36" s="901" t="s">
        <v>15</v>
      </c>
      <c r="B36" s="916">
        <v>2543</v>
      </c>
      <c r="C36" s="482">
        <v>1942</v>
      </c>
    </row>
    <row r="37" spans="1:3">
      <c r="A37" s="901"/>
      <c r="B37" s="916"/>
      <c r="C37" s="469">
        <f>C36/B36*100</f>
        <v>76.366496264254806</v>
      </c>
    </row>
    <row r="38" spans="1:3">
      <c r="A38" s="901" t="s">
        <v>363</v>
      </c>
      <c r="B38" s="916">
        <v>1599</v>
      </c>
      <c r="C38" s="482">
        <v>1186</v>
      </c>
    </row>
    <row r="39" spans="1:3">
      <c r="A39" s="901"/>
      <c r="B39" s="916"/>
      <c r="C39" s="469">
        <f>C38/B38*100</f>
        <v>74.171357098186363</v>
      </c>
    </row>
    <row r="40" spans="1:3">
      <c r="A40" s="908" t="s">
        <v>364</v>
      </c>
      <c r="B40" s="917">
        <v>1384</v>
      </c>
      <c r="C40" s="482">
        <v>1017</v>
      </c>
    </row>
    <row r="41" spans="1:3">
      <c r="A41" s="908"/>
      <c r="B41" s="917"/>
      <c r="C41" s="473">
        <f>C40/B40*100</f>
        <v>73.482658959537574</v>
      </c>
    </row>
  </sheetData>
  <mergeCells count="36">
    <mergeCell ref="A36:A37"/>
    <mergeCell ref="B36:B37"/>
    <mergeCell ref="A38:A39"/>
    <mergeCell ref="B38:B39"/>
    <mergeCell ref="A40:A41"/>
    <mergeCell ref="B40:B41"/>
    <mergeCell ref="A30:A31"/>
    <mergeCell ref="B30:B31"/>
    <mergeCell ref="A32:A33"/>
    <mergeCell ref="B32:B33"/>
    <mergeCell ref="A34:A35"/>
    <mergeCell ref="B34:B35"/>
    <mergeCell ref="A24:A25"/>
    <mergeCell ref="B24:B25"/>
    <mergeCell ref="A26:A27"/>
    <mergeCell ref="B26:B27"/>
    <mergeCell ref="A28:A29"/>
    <mergeCell ref="B28:B29"/>
    <mergeCell ref="A18:A19"/>
    <mergeCell ref="B18:B19"/>
    <mergeCell ref="A20:A21"/>
    <mergeCell ref="B20:B21"/>
    <mergeCell ref="A22:A23"/>
    <mergeCell ref="B22:B23"/>
    <mergeCell ref="A12:A13"/>
    <mergeCell ref="B12:B13"/>
    <mergeCell ref="A14:A15"/>
    <mergeCell ref="B14:B15"/>
    <mergeCell ref="A16:A17"/>
    <mergeCell ref="B16:B17"/>
    <mergeCell ref="A5:A7"/>
    <mergeCell ref="B5:B7"/>
    <mergeCell ref="A8:A9"/>
    <mergeCell ref="B8:B9"/>
    <mergeCell ref="A10:A11"/>
    <mergeCell ref="B10:B11"/>
  </mergeCells>
  <phoneticPr fontId="60"/>
  <pageMargins left="0.7" right="0.7" top="0.75" bottom="0.75" header="0.511811023622047" footer="0.511811023622047"/>
  <pageSetup paperSize="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MJ42"/>
  <sheetViews>
    <sheetView showGridLines="0" view="pageBreakPreview" zoomScaleNormal="100" workbookViewId="0">
      <selection sqref="A1:XFD1048576"/>
    </sheetView>
  </sheetViews>
  <sheetFormatPr defaultColWidth="12.5" defaultRowHeight="17.25"/>
  <cols>
    <col min="1" max="7" width="12.5" style="13"/>
    <col min="8" max="8" width="7.625" style="483" customWidth="1"/>
    <col min="9" max="12" width="5.5" style="13" customWidth="1"/>
    <col min="13" max="263" width="12.5" style="13"/>
    <col min="264" max="264" width="7.625" style="13" customWidth="1"/>
    <col min="265" max="268" width="5.5" style="13" customWidth="1"/>
    <col min="269" max="519" width="12.5" style="13"/>
    <col min="520" max="520" width="7.625" style="13" customWidth="1"/>
    <col min="521" max="524" width="5.5" style="13" customWidth="1"/>
    <col min="525" max="775" width="12.5" style="13"/>
    <col min="776" max="776" width="7.625" style="13" customWidth="1"/>
    <col min="777" max="780" width="5.5" style="13" customWidth="1"/>
    <col min="781" max="1024" width="12.5" style="13"/>
  </cols>
  <sheetData>
    <row r="1" spans="1:243" ht="15" customHeight="1">
      <c r="A1" s="475" t="s">
        <v>522</v>
      </c>
      <c r="B1" s="302"/>
      <c r="C1" s="302"/>
      <c r="D1" s="302"/>
      <c r="E1" s="302"/>
      <c r="F1" s="484"/>
      <c r="G1" s="302"/>
    </row>
    <row r="2" spans="1:243" ht="18" customHeight="1">
      <c r="A2" s="241"/>
      <c r="B2" s="241"/>
      <c r="C2" s="241"/>
      <c r="D2" s="241"/>
      <c r="E2" s="241"/>
      <c r="F2" s="402" t="s">
        <v>508</v>
      </c>
      <c r="G2" s="154" t="s">
        <v>611</v>
      </c>
    </row>
    <row r="3" spans="1:243" ht="12.95" customHeight="1">
      <c r="A3" s="330"/>
      <c r="B3" s="899" t="s">
        <v>509</v>
      </c>
      <c r="C3" s="899"/>
      <c r="D3" s="899"/>
      <c r="E3" s="899"/>
      <c r="F3" s="900" t="s">
        <v>510</v>
      </c>
      <c r="G3" s="900"/>
    </row>
    <row r="4" spans="1:243" ht="12.95" customHeight="1">
      <c r="A4" s="901" t="s">
        <v>138</v>
      </c>
      <c r="B4" s="371"/>
      <c r="C4" s="462" t="s">
        <v>511</v>
      </c>
      <c r="D4" s="347" t="s">
        <v>512</v>
      </c>
      <c r="E4" s="462" t="s">
        <v>513</v>
      </c>
      <c r="F4" s="462"/>
      <c r="G4" s="329" t="s">
        <v>505</v>
      </c>
    </row>
    <row r="5" spans="1:243" ht="12.95" customHeight="1">
      <c r="A5" s="901"/>
      <c r="B5" s="371" t="s">
        <v>28</v>
      </c>
      <c r="C5" s="463" t="s">
        <v>505</v>
      </c>
      <c r="D5" s="347" t="s">
        <v>505</v>
      </c>
      <c r="E5" s="463" t="s">
        <v>505</v>
      </c>
      <c r="F5" s="463" t="s">
        <v>514</v>
      </c>
      <c r="G5" s="347"/>
    </row>
    <row r="6" spans="1:243" ht="12.95" customHeight="1">
      <c r="A6" s="405"/>
      <c r="B6" s="464"/>
      <c r="C6" s="465" t="s">
        <v>515</v>
      </c>
      <c r="D6" s="466" t="s">
        <v>515</v>
      </c>
      <c r="E6" s="465" t="s">
        <v>515</v>
      </c>
      <c r="F6" s="465"/>
      <c r="G6" s="467" t="s">
        <v>515</v>
      </c>
    </row>
    <row r="7" spans="1:243" ht="15" customHeight="1">
      <c r="A7" s="902" t="s">
        <v>516</v>
      </c>
      <c r="B7" s="903">
        <f>SUM(B9:B40)</f>
        <v>17307</v>
      </c>
      <c r="C7" s="665">
        <f>C9+C11+C13+C15+C17+C19+C21+C23+C25+C27+C29+C31+C33+C35+C37+C39</f>
        <v>3</v>
      </c>
      <c r="D7" s="665">
        <f>D9+D11+D13+D15+D17+D19+D21+D23+D25+D27+D29+D31+D33+D35+D37+D39</f>
        <v>2</v>
      </c>
      <c r="E7" s="665">
        <f>E9+E11+E13+E15+E17+E19+E21+E23+E25+E27+E29+E31+E33+E35+E37+E39</f>
        <v>4</v>
      </c>
      <c r="F7" s="904">
        <f>SUM(F9:F40)</f>
        <v>17853</v>
      </c>
      <c r="G7" s="665">
        <f>G9+G11+G13+G15+G17+G19+G21+G23+G25+G27+G29+G31+G33+G35+G37+G39</f>
        <v>10</v>
      </c>
      <c r="I7" s="657"/>
      <c r="J7" s="657"/>
      <c r="K7" s="657"/>
      <c r="L7" s="657"/>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311"/>
      <c r="BC7" s="311"/>
      <c r="BD7" s="311"/>
      <c r="BE7" s="311"/>
      <c r="BF7" s="311"/>
      <c r="BG7" s="311"/>
      <c r="BH7" s="311"/>
      <c r="BI7" s="311"/>
      <c r="BJ7" s="311"/>
      <c r="BK7" s="311"/>
      <c r="BL7" s="311"/>
      <c r="BM7" s="311"/>
      <c r="BN7" s="311"/>
      <c r="BO7" s="311"/>
      <c r="BP7" s="311"/>
      <c r="BQ7" s="311"/>
      <c r="BR7" s="311"/>
      <c r="BS7" s="311"/>
      <c r="BT7" s="311"/>
      <c r="BU7" s="311"/>
      <c r="BV7" s="311"/>
      <c r="BW7" s="311"/>
      <c r="BX7" s="311"/>
      <c r="BY7" s="311"/>
      <c r="BZ7" s="311"/>
      <c r="CA7" s="311"/>
      <c r="CB7" s="311"/>
      <c r="CC7" s="311"/>
      <c r="CD7" s="311"/>
      <c r="CE7" s="311"/>
      <c r="CF7" s="311"/>
      <c r="CG7" s="311"/>
      <c r="CH7" s="311"/>
      <c r="CI7" s="311"/>
      <c r="CJ7" s="311"/>
      <c r="CK7" s="311"/>
      <c r="CL7" s="311"/>
      <c r="CM7" s="311"/>
      <c r="CN7" s="311"/>
      <c r="CO7" s="311"/>
      <c r="CP7" s="311"/>
      <c r="CQ7" s="311"/>
      <c r="CR7" s="311"/>
      <c r="CS7" s="311"/>
      <c r="CT7" s="311"/>
      <c r="CU7" s="311"/>
      <c r="CV7" s="311"/>
      <c r="CW7" s="311"/>
      <c r="CX7" s="311"/>
      <c r="CY7" s="311"/>
      <c r="CZ7" s="311"/>
      <c r="DA7" s="311"/>
      <c r="DB7" s="311"/>
      <c r="DC7" s="311"/>
      <c r="DD7" s="311"/>
      <c r="DE7" s="311"/>
      <c r="DF7" s="311"/>
      <c r="DG7" s="311"/>
      <c r="DH7" s="311"/>
      <c r="DI7" s="311"/>
      <c r="DJ7" s="311"/>
      <c r="DK7" s="311"/>
      <c r="DL7" s="311"/>
      <c r="DM7" s="311"/>
      <c r="DN7" s="311"/>
      <c r="DO7" s="311"/>
      <c r="DP7" s="311"/>
      <c r="DQ7" s="311"/>
      <c r="DR7" s="311"/>
      <c r="DS7" s="311"/>
      <c r="DT7" s="311"/>
      <c r="DU7" s="311"/>
      <c r="DV7" s="311"/>
      <c r="DW7" s="311"/>
      <c r="DX7" s="311"/>
      <c r="DY7" s="311"/>
      <c r="DZ7" s="311"/>
      <c r="EA7" s="311"/>
      <c r="EB7" s="311"/>
      <c r="EC7" s="311"/>
      <c r="ED7" s="311"/>
      <c r="EE7" s="311"/>
      <c r="EF7" s="311"/>
      <c r="EG7" s="311"/>
      <c r="EH7" s="311"/>
      <c r="EI7" s="311"/>
      <c r="EJ7" s="311"/>
      <c r="EK7" s="311"/>
      <c r="EL7" s="311"/>
      <c r="EM7" s="311"/>
      <c r="EN7" s="311"/>
      <c r="EO7" s="311"/>
      <c r="EP7" s="311"/>
      <c r="EQ7" s="311"/>
      <c r="ER7" s="311"/>
      <c r="ES7" s="311"/>
      <c r="ET7" s="311"/>
      <c r="EU7" s="311"/>
      <c r="EV7" s="311"/>
      <c r="EW7" s="311"/>
      <c r="EX7" s="311"/>
      <c r="EY7" s="311"/>
      <c r="EZ7" s="311"/>
      <c r="FA7" s="311"/>
      <c r="FB7" s="311"/>
      <c r="FC7" s="311"/>
      <c r="FD7" s="311"/>
      <c r="FE7" s="311"/>
      <c r="FF7" s="311"/>
      <c r="FG7" s="311"/>
      <c r="FH7" s="311"/>
      <c r="FI7" s="311"/>
      <c r="FJ7" s="311"/>
      <c r="FK7" s="311"/>
      <c r="FL7" s="311"/>
      <c r="FM7" s="311"/>
      <c r="FN7" s="311"/>
      <c r="FO7" s="311"/>
      <c r="FP7" s="311"/>
      <c r="FQ7" s="311"/>
      <c r="FR7" s="311"/>
      <c r="FS7" s="311"/>
      <c r="FT7" s="311"/>
      <c r="FU7" s="311"/>
      <c r="FV7" s="311"/>
      <c r="FW7" s="311"/>
      <c r="FX7" s="311"/>
      <c r="FY7" s="311"/>
      <c r="FZ7" s="311"/>
      <c r="GA7" s="311"/>
      <c r="GB7" s="311"/>
      <c r="GC7" s="311"/>
      <c r="GD7" s="311"/>
      <c r="GE7" s="311"/>
      <c r="GF7" s="311"/>
      <c r="GG7" s="311"/>
      <c r="GH7" s="311"/>
      <c r="GI7" s="311"/>
      <c r="GJ7" s="311"/>
      <c r="GK7" s="311"/>
      <c r="GL7" s="311"/>
      <c r="GM7" s="311"/>
      <c r="GN7" s="311"/>
      <c r="GO7" s="311"/>
      <c r="GP7" s="311"/>
      <c r="GQ7" s="311"/>
      <c r="GR7" s="311"/>
      <c r="GS7" s="311"/>
      <c r="GT7" s="311"/>
      <c r="GU7" s="311"/>
      <c r="GV7" s="311"/>
      <c r="GW7" s="311"/>
      <c r="GX7" s="311"/>
      <c r="GY7" s="311"/>
      <c r="GZ7" s="311"/>
      <c r="HA7" s="311"/>
      <c r="HB7" s="311"/>
      <c r="HC7" s="311"/>
      <c r="HD7" s="311"/>
      <c r="HE7" s="311"/>
      <c r="HF7" s="311"/>
      <c r="HG7" s="311"/>
      <c r="HH7" s="311"/>
      <c r="HI7" s="311"/>
      <c r="HJ7" s="311"/>
      <c r="HK7" s="311"/>
      <c r="HL7" s="311"/>
      <c r="HM7" s="311"/>
      <c r="HN7" s="311"/>
      <c r="HO7" s="311"/>
      <c r="HP7" s="311"/>
      <c r="HQ7" s="311"/>
      <c r="HR7" s="311"/>
      <c r="HS7" s="311"/>
      <c r="HT7" s="311"/>
      <c r="HU7" s="311"/>
      <c r="HV7" s="311"/>
      <c r="HW7" s="311"/>
      <c r="HX7" s="311"/>
      <c r="HY7" s="311"/>
      <c r="HZ7" s="311"/>
      <c r="IA7" s="311"/>
      <c r="IB7" s="311"/>
      <c r="IC7" s="311"/>
      <c r="ID7" s="311"/>
      <c r="IE7" s="311"/>
      <c r="IF7" s="311"/>
      <c r="IG7" s="311"/>
      <c r="IH7" s="311"/>
      <c r="II7" s="311"/>
    </row>
    <row r="8" spans="1:243" ht="15" customHeight="1">
      <c r="A8" s="902"/>
      <c r="B8" s="903"/>
      <c r="C8" s="469">
        <f>C7/B7*100</f>
        <v>1.7334026694401112E-2</v>
      </c>
      <c r="D8" s="469">
        <f>D7/B7*100</f>
        <v>1.1556017796267406E-2</v>
      </c>
      <c r="E8" s="469">
        <f>E7/B7*100</f>
        <v>2.3112035592534812E-2</v>
      </c>
      <c r="F8" s="904"/>
      <c r="G8" s="470">
        <f>G7/F7*100</f>
        <v>5.6012995014843449E-2</v>
      </c>
      <c r="I8" s="657"/>
      <c r="J8" s="657"/>
      <c r="K8" s="657"/>
      <c r="L8" s="657"/>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6"/>
      <c r="AL8" s="476"/>
      <c r="AM8" s="476"/>
      <c r="AN8" s="476"/>
      <c r="AO8" s="476"/>
      <c r="AP8" s="476"/>
      <c r="AQ8" s="476"/>
      <c r="AR8" s="476"/>
      <c r="AS8" s="476"/>
      <c r="AT8" s="476"/>
      <c r="AU8" s="476"/>
      <c r="AV8" s="476"/>
      <c r="AW8" s="476"/>
      <c r="AX8" s="476"/>
      <c r="AY8" s="476"/>
      <c r="AZ8" s="476"/>
      <c r="BA8" s="476"/>
      <c r="BB8" s="476"/>
      <c r="BC8" s="476"/>
      <c r="BD8" s="476"/>
      <c r="BE8" s="476"/>
      <c r="BF8" s="476"/>
      <c r="BG8" s="476"/>
      <c r="BH8" s="476"/>
      <c r="BI8" s="476"/>
      <c r="BJ8" s="476"/>
      <c r="BK8" s="476"/>
      <c r="BL8" s="476"/>
      <c r="BM8" s="476"/>
      <c r="BN8" s="476"/>
      <c r="BO8" s="476"/>
      <c r="BP8" s="476"/>
      <c r="BQ8" s="476"/>
      <c r="BR8" s="476"/>
      <c r="BS8" s="476"/>
      <c r="BT8" s="476"/>
      <c r="BU8" s="476"/>
      <c r="BV8" s="476"/>
      <c r="BW8" s="476"/>
      <c r="BX8" s="476"/>
      <c r="BY8" s="476"/>
      <c r="BZ8" s="476"/>
      <c r="CA8" s="476"/>
      <c r="CB8" s="476"/>
      <c r="CC8" s="476"/>
      <c r="CD8" s="476"/>
      <c r="CE8" s="476"/>
      <c r="CF8" s="476"/>
      <c r="CG8" s="476"/>
      <c r="CH8" s="476"/>
      <c r="CI8" s="476"/>
      <c r="CJ8" s="476"/>
      <c r="CK8" s="476"/>
      <c r="CL8" s="476"/>
      <c r="CM8" s="476"/>
      <c r="CN8" s="476"/>
      <c r="CO8" s="476"/>
      <c r="CP8" s="476"/>
      <c r="CQ8" s="476"/>
      <c r="CR8" s="476"/>
      <c r="CS8" s="476"/>
      <c r="CT8" s="476"/>
      <c r="CU8" s="476"/>
      <c r="CV8" s="476"/>
      <c r="CW8" s="476"/>
      <c r="CX8" s="476"/>
      <c r="CY8" s="476"/>
      <c r="CZ8" s="476"/>
      <c r="DA8" s="476"/>
      <c r="DB8" s="476"/>
      <c r="DC8" s="476"/>
      <c r="DD8" s="476"/>
      <c r="DE8" s="476"/>
      <c r="DF8" s="476"/>
      <c r="DG8" s="476"/>
      <c r="DH8" s="476"/>
      <c r="DI8" s="476"/>
      <c r="DJ8" s="476"/>
      <c r="DK8" s="476"/>
      <c r="DL8" s="476"/>
      <c r="DM8" s="476"/>
      <c r="DN8" s="476"/>
      <c r="DO8" s="476"/>
      <c r="DP8" s="476"/>
      <c r="DQ8" s="476"/>
      <c r="DR8" s="476"/>
      <c r="DS8" s="476"/>
      <c r="DT8" s="476"/>
      <c r="DU8" s="476"/>
      <c r="DV8" s="476"/>
      <c r="DW8" s="476"/>
      <c r="DX8" s="476"/>
      <c r="DY8" s="476"/>
      <c r="DZ8" s="476"/>
      <c r="EA8" s="476"/>
      <c r="EB8" s="476"/>
      <c r="EC8" s="476"/>
      <c r="ED8" s="476"/>
      <c r="EE8" s="476"/>
      <c r="EF8" s="476"/>
      <c r="EG8" s="476"/>
      <c r="EH8" s="476"/>
      <c r="EI8" s="476"/>
      <c r="EJ8" s="476"/>
      <c r="EK8" s="476"/>
      <c r="EL8" s="476"/>
      <c r="EM8" s="476"/>
      <c r="EN8" s="476"/>
      <c r="EO8" s="476"/>
      <c r="EP8" s="476"/>
      <c r="EQ8" s="476"/>
      <c r="ER8" s="476"/>
      <c r="ES8" s="476"/>
      <c r="ET8" s="476"/>
      <c r="EU8" s="476"/>
      <c r="EV8" s="476"/>
      <c r="EW8" s="476"/>
      <c r="EX8" s="476"/>
      <c r="EY8" s="476"/>
      <c r="EZ8" s="476"/>
      <c r="FA8" s="476"/>
      <c r="FB8" s="476"/>
      <c r="FC8" s="476"/>
      <c r="FD8" s="476"/>
      <c r="FE8" s="476"/>
      <c r="FF8" s="476"/>
      <c r="FG8" s="476"/>
      <c r="FH8" s="476"/>
      <c r="FI8" s="476"/>
      <c r="FJ8" s="476"/>
      <c r="FK8" s="476"/>
      <c r="FL8" s="476"/>
      <c r="FM8" s="476"/>
      <c r="FN8" s="476"/>
      <c r="FO8" s="476"/>
      <c r="FP8" s="476"/>
      <c r="FQ8" s="476"/>
      <c r="FR8" s="476"/>
      <c r="FS8" s="476"/>
      <c r="FT8" s="476"/>
      <c r="FU8" s="476"/>
      <c r="FV8" s="476"/>
      <c r="FW8" s="476"/>
      <c r="FX8" s="476"/>
      <c r="FY8" s="476"/>
      <c r="FZ8" s="476"/>
      <c r="GA8" s="476"/>
      <c r="GB8" s="476"/>
      <c r="GC8" s="476"/>
      <c r="GD8" s="476"/>
      <c r="GE8" s="476"/>
      <c r="GF8" s="476"/>
      <c r="GG8" s="476"/>
      <c r="GH8" s="476"/>
      <c r="GI8" s="476"/>
      <c r="GJ8" s="476"/>
      <c r="GK8" s="476"/>
      <c r="GL8" s="476"/>
      <c r="GM8" s="476"/>
      <c r="GN8" s="476"/>
      <c r="GO8" s="476"/>
      <c r="GP8" s="476"/>
      <c r="GQ8" s="476"/>
      <c r="GR8" s="476"/>
      <c r="GS8" s="476"/>
      <c r="GT8" s="476"/>
      <c r="GU8" s="476"/>
      <c r="GV8" s="476"/>
      <c r="GW8" s="476"/>
      <c r="GX8" s="476"/>
      <c r="GY8" s="476"/>
      <c r="GZ8" s="476"/>
      <c r="HA8" s="476"/>
      <c r="HB8" s="476"/>
      <c r="HC8" s="476"/>
      <c r="HD8" s="476"/>
      <c r="HE8" s="476"/>
      <c r="HF8" s="476"/>
      <c r="HG8" s="476"/>
      <c r="HH8" s="476"/>
      <c r="HI8" s="476"/>
      <c r="HJ8" s="476"/>
      <c r="HK8" s="476"/>
      <c r="HL8" s="476"/>
      <c r="HM8" s="476"/>
      <c r="HN8" s="476"/>
      <c r="HO8" s="476"/>
      <c r="HP8" s="476"/>
      <c r="HQ8" s="476"/>
      <c r="HR8" s="476"/>
      <c r="HS8" s="476"/>
      <c r="HT8" s="476"/>
      <c r="HU8" s="476"/>
      <c r="HV8" s="476"/>
      <c r="HW8" s="476"/>
      <c r="HX8" s="476"/>
      <c r="HY8" s="476"/>
      <c r="HZ8" s="476"/>
      <c r="IA8" s="476"/>
      <c r="IB8" s="476"/>
      <c r="IC8" s="476"/>
      <c r="ID8" s="476"/>
      <c r="IE8" s="476"/>
      <c r="IF8" s="476"/>
      <c r="IG8" s="476"/>
      <c r="IH8" s="476"/>
      <c r="II8" s="476"/>
    </row>
    <row r="9" spans="1:243" ht="15" customHeight="1">
      <c r="A9" s="901" t="s">
        <v>356</v>
      </c>
      <c r="B9" s="905">
        <v>1088</v>
      </c>
      <c r="C9" s="478">
        <v>1</v>
      </c>
      <c r="D9" s="478">
        <v>0</v>
      </c>
      <c r="E9" s="478">
        <v>2</v>
      </c>
      <c r="F9" s="906">
        <v>1156</v>
      </c>
      <c r="G9" s="478">
        <v>0</v>
      </c>
      <c r="I9" s="657"/>
      <c r="J9" s="657"/>
      <c r="K9" s="657"/>
      <c r="L9" s="657"/>
    </row>
    <row r="10" spans="1:243" ht="15" customHeight="1">
      <c r="A10" s="901"/>
      <c r="B10" s="905"/>
      <c r="C10" s="469">
        <f>C9/B9*100</f>
        <v>9.1911764705882346E-2</v>
      </c>
      <c r="D10" s="469">
        <f>D9/B9*100</f>
        <v>0</v>
      </c>
      <c r="E10" s="469">
        <f>E9/B9*100</f>
        <v>0.18382352941176469</v>
      </c>
      <c r="F10" s="906"/>
      <c r="G10" s="470">
        <f>G9/F9*100</f>
        <v>0</v>
      </c>
      <c r="I10" s="657"/>
      <c r="J10" s="657"/>
      <c r="K10" s="657"/>
      <c r="L10" s="65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row>
    <row r="11" spans="1:243" ht="15" customHeight="1">
      <c r="A11" s="901" t="s">
        <v>3</v>
      </c>
      <c r="B11" s="905">
        <v>687</v>
      </c>
      <c r="C11" s="478">
        <v>0</v>
      </c>
      <c r="D11" s="478">
        <v>0</v>
      </c>
      <c r="E11" s="478">
        <v>0</v>
      </c>
      <c r="F11" s="906">
        <v>724</v>
      </c>
      <c r="G11" s="478">
        <v>1</v>
      </c>
      <c r="I11" s="657"/>
      <c r="J11" s="657"/>
      <c r="K11" s="657"/>
      <c r="L11" s="657"/>
    </row>
    <row r="12" spans="1:243" ht="15" customHeight="1">
      <c r="A12" s="901"/>
      <c r="B12" s="905"/>
      <c r="C12" s="469">
        <f>C11/B11*100</f>
        <v>0</v>
      </c>
      <c r="D12" s="469">
        <f>D11/B11*100</f>
        <v>0</v>
      </c>
      <c r="E12" s="469">
        <f>E11/B11*100</f>
        <v>0</v>
      </c>
      <c r="F12" s="906"/>
      <c r="G12" s="470">
        <f>G11/F11*100</f>
        <v>0.13812154696132595</v>
      </c>
      <c r="I12" s="657"/>
      <c r="J12" s="657"/>
      <c r="K12" s="657"/>
      <c r="L12" s="65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c r="GK12" s="47"/>
      <c r="GL12" s="47"/>
      <c r="GM12" s="47"/>
      <c r="GN12" s="47"/>
      <c r="GO12" s="47"/>
      <c r="GP12" s="47"/>
      <c r="GQ12" s="47"/>
      <c r="GR12" s="47"/>
      <c r="GS12" s="47"/>
      <c r="GT12" s="47"/>
      <c r="GU12" s="47"/>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c r="IC12" s="47"/>
      <c r="ID12" s="47"/>
      <c r="IE12" s="47"/>
      <c r="IF12" s="47"/>
      <c r="IG12" s="47"/>
      <c r="IH12" s="47"/>
      <c r="II12" s="47"/>
    </row>
    <row r="13" spans="1:243" ht="15" customHeight="1">
      <c r="A13" s="901" t="s">
        <v>4</v>
      </c>
      <c r="B13" s="905">
        <v>1120</v>
      </c>
      <c r="C13" s="478">
        <v>0</v>
      </c>
      <c r="D13" s="478">
        <v>0</v>
      </c>
      <c r="E13" s="478">
        <v>0</v>
      </c>
      <c r="F13" s="906">
        <v>1128</v>
      </c>
      <c r="G13" s="478">
        <v>0</v>
      </c>
      <c r="I13" s="657"/>
      <c r="J13" s="657"/>
      <c r="K13" s="657"/>
      <c r="L13" s="657"/>
    </row>
    <row r="14" spans="1:243" ht="15" customHeight="1">
      <c r="A14" s="901"/>
      <c r="B14" s="905"/>
      <c r="C14" s="469">
        <f>C13/B13*100</f>
        <v>0</v>
      </c>
      <c r="D14" s="469">
        <f>D13/B13*100</f>
        <v>0</v>
      </c>
      <c r="E14" s="469">
        <f>E13/B13*100</f>
        <v>0</v>
      </c>
      <c r="F14" s="906"/>
      <c r="G14" s="470">
        <f>G13/F13*100</f>
        <v>0</v>
      </c>
      <c r="I14" s="657"/>
      <c r="J14" s="657"/>
      <c r="K14" s="657"/>
      <c r="L14" s="65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c r="GK14" s="47"/>
      <c r="GL14" s="47"/>
      <c r="GM14" s="47"/>
      <c r="GN14" s="47"/>
      <c r="GO14" s="47"/>
      <c r="GP14" s="47"/>
      <c r="GQ14" s="47"/>
      <c r="GR14" s="47"/>
      <c r="GS14" s="47"/>
      <c r="GT14" s="47"/>
      <c r="GU14" s="47"/>
      <c r="GV14" s="47"/>
      <c r="GW14" s="47"/>
      <c r="GX14" s="47"/>
      <c r="GY14" s="47"/>
      <c r="GZ14" s="47"/>
      <c r="HA14" s="47"/>
      <c r="HB14" s="47"/>
      <c r="HC14" s="47"/>
      <c r="HD14" s="47"/>
      <c r="HE14" s="47"/>
      <c r="HF14" s="47"/>
      <c r="HG14" s="47"/>
      <c r="HH14" s="47"/>
      <c r="HI14" s="47"/>
      <c r="HJ14" s="47"/>
      <c r="HK14" s="47"/>
      <c r="HL14" s="47"/>
      <c r="HM14" s="47"/>
      <c r="HN14" s="47"/>
      <c r="HO14" s="47"/>
      <c r="HP14" s="47"/>
      <c r="HQ14" s="47"/>
      <c r="HR14" s="47"/>
      <c r="HS14" s="47"/>
      <c r="HT14" s="47"/>
      <c r="HU14" s="47"/>
      <c r="HV14" s="47"/>
      <c r="HW14" s="47"/>
      <c r="HX14" s="47"/>
      <c r="HY14" s="47"/>
      <c r="HZ14" s="47"/>
      <c r="IA14" s="47"/>
      <c r="IB14" s="47"/>
      <c r="IC14" s="47"/>
      <c r="ID14" s="47"/>
      <c r="IE14" s="47"/>
      <c r="IF14" s="47"/>
      <c r="IG14" s="47"/>
      <c r="IH14" s="47"/>
      <c r="II14" s="47"/>
    </row>
    <row r="15" spans="1:243" ht="15" customHeight="1">
      <c r="A15" s="901" t="s">
        <v>5</v>
      </c>
      <c r="B15" s="905">
        <v>1058</v>
      </c>
      <c r="C15" s="478">
        <v>0</v>
      </c>
      <c r="D15" s="478">
        <v>0</v>
      </c>
      <c r="E15" s="478">
        <v>0</v>
      </c>
      <c r="F15" s="906">
        <v>1118</v>
      </c>
      <c r="G15" s="478">
        <v>0</v>
      </c>
      <c r="I15" s="657"/>
      <c r="J15" s="657"/>
      <c r="K15" s="657"/>
      <c r="L15" s="657"/>
    </row>
    <row r="16" spans="1:243" ht="15" customHeight="1">
      <c r="A16" s="901"/>
      <c r="B16" s="905"/>
      <c r="C16" s="469">
        <f>C15/B15*100</f>
        <v>0</v>
      </c>
      <c r="D16" s="469">
        <f>D15/B15*100</f>
        <v>0</v>
      </c>
      <c r="E16" s="469">
        <f>E15/B15*100</f>
        <v>0</v>
      </c>
      <c r="F16" s="906"/>
      <c r="G16" s="470">
        <f>G15/F15*100</f>
        <v>0</v>
      </c>
      <c r="I16" s="657"/>
      <c r="J16" s="657"/>
      <c r="K16" s="657"/>
      <c r="L16" s="65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c r="IE16" s="47"/>
      <c r="IF16" s="47"/>
      <c r="IG16" s="47"/>
      <c r="IH16" s="47"/>
      <c r="II16" s="47"/>
    </row>
    <row r="17" spans="1:243" ht="15" customHeight="1">
      <c r="A17" s="901" t="s">
        <v>357</v>
      </c>
      <c r="B17" s="905">
        <v>971</v>
      </c>
      <c r="C17" s="478">
        <v>0</v>
      </c>
      <c r="D17" s="478">
        <v>2</v>
      </c>
      <c r="E17" s="478">
        <v>2</v>
      </c>
      <c r="F17" s="906">
        <v>951</v>
      </c>
      <c r="G17" s="478">
        <v>1</v>
      </c>
      <c r="I17" s="657"/>
      <c r="J17" s="657"/>
      <c r="K17" s="657"/>
      <c r="L17" s="657"/>
    </row>
    <row r="18" spans="1:243" ht="15" customHeight="1">
      <c r="A18" s="901"/>
      <c r="B18" s="905"/>
      <c r="C18" s="469">
        <f>C17/B17*100</f>
        <v>0</v>
      </c>
      <c r="D18" s="469">
        <f>D17/B17*100</f>
        <v>0.20597322348094746</v>
      </c>
      <c r="E18" s="469">
        <f>E17/B17*100</f>
        <v>0.20597322348094746</v>
      </c>
      <c r="F18" s="906"/>
      <c r="G18" s="470">
        <f>G17/F17*100</f>
        <v>0.10515247108307045</v>
      </c>
      <c r="I18" s="657"/>
      <c r="J18" s="657"/>
      <c r="K18" s="657"/>
      <c r="L18" s="65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row>
    <row r="19" spans="1:243" ht="15" customHeight="1">
      <c r="A19" s="901" t="s">
        <v>7</v>
      </c>
      <c r="B19" s="905">
        <v>648</v>
      </c>
      <c r="C19" s="478">
        <v>0</v>
      </c>
      <c r="D19" s="478">
        <v>0</v>
      </c>
      <c r="E19" s="478">
        <v>0</v>
      </c>
      <c r="F19" s="906">
        <v>581</v>
      </c>
      <c r="G19" s="478">
        <v>0</v>
      </c>
      <c r="I19" s="657"/>
      <c r="J19" s="657"/>
      <c r="K19" s="657"/>
      <c r="L19" s="657"/>
    </row>
    <row r="20" spans="1:243" ht="15" customHeight="1">
      <c r="A20" s="901"/>
      <c r="B20" s="905"/>
      <c r="C20" s="469">
        <f>C19/B19*100</f>
        <v>0</v>
      </c>
      <c r="D20" s="469">
        <f>D19/B19*100</f>
        <v>0</v>
      </c>
      <c r="E20" s="469">
        <f>E19/B19*100</f>
        <v>0</v>
      </c>
      <c r="F20" s="906"/>
      <c r="G20" s="470">
        <f>G19/F19*100</f>
        <v>0</v>
      </c>
      <c r="I20" s="657"/>
      <c r="J20" s="657"/>
      <c r="K20" s="657"/>
      <c r="L20" s="65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row>
    <row r="21" spans="1:243" ht="15" customHeight="1">
      <c r="A21" s="901" t="s">
        <v>358</v>
      </c>
      <c r="B21" s="905">
        <v>864</v>
      </c>
      <c r="C21" s="478">
        <v>0</v>
      </c>
      <c r="D21" s="478">
        <v>0</v>
      </c>
      <c r="E21" s="478">
        <v>0</v>
      </c>
      <c r="F21" s="906">
        <v>892</v>
      </c>
      <c r="G21" s="478">
        <v>0</v>
      </c>
      <c r="I21" s="657"/>
      <c r="J21" s="657"/>
      <c r="K21" s="657"/>
      <c r="L21" s="657"/>
    </row>
    <row r="22" spans="1:243" ht="15" customHeight="1">
      <c r="A22" s="901"/>
      <c r="B22" s="905"/>
      <c r="C22" s="469">
        <f>C21/B21*100</f>
        <v>0</v>
      </c>
      <c r="D22" s="469">
        <f>D21/B21*100</f>
        <v>0</v>
      </c>
      <c r="E22" s="469">
        <f>E21/B21*100</f>
        <v>0</v>
      </c>
      <c r="F22" s="906"/>
      <c r="G22" s="470">
        <f>G21/F21*100</f>
        <v>0</v>
      </c>
      <c r="I22" s="657"/>
      <c r="J22" s="657"/>
      <c r="K22" s="657"/>
      <c r="L22" s="65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row>
    <row r="23" spans="1:243" ht="15" customHeight="1">
      <c r="A23" s="901" t="s">
        <v>359</v>
      </c>
      <c r="B23" s="905">
        <v>816</v>
      </c>
      <c r="C23" s="478">
        <v>0</v>
      </c>
      <c r="D23" s="478">
        <v>0</v>
      </c>
      <c r="E23" s="478">
        <v>0</v>
      </c>
      <c r="F23" s="906">
        <v>881</v>
      </c>
      <c r="G23" s="478">
        <v>0</v>
      </c>
      <c r="I23" s="657"/>
      <c r="J23" s="657"/>
      <c r="K23" s="657"/>
      <c r="L23" s="657"/>
    </row>
    <row r="24" spans="1:243" ht="15" customHeight="1">
      <c r="A24" s="901"/>
      <c r="B24" s="905"/>
      <c r="C24" s="469">
        <f>C23/B23*100</f>
        <v>0</v>
      </c>
      <c r="D24" s="469">
        <f>D23/B23*100</f>
        <v>0</v>
      </c>
      <c r="E24" s="469">
        <f>E23/B23*100</f>
        <v>0</v>
      </c>
      <c r="F24" s="906"/>
      <c r="G24" s="470">
        <f>G23/F23*100</f>
        <v>0</v>
      </c>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row>
    <row r="25" spans="1:243" ht="15" customHeight="1">
      <c r="A25" s="901" t="s">
        <v>360</v>
      </c>
      <c r="B25" s="905">
        <v>456</v>
      </c>
      <c r="C25" s="478">
        <v>0</v>
      </c>
      <c r="D25" s="478">
        <v>0</v>
      </c>
      <c r="E25" s="478">
        <v>0</v>
      </c>
      <c r="F25" s="906">
        <v>455</v>
      </c>
      <c r="G25" s="478">
        <v>0</v>
      </c>
    </row>
    <row r="26" spans="1:243" ht="15" customHeight="1">
      <c r="A26" s="901"/>
      <c r="B26" s="905"/>
      <c r="C26" s="469">
        <f>C25/B25*100</f>
        <v>0</v>
      </c>
      <c r="D26" s="469">
        <f>D25/B25*100</f>
        <v>0</v>
      </c>
      <c r="E26" s="469">
        <f>E25/B25*100</f>
        <v>0</v>
      </c>
      <c r="F26" s="906"/>
      <c r="G26" s="470">
        <f>G25/F25*100</f>
        <v>0</v>
      </c>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row>
    <row r="27" spans="1:243" ht="15" customHeight="1">
      <c r="A27" s="901" t="s">
        <v>361</v>
      </c>
      <c r="B27" s="905">
        <v>1754</v>
      </c>
      <c r="C27" s="478">
        <v>0</v>
      </c>
      <c r="D27" s="478">
        <v>0</v>
      </c>
      <c r="E27" s="478">
        <v>0</v>
      </c>
      <c r="F27" s="906">
        <v>1642</v>
      </c>
      <c r="G27" s="478">
        <v>0</v>
      </c>
    </row>
    <row r="28" spans="1:243" ht="15" customHeight="1">
      <c r="A28" s="901"/>
      <c r="B28" s="905"/>
      <c r="C28" s="469">
        <f>C27/B27*100</f>
        <v>0</v>
      </c>
      <c r="D28" s="469">
        <f>D27/B27*100</f>
        <v>0</v>
      </c>
      <c r="E28" s="469">
        <f>E27/B27*100</f>
        <v>0</v>
      </c>
      <c r="F28" s="906"/>
      <c r="G28" s="470">
        <f>G27/F27*100</f>
        <v>0</v>
      </c>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row>
    <row r="29" spans="1:243" ht="15" customHeight="1">
      <c r="A29" s="901" t="s">
        <v>12</v>
      </c>
      <c r="B29" s="905">
        <v>908</v>
      </c>
      <c r="C29" s="478">
        <v>0</v>
      </c>
      <c r="D29" s="478">
        <v>0</v>
      </c>
      <c r="E29" s="478">
        <v>0</v>
      </c>
      <c r="F29" s="906">
        <v>947</v>
      </c>
      <c r="G29" s="478">
        <v>1</v>
      </c>
    </row>
    <row r="30" spans="1:243" ht="15" customHeight="1">
      <c r="A30" s="901"/>
      <c r="B30" s="905"/>
      <c r="C30" s="469">
        <f>C29/B29*100</f>
        <v>0</v>
      </c>
      <c r="D30" s="469">
        <f>D29/B29*100</f>
        <v>0</v>
      </c>
      <c r="E30" s="469">
        <f>E29/B29*100</f>
        <v>0</v>
      </c>
      <c r="F30" s="906"/>
      <c r="G30" s="470">
        <f>G29/F29*100</f>
        <v>0.10559662090813093</v>
      </c>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row>
    <row r="31" spans="1:243" ht="15" customHeight="1">
      <c r="A31" s="901" t="s">
        <v>13</v>
      </c>
      <c r="B31" s="905">
        <v>905</v>
      </c>
      <c r="C31" s="478">
        <v>0</v>
      </c>
      <c r="D31" s="478">
        <v>0</v>
      </c>
      <c r="E31" s="478">
        <v>0</v>
      </c>
      <c r="F31" s="906">
        <v>918</v>
      </c>
      <c r="G31" s="478">
        <v>1</v>
      </c>
    </row>
    <row r="32" spans="1:243" ht="15" customHeight="1">
      <c r="A32" s="901"/>
      <c r="B32" s="905"/>
      <c r="C32" s="469">
        <f>C31/B31*100</f>
        <v>0</v>
      </c>
      <c r="D32" s="469">
        <f>D31/B31*100</f>
        <v>0</v>
      </c>
      <c r="E32" s="469">
        <f>E31/B31*100</f>
        <v>0</v>
      </c>
      <c r="F32" s="906"/>
      <c r="G32" s="470">
        <f>G31/F31*100</f>
        <v>0.10893246187363835</v>
      </c>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row>
    <row r="33" spans="1:243" ht="15" customHeight="1">
      <c r="A33" s="901" t="s">
        <v>362</v>
      </c>
      <c r="B33" s="905">
        <v>1426</v>
      </c>
      <c r="C33" s="478">
        <v>1</v>
      </c>
      <c r="D33" s="478">
        <v>0</v>
      </c>
      <c r="E33" s="478">
        <v>0</v>
      </c>
      <c r="F33" s="906">
        <v>1567</v>
      </c>
      <c r="G33" s="657">
        <v>4</v>
      </c>
    </row>
    <row r="34" spans="1:243" ht="15" customHeight="1">
      <c r="A34" s="901"/>
      <c r="B34" s="905"/>
      <c r="C34" s="469">
        <f>C33/B33*100</f>
        <v>7.0126227208976155E-2</v>
      </c>
      <c r="D34" s="469">
        <f>D33/B33*100</f>
        <v>0</v>
      </c>
      <c r="E34" s="469">
        <f>E33/B33*100</f>
        <v>0</v>
      </c>
      <c r="F34" s="906"/>
      <c r="G34" s="470">
        <f>G33/F33*100</f>
        <v>0.25526483726866628</v>
      </c>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row>
    <row r="35" spans="1:243" ht="15" customHeight="1">
      <c r="A35" s="901" t="s">
        <v>15</v>
      </c>
      <c r="B35" s="905">
        <v>2156</v>
      </c>
      <c r="C35" s="478">
        <v>1</v>
      </c>
      <c r="D35" s="478">
        <v>0</v>
      </c>
      <c r="E35" s="478">
        <v>0</v>
      </c>
      <c r="F35" s="906">
        <v>2279</v>
      </c>
      <c r="G35" s="478">
        <v>2</v>
      </c>
    </row>
    <row r="36" spans="1:243" ht="15" customHeight="1">
      <c r="A36" s="901"/>
      <c r="B36" s="905"/>
      <c r="C36" s="469">
        <f>C35/B35*100</f>
        <v>4.63821892393321E-2</v>
      </c>
      <c r="D36" s="469">
        <f>D35/B35*100</f>
        <v>0</v>
      </c>
      <c r="E36" s="469">
        <f>E35/B35*100</f>
        <v>0</v>
      </c>
      <c r="F36" s="906"/>
      <c r="G36" s="470">
        <f>G35/F35*100</f>
        <v>8.7757788503729714E-2</v>
      </c>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row>
    <row r="37" spans="1:243" ht="15" customHeight="1">
      <c r="A37" s="901" t="s">
        <v>363</v>
      </c>
      <c r="B37" s="905">
        <v>1225</v>
      </c>
      <c r="C37" s="478">
        <v>0</v>
      </c>
      <c r="D37" s="478">
        <v>0</v>
      </c>
      <c r="E37" s="478">
        <v>0</v>
      </c>
      <c r="F37" s="906">
        <v>1319</v>
      </c>
      <c r="G37" s="478">
        <v>0</v>
      </c>
    </row>
    <row r="38" spans="1:243" ht="15" customHeight="1">
      <c r="A38" s="901"/>
      <c r="B38" s="905"/>
      <c r="C38" s="469">
        <f>C37/B37*100</f>
        <v>0</v>
      </c>
      <c r="D38" s="469">
        <f>D37/B37*100</f>
        <v>0</v>
      </c>
      <c r="E38" s="469">
        <f>E37/B37*100</f>
        <v>0</v>
      </c>
      <c r="F38" s="906"/>
      <c r="G38" s="470">
        <f>G37/F37*100</f>
        <v>0</v>
      </c>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row>
    <row r="39" spans="1:243" ht="15" customHeight="1">
      <c r="A39" s="908" t="s">
        <v>364</v>
      </c>
      <c r="B39" s="909">
        <v>1225</v>
      </c>
      <c r="C39" s="478">
        <v>0</v>
      </c>
      <c r="D39" s="478">
        <v>0</v>
      </c>
      <c r="E39" s="478">
        <v>0</v>
      </c>
      <c r="F39" s="910">
        <v>1295</v>
      </c>
      <c r="G39" s="478">
        <v>0</v>
      </c>
    </row>
    <row r="40" spans="1:243" ht="15" customHeight="1">
      <c r="A40" s="908"/>
      <c r="B40" s="909"/>
      <c r="C40" s="473">
        <f>C39/B39*100</f>
        <v>0</v>
      </c>
      <c r="D40" s="473">
        <f>D39/B39*100</f>
        <v>0</v>
      </c>
      <c r="E40" s="473">
        <f>E39/B39*100</f>
        <v>0</v>
      </c>
      <c r="F40" s="910"/>
      <c r="G40" s="474">
        <f>G39/F39*100</f>
        <v>0</v>
      </c>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c r="DI40" s="47"/>
      <c r="DJ40" s="47"/>
      <c r="DK40" s="47"/>
      <c r="DL40" s="47"/>
      <c r="DM40" s="47"/>
      <c r="DN40" s="47"/>
      <c r="DO40" s="47"/>
      <c r="DP40" s="47"/>
      <c r="DQ40" s="47"/>
      <c r="DR40" s="47"/>
      <c r="DS40" s="47"/>
      <c r="DT40" s="47"/>
      <c r="DU40" s="47"/>
      <c r="DV40" s="47"/>
      <c r="DW40" s="47"/>
      <c r="DX40" s="47"/>
      <c r="DY40" s="47"/>
      <c r="DZ40" s="47"/>
      <c r="EA40" s="47"/>
      <c r="EB40" s="47"/>
      <c r="EC40" s="47"/>
      <c r="ED40" s="47"/>
      <c r="EE40" s="47"/>
      <c r="EF40" s="47"/>
      <c r="EG40" s="47"/>
      <c r="EH40" s="47"/>
      <c r="EI40" s="47"/>
      <c r="EJ40" s="47"/>
      <c r="EK40" s="47"/>
      <c r="EL40" s="47"/>
      <c r="EM40" s="47"/>
      <c r="EN40" s="47"/>
      <c r="EO40" s="47"/>
      <c r="EP40" s="47"/>
      <c r="EQ40" s="47"/>
      <c r="ER40" s="47"/>
      <c r="ES40" s="47"/>
      <c r="ET40" s="47"/>
      <c r="EU40" s="47"/>
      <c r="EV40" s="47"/>
      <c r="EW40" s="47"/>
      <c r="EX40" s="47"/>
      <c r="EY40" s="47"/>
      <c r="EZ40" s="47"/>
      <c r="FA40" s="47"/>
      <c r="FB40" s="47"/>
      <c r="FC40" s="47"/>
      <c r="FD40" s="47"/>
      <c r="FE40" s="47"/>
      <c r="FF40" s="47"/>
      <c r="FG40" s="47"/>
      <c r="FH40" s="47"/>
      <c r="FI40" s="47"/>
      <c r="FJ40" s="47"/>
      <c r="FK40" s="47"/>
      <c r="FL40" s="47"/>
      <c r="FM40" s="47"/>
      <c r="FN40" s="47"/>
      <c r="FO40" s="47"/>
      <c r="FP40" s="47"/>
      <c r="FQ40" s="47"/>
      <c r="FR40" s="47"/>
      <c r="FS40" s="47"/>
      <c r="FT40" s="47"/>
      <c r="FU40" s="47"/>
      <c r="FV40" s="47"/>
      <c r="FW40" s="47"/>
      <c r="FX40" s="47"/>
      <c r="FY40" s="47"/>
      <c r="FZ40" s="47"/>
      <c r="GA40" s="47"/>
      <c r="GB40" s="47"/>
      <c r="GC40" s="47"/>
      <c r="GD40" s="47"/>
      <c r="GE40" s="47"/>
      <c r="GF40" s="47"/>
      <c r="GG40" s="47"/>
      <c r="GH40" s="47"/>
      <c r="GI40" s="47"/>
      <c r="GJ40" s="47"/>
      <c r="GK40" s="47"/>
      <c r="GL40" s="47"/>
      <c r="GM40" s="47"/>
      <c r="GN40" s="47"/>
      <c r="GO40" s="47"/>
      <c r="GP40" s="47"/>
      <c r="GQ40" s="47"/>
      <c r="GR40" s="47"/>
      <c r="GS40" s="47"/>
      <c r="GT40" s="47"/>
      <c r="GU40" s="47"/>
      <c r="GV40" s="47"/>
      <c r="GW40" s="47"/>
      <c r="GX40" s="47"/>
      <c r="GY40" s="47"/>
      <c r="GZ40" s="47"/>
      <c r="HA40" s="47"/>
      <c r="HB40" s="47"/>
      <c r="HC40" s="47"/>
      <c r="HD40" s="47"/>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c r="ID40" s="47"/>
      <c r="IE40" s="47"/>
      <c r="IF40" s="47"/>
      <c r="IG40" s="47"/>
      <c r="IH40" s="47"/>
      <c r="II40" s="47"/>
    </row>
    <row r="41" spans="1:243" ht="32.25" customHeight="1">
      <c r="A41" s="913"/>
      <c r="B41" s="913"/>
      <c r="C41" s="913"/>
      <c r="D41" s="913"/>
      <c r="E41" s="913"/>
      <c r="F41" s="913"/>
      <c r="G41" s="913"/>
    </row>
    <row r="42" spans="1:243">
      <c r="A42" s="48"/>
    </row>
  </sheetData>
  <mergeCells count="55">
    <mergeCell ref="A41:G41"/>
    <mergeCell ref="A37:A38"/>
    <mergeCell ref="B37:B38"/>
    <mergeCell ref="F37:F38"/>
    <mergeCell ref="A39:A40"/>
    <mergeCell ref="B39:B40"/>
    <mergeCell ref="F39:F40"/>
    <mergeCell ref="A33:A34"/>
    <mergeCell ref="B33:B34"/>
    <mergeCell ref="F33:F34"/>
    <mergeCell ref="A35:A36"/>
    <mergeCell ref="B35:B36"/>
    <mergeCell ref="F35:F36"/>
    <mergeCell ref="A29:A30"/>
    <mergeCell ref="B29:B30"/>
    <mergeCell ref="F29:F30"/>
    <mergeCell ref="A31:A32"/>
    <mergeCell ref="B31:B32"/>
    <mergeCell ref="F31:F32"/>
    <mergeCell ref="A25:A26"/>
    <mergeCell ref="B25:B26"/>
    <mergeCell ref="F25:F26"/>
    <mergeCell ref="A27:A28"/>
    <mergeCell ref="B27:B28"/>
    <mergeCell ref="F27:F28"/>
    <mergeCell ref="A21:A22"/>
    <mergeCell ref="B21:B22"/>
    <mergeCell ref="F21:F22"/>
    <mergeCell ref="A23:A24"/>
    <mergeCell ref="B23:B24"/>
    <mergeCell ref="F23:F24"/>
    <mergeCell ref="A17:A18"/>
    <mergeCell ref="B17:B18"/>
    <mergeCell ref="F17:F18"/>
    <mergeCell ref="A19:A20"/>
    <mergeCell ref="B19:B20"/>
    <mergeCell ref="F19:F20"/>
    <mergeCell ref="A13:A14"/>
    <mergeCell ref="B13:B14"/>
    <mergeCell ref="F13:F14"/>
    <mergeCell ref="A15:A16"/>
    <mergeCell ref="B15:B16"/>
    <mergeCell ref="F15:F16"/>
    <mergeCell ref="A9:A10"/>
    <mergeCell ref="B9:B10"/>
    <mergeCell ref="F9:F10"/>
    <mergeCell ref="A11:A12"/>
    <mergeCell ref="B11:B12"/>
    <mergeCell ref="F11:F12"/>
    <mergeCell ref="B3:E3"/>
    <mergeCell ref="F3:G3"/>
    <mergeCell ref="A4:A5"/>
    <mergeCell ref="A7:A8"/>
    <mergeCell ref="B7:B8"/>
    <mergeCell ref="F7:F8"/>
  </mergeCells>
  <phoneticPr fontId="60"/>
  <pageMargins left="0.78749999999999998" right="0.78749999999999998" top="0.86597222222222203" bottom="0.55138888888888904" header="0.511811023622047" footer="0.511811023622047"/>
  <pageSetup paperSize="9" scale="97"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MJ43"/>
  <sheetViews>
    <sheetView showGridLines="0" view="pageBreakPreview" zoomScale="90" zoomScaleNormal="90" zoomScalePageLayoutView="90" workbookViewId="0">
      <selection sqref="A1:XFD1048576"/>
    </sheetView>
  </sheetViews>
  <sheetFormatPr defaultColWidth="12.5" defaultRowHeight="17.25"/>
  <cols>
    <col min="1" max="1" width="10.75" style="101" customWidth="1"/>
    <col min="2" max="6" width="10.25" style="101" customWidth="1"/>
    <col min="7" max="9" width="11.125" style="101" customWidth="1"/>
    <col min="10" max="10" width="3.25" style="101" customWidth="1"/>
    <col min="11" max="11" width="11" style="101" customWidth="1"/>
    <col min="12" max="12" width="10.5" style="101" customWidth="1"/>
    <col min="13" max="13" width="8" style="101" customWidth="1"/>
    <col min="14" max="253" width="12.5" style="101"/>
    <col min="254" max="254" width="10.75" style="101" customWidth="1"/>
    <col min="255" max="259" width="10.25" style="101" customWidth="1"/>
    <col min="260" max="262" width="11.125" style="101" customWidth="1"/>
    <col min="263" max="263" width="3.25" style="101" customWidth="1"/>
    <col min="264" max="264" width="11" style="101" customWidth="1"/>
    <col min="265" max="265" width="10.5" style="101" customWidth="1"/>
    <col min="266" max="266" width="8" style="101" customWidth="1"/>
    <col min="267" max="509" width="12.5" style="101"/>
    <col min="510" max="510" width="10.75" style="101" customWidth="1"/>
    <col min="511" max="515" width="10.25" style="101" customWidth="1"/>
    <col min="516" max="518" width="11.125" style="101" customWidth="1"/>
    <col min="519" max="519" width="3.25" style="101" customWidth="1"/>
    <col min="520" max="520" width="11" style="101" customWidth="1"/>
    <col min="521" max="521" width="10.5" style="101" customWidth="1"/>
    <col min="522" max="522" width="8" style="101" customWidth="1"/>
    <col min="523" max="765" width="12.5" style="101"/>
    <col min="766" max="766" width="10.75" style="101" customWidth="1"/>
    <col min="767" max="771" width="10.25" style="101" customWidth="1"/>
    <col min="772" max="774" width="11.125" style="101" customWidth="1"/>
    <col min="775" max="775" width="3.25" style="101" customWidth="1"/>
    <col min="776" max="776" width="11" style="101" customWidth="1"/>
    <col min="777" max="777" width="10.5" style="101" customWidth="1"/>
    <col min="778" max="778" width="8" style="101" customWidth="1"/>
    <col min="779" max="1021" width="12.5" style="101"/>
    <col min="1022" max="1022" width="10.75" style="101" customWidth="1"/>
    <col min="1023" max="1024" width="10.25" style="101" customWidth="1"/>
  </cols>
  <sheetData>
    <row r="1" spans="1:12">
      <c r="A1" s="486" t="s">
        <v>523</v>
      </c>
      <c r="B1" s="487"/>
      <c r="C1" s="487"/>
      <c r="D1" s="487"/>
      <c r="E1" s="487"/>
      <c r="F1" s="487"/>
      <c r="G1" s="487"/>
      <c r="H1" s="487"/>
      <c r="I1" s="487"/>
    </row>
    <row r="2" spans="1:12" ht="3.75" customHeight="1">
      <c r="A2" s="283" t="s">
        <v>524</v>
      </c>
      <c r="B2" s="311"/>
      <c r="C2" s="283"/>
      <c r="D2" s="283"/>
      <c r="E2" s="283"/>
      <c r="F2" s="283"/>
      <c r="G2" s="311"/>
      <c r="H2" s="311"/>
      <c r="I2" s="311"/>
    </row>
    <row r="3" spans="1:12" ht="18" customHeight="1">
      <c r="A3" s="488"/>
      <c r="B3" s="488"/>
      <c r="C3" s="487"/>
      <c r="D3" s="487"/>
      <c r="E3" s="487"/>
      <c r="F3" s="487"/>
      <c r="H3" s="489"/>
      <c r="I3" s="490" t="s">
        <v>611</v>
      </c>
    </row>
    <row r="4" spans="1:12" ht="12.95" customHeight="1">
      <c r="A4" s="918" t="s">
        <v>138</v>
      </c>
      <c r="B4" s="919" t="s">
        <v>525</v>
      </c>
      <c r="C4" s="919"/>
      <c r="D4" s="919"/>
      <c r="E4" s="919"/>
      <c r="F4" s="920" t="s">
        <v>526</v>
      </c>
      <c r="G4" s="920"/>
      <c r="H4" s="920"/>
      <c r="I4" s="920"/>
      <c r="J4" s="13"/>
      <c r="K4" s="13"/>
      <c r="L4" s="13"/>
    </row>
    <row r="5" spans="1:12" ht="12.95" customHeight="1">
      <c r="A5" s="918"/>
      <c r="B5" s="919"/>
      <c r="C5" s="919"/>
      <c r="D5" s="919"/>
      <c r="E5" s="919"/>
      <c r="F5" s="920"/>
      <c r="G5" s="920"/>
      <c r="H5" s="920"/>
      <c r="I5" s="920"/>
      <c r="J5" s="13"/>
      <c r="K5" s="13"/>
      <c r="L5" s="13"/>
    </row>
    <row r="6" spans="1:12" ht="16.5" customHeight="1">
      <c r="A6" s="918"/>
      <c r="B6" s="921" t="s">
        <v>28</v>
      </c>
      <c r="C6" s="491" t="s">
        <v>505</v>
      </c>
      <c r="D6" s="784" t="s">
        <v>527</v>
      </c>
      <c r="E6" s="784" t="s">
        <v>528</v>
      </c>
      <c r="F6" s="921" t="s">
        <v>28</v>
      </c>
      <c r="G6" s="491" t="s">
        <v>505</v>
      </c>
      <c r="H6" s="784" t="s">
        <v>527</v>
      </c>
      <c r="I6" s="807" t="s">
        <v>528</v>
      </c>
      <c r="J6" s="13"/>
      <c r="K6" s="13"/>
      <c r="L6" s="13"/>
    </row>
    <row r="7" spans="1:12" ht="16.5" customHeight="1">
      <c r="A7" s="918"/>
      <c r="B7" s="921"/>
      <c r="C7" s="492" t="s">
        <v>529</v>
      </c>
      <c r="D7" s="784"/>
      <c r="E7" s="784"/>
      <c r="F7" s="921"/>
      <c r="G7" s="492" t="s">
        <v>529</v>
      </c>
      <c r="H7" s="784"/>
      <c r="I7" s="807"/>
      <c r="J7" s="13"/>
      <c r="K7" s="13"/>
      <c r="L7" s="13"/>
    </row>
    <row r="8" spans="1:12" ht="20.100000000000001" customHeight="1">
      <c r="A8" s="922" t="s">
        <v>516</v>
      </c>
      <c r="B8" s="904">
        <f>SUM(B10:B41)</f>
        <v>17853</v>
      </c>
      <c r="C8" s="665">
        <f>C10+C12+C14+C16+C18+C20+C22+C24+C26+C28+C30+C32+C34+C36+C38+C40</f>
        <v>16976</v>
      </c>
      <c r="D8" s="923">
        <v>0</v>
      </c>
      <c r="E8" s="924">
        <v>0</v>
      </c>
      <c r="F8" s="903">
        <f>SUM(F10:F41)</f>
        <v>18658</v>
      </c>
      <c r="G8" s="665">
        <f>G10+G12+G14+G16+G18+G20+G22+G24+G26+G28+G30+G32+G34+G36+G38+G40</f>
        <v>17675</v>
      </c>
      <c r="H8" s="924">
        <v>0</v>
      </c>
      <c r="I8" s="924">
        <v>0</v>
      </c>
      <c r="J8" s="13"/>
      <c r="K8" s="13"/>
      <c r="L8" s="13"/>
    </row>
    <row r="9" spans="1:12" ht="20.100000000000001" customHeight="1">
      <c r="A9" s="922"/>
      <c r="B9" s="904"/>
      <c r="C9" s="469">
        <f>C8/B8*100</f>
        <v>95.08766033719823</v>
      </c>
      <c r="D9" s="923"/>
      <c r="E9" s="924"/>
      <c r="F9" s="903"/>
      <c r="G9" s="470">
        <f>G8/F8*100</f>
        <v>94.731482474005787</v>
      </c>
      <c r="H9" s="924"/>
      <c r="I9" s="924"/>
      <c r="J9" s="13"/>
      <c r="K9" s="13"/>
      <c r="L9" s="13"/>
    </row>
    <row r="10" spans="1:12" ht="20.100000000000001" customHeight="1">
      <c r="A10" s="925" t="s">
        <v>356</v>
      </c>
      <c r="B10" s="906">
        <v>1156</v>
      </c>
      <c r="C10" s="657">
        <v>1076</v>
      </c>
      <c r="D10" s="923">
        <v>0</v>
      </c>
      <c r="E10" s="923">
        <v>0</v>
      </c>
      <c r="F10" s="905">
        <v>1297</v>
      </c>
      <c r="G10" s="657">
        <v>1246</v>
      </c>
      <c r="H10" s="923">
        <v>0</v>
      </c>
      <c r="I10" s="923">
        <v>0</v>
      </c>
      <c r="J10" s="13"/>
      <c r="K10" s="13"/>
      <c r="L10" s="13"/>
    </row>
    <row r="11" spans="1:12" ht="20.100000000000001" customHeight="1">
      <c r="A11" s="925"/>
      <c r="B11" s="906"/>
      <c r="C11" s="469">
        <f>C10/B10*100</f>
        <v>93.079584775086516</v>
      </c>
      <c r="D11" s="923"/>
      <c r="E11" s="923"/>
      <c r="F11" s="905"/>
      <c r="G11" s="470">
        <f>G10/F10*100</f>
        <v>96.067848882035463</v>
      </c>
      <c r="H11" s="923"/>
      <c r="I11" s="923"/>
      <c r="J11" s="13"/>
      <c r="K11" s="13"/>
      <c r="L11" s="13"/>
    </row>
    <row r="12" spans="1:12" ht="20.100000000000001" customHeight="1">
      <c r="A12" s="925" t="s">
        <v>3</v>
      </c>
      <c r="B12" s="906">
        <v>724</v>
      </c>
      <c r="C12" s="657">
        <v>681</v>
      </c>
      <c r="D12" s="923">
        <v>0</v>
      </c>
      <c r="E12" s="923">
        <v>0</v>
      </c>
      <c r="F12" s="905">
        <v>631</v>
      </c>
      <c r="G12" s="657">
        <v>625</v>
      </c>
      <c r="H12" s="923">
        <v>0</v>
      </c>
      <c r="I12" s="923">
        <v>0</v>
      </c>
      <c r="J12" s="13"/>
      <c r="K12" s="13"/>
      <c r="L12" s="13"/>
    </row>
    <row r="13" spans="1:12" ht="20.100000000000001" customHeight="1">
      <c r="A13" s="925"/>
      <c r="B13" s="906"/>
      <c r="C13" s="469">
        <f>C12/B12*100</f>
        <v>94.060773480662988</v>
      </c>
      <c r="D13" s="923"/>
      <c r="E13" s="923"/>
      <c r="F13" s="905"/>
      <c r="G13" s="470">
        <f>G12/F12*100</f>
        <v>99.049128367670363</v>
      </c>
      <c r="H13" s="923"/>
      <c r="I13" s="923"/>
      <c r="J13" s="13"/>
      <c r="K13" s="13"/>
      <c r="L13" s="13"/>
    </row>
    <row r="14" spans="1:12" ht="20.100000000000001" customHeight="1">
      <c r="A14" s="925" t="s">
        <v>4</v>
      </c>
      <c r="B14" s="906">
        <v>1128</v>
      </c>
      <c r="C14" s="657">
        <v>1114</v>
      </c>
      <c r="D14" s="923">
        <v>0</v>
      </c>
      <c r="E14" s="923">
        <v>0</v>
      </c>
      <c r="F14" s="905">
        <v>1098</v>
      </c>
      <c r="G14" s="657">
        <v>1008</v>
      </c>
      <c r="H14" s="923">
        <v>0</v>
      </c>
      <c r="I14" s="923">
        <v>0</v>
      </c>
      <c r="J14" s="13"/>
      <c r="K14" s="13"/>
      <c r="L14" s="13"/>
    </row>
    <row r="15" spans="1:12" ht="20.100000000000001" customHeight="1">
      <c r="A15" s="925"/>
      <c r="B15" s="906"/>
      <c r="C15" s="469">
        <f>C14/B14*100</f>
        <v>98.75886524822694</v>
      </c>
      <c r="D15" s="923"/>
      <c r="E15" s="923"/>
      <c r="F15" s="905"/>
      <c r="G15" s="470">
        <f>G14/F14*100</f>
        <v>91.803278688524586</v>
      </c>
      <c r="H15" s="923"/>
      <c r="I15" s="923"/>
      <c r="J15" s="13"/>
      <c r="K15" s="13"/>
      <c r="L15" s="13"/>
    </row>
    <row r="16" spans="1:12" ht="20.100000000000001" customHeight="1">
      <c r="A16" s="925" t="s">
        <v>5</v>
      </c>
      <c r="B16" s="906">
        <v>1118</v>
      </c>
      <c r="C16" s="657">
        <v>1024</v>
      </c>
      <c r="D16" s="923">
        <v>0</v>
      </c>
      <c r="E16" s="923">
        <v>0</v>
      </c>
      <c r="F16" s="905">
        <v>1147</v>
      </c>
      <c r="G16" s="657">
        <v>1103</v>
      </c>
      <c r="H16" s="923">
        <v>0</v>
      </c>
      <c r="I16" s="923">
        <v>0</v>
      </c>
      <c r="J16" s="13"/>
      <c r="K16" s="13"/>
      <c r="L16" s="13"/>
    </row>
    <row r="17" spans="1:12" ht="20.100000000000001" customHeight="1">
      <c r="A17" s="925"/>
      <c r="B17" s="906"/>
      <c r="C17" s="469">
        <f>C16/B16*100</f>
        <v>91.59212880143113</v>
      </c>
      <c r="D17" s="923"/>
      <c r="E17" s="923"/>
      <c r="F17" s="905"/>
      <c r="G17" s="470">
        <f>G16/F16*100</f>
        <v>96.163905841325189</v>
      </c>
      <c r="H17" s="923"/>
      <c r="I17" s="923"/>
      <c r="J17" s="13"/>
      <c r="K17" s="13"/>
      <c r="L17" s="13"/>
    </row>
    <row r="18" spans="1:12" ht="20.100000000000001" customHeight="1">
      <c r="A18" s="925" t="s">
        <v>357</v>
      </c>
      <c r="B18" s="906">
        <v>951</v>
      </c>
      <c r="C18" s="657">
        <v>915</v>
      </c>
      <c r="D18" s="923">
        <v>0</v>
      </c>
      <c r="E18" s="923">
        <v>0</v>
      </c>
      <c r="F18" s="905">
        <v>828</v>
      </c>
      <c r="G18" s="657">
        <v>780</v>
      </c>
      <c r="H18" s="923">
        <v>0</v>
      </c>
      <c r="I18" s="923">
        <v>0</v>
      </c>
      <c r="J18" s="13"/>
      <c r="K18" s="13"/>
      <c r="L18" s="13"/>
    </row>
    <row r="19" spans="1:12" ht="20.100000000000001" customHeight="1">
      <c r="A19" s="925"/>
      <c r="B19" s="906"/>
      <c r="C19" s="469">
        <f>C18/B18*100</f>
        <v>96.214511041009459</v>
      </c>
      <c r="D19" s="923"/>
      <c r="E19" s="923"/>
      <c r="F19" s="905"/>
      <c r="G19" s="470">
        <f>G18/F18*100</f>
        <v>94.20289855072464</v>
      </c>
      <c r="H19" s="923"/>
      <c r="I19" s="923"/>
      <c r="J19" s="13"/>
      <c r="K19" s="13"/>
      <c r="L19" s="13"/>
    </row>
    <row r="20" spans="1:12" ht="20.100000000000001" customHeight="1">
      <c r="A20" s="925" t="s">
        <v>7</v>
      </c>
      <c r="B20" s="906">
        <v>581</v>
      </c>
      <c r="C20" s="657">
        <v>585</v>
      </c>
      <c r="D20" s="923">
        <v>0</v>
      </c>
      <c r="E20" s="923">
        <v>0</v>
      </c>
      <c r="F20" s="905">
        <v>416</v>
      </c>
      <c r="G20" s="657">
        <v>404</v>
      </c>
      <c r="H20" s="923">
        <v>0</v>
      </c>
      <c r="I20" s="923">
        <v>0</v>
      </c>
      <c r="J20" s="13"/>
      <c r="K20" s="13"/>
      <c r="L20" s="13"/>
    </row>
    <row r="21" spans="1:12" ht="20.100000000000001" customHeight="1">
      <c r="A21" s="925"/>
      <c r="B21" s="906"/>
      <c r="C21" s="469">
        <f>C20/B20*100</f>
        <v>100.68846815834766</v>
      </c>
      <c r="D21" s="923"/>
      <c r="E21" s="923"/>
      <c r="F21" s="905"/>
      <c r="G21" s="470">
        <f>G20/F20*100</f>
        <v>97.115384615384613</v>
      </c>
      <c r="H21" s="923"/>
      <c r="I21" s="923"/>
      <c r="J21" s="13"/>
      <c r="K21" s="13"/>
      <c r="L21" s="13"/>
    </row>
    <row r="22" spans="1:12" ht="20.100000000000001" customHeight="1">
      <c r="A22" s="925" t="s">
        <v>358</v>
      </c>
      <c r="B22" s="906">
        <v>892</v>
      </c>
      <c r="C22" s="657">
        <v>846</v>
      </c>
      <c r="D22" s="923">
        <v>0</v>
      </c>
      <c r="E22" s="923">
        <v>0</v>
      </c>
      <c r="F22" s="905">
        <v>954</v>
      </c>
      <c r="G22" s="657">
        <v>944</v>
      </c>
      <c r="H22" s="923">
        <v>0</v>
      </c>
      <c r="I22" s="923">
        <v>0</v>
      </c>
      <c r="J22" s="13"/>
      <c r="K22" s="13"/>
      <c r="L22" s="13"/>
    </row>
    <row r="23" spans="1:12" ht="20.100000000000001" customHeight="1">
      <c r="A23" s="925"/>
      <c r="B23" s="906"/>
      <c r="C23" s="469">
        <f>C22/B22*100</f>
        <v>94.843049327354251</v>
      </c>
      <c r="D23" s="923"/>
      <c r="E23" s="923"/>
      <c r="F23" s="905"/>
      <c r="G23" s="470">
        <f>G22/F22*100</f>
        <v>98.951781970649904</v>
      </c>
      <c r="H23" s="923"/>
      <c r="I23" s="923"/>
      <c r="J23" s="13"/>
      <c r="K23" s="13"/>
      <c r="L23" s="13"/>
    </row>
    <row r="24" spans="1:12" ht="20.100000000000001" customHeight="1">
      <c r="A24" s="925" t="s">
        <v>359</v>
      </c>
      <c r="B24" s="906">
        <v>881</v>
      </c>
      <c r="C24" s="657">
        <v>820</v>
      </c>
      <c r="D24" s="923">
        <v>0</v>
      </c>
      <c r="E24" s="923">
        <v>0</v>
      </c>
      <c r="F24" s="905">
        <v>956</v>
      </c>
      <c r="G24" s="657">
        <v>924</v>
      </c>
      <c r="H24" s="923">
        <v>0</v>
      </c>
      <c r="I24" s="923">
        <v>0</v>
      </c>
      <c r="J24" s="13"/>
      <c r="K24" s="13"/>
      <c r="L24" s="13"/>
    </row>
    <row r="25" spans="1:12" ht="20.100000000000001" customHeight="1">
      <c r="A25" s="925"/>
      <c r="B25" s="906"/>
      <c r="C25" s="469">
        <f>C24/B24*100</f>
        <v>93.076049943246304</v>
      </c>
      <c r="D25" s="923"/>
      <c r="E25" s="923"/>
      <c r="F25" s="905"/>
      <c r="G25" s="470">
        <f>G24/F24*100</f>
        <v>96.652719665271974</v>
      </c>
      <c r="H25" s="923"/>
      <c r="I25" s="923"/>
      <c r="J25" s="13"/>
      <c r="K25" s="13"/>
      <c r="L25" s="13"/>
    </row>
    <row r="26" spans="1:12" ht="20.100000000000001" customHeight="1">
      <c r="A26" s="925" t="s">
        <v>360</v>
      </c>
      <c r="B26" s="906">
        <v>455</v>
      </c>
      <c r="C26" s="657">
        <v>457</v>
      </c>
      <c r="D26" s="923">
        <v>0</v>
      </c>
      <c r="E26" s="923">
        <v>0</v>
      </c>
      <c r="F26" s="905">
        <v>452</v>
      </c>
      <c r="G26" s="657">
        <v>438</v>
      </c>
      <c r="H26" s="923">
        <v>0</v>
      </c>
      <c r="I26" s="923">
        <v>0</v>
      </c>
      <c r="J26" s="13"/>
      <c r="K26" s="13"/>
      <c r="L26" s="13"/>
    </row>
    <row r="27" spans="1:12" ht="20.100000000000001" customHeight="1">
      <c r="A27" s="925"/>
      <c r="B27" s="906"/>
      <c r="C27" s="469">
        <f>C26/B26*100</f>
        <v>100.43956043956044</v>
      </c>
      <c r="D27" s="923"/>
      <c r="E27" s="923"/>
      <c r="F27" s="905"/>
      <c r="G27" s="470">
        <f>G26/F26*100</f>
        <v>96.902654867256629</v>
      </c>
      <c r="H27" s="923"/>
      <c r="I27" s="923"/>
      <c r="J27" s="13"/>
      <c r="K27" s="13"/>
      <c r="L27" s="13"/>
    </row>
    <row r="28" spans="1:12" ht="20.100000000000001" customHeight="1">
      <c r="A28" s="925" t="s">
        <v>361</v>
      </c>
      <c r="B28" s="906">
        <v>1642</v>
      </c>
      <c r="C28" s="657">
        <v>1655</v>
      </c>
      <c r="D28" s="923">
        <v>0</v>
      </c>
      <c r="E28" s="923">
        <v>0</v>
      </c>
      <c r="F28" s="905">
        <v>1698</v>
      </c>
      <c r="G28" s="657">
        <v>1537</v>
      </c>
      <c r="H28" s="923">
        <v>0</v>
      </c>
      <c r="I28" s="923">
        <v>0</v>
      </c>
      <c r="J28" s="13"/>
      <c r="K28" s="13"/>
      <c r="L28" s="13"/>
    </row>
    <row r="29" spans="1:12" ht="20.100000000000001" customHeight="1">
      <c r="A29" s="925"/>
      <c r="B29" s="906"/>
      <c r="C29" s="469">
        <f>C28/B28*100</f>
        <v>100.79171741778319</v>
      </c>
      <c r="D29" s="923"/>
      <c r="E29" s="923"/>
      <c r="F29" s="905"/>
      <c r="G29" s="470">
        <f>G28/F28*100</f>
        <v>90.518256772673737</v>
      </c>
      <c r="H29" s="923"/>
      <c r="I29" s="923"/>
      <c r="J29" s="13"/>
      <c r="K29" s="13"/>
      <c r="L29" s="13"/>
    </row>
    <row r="30" spans="1:12" ht="20.100000000000001" customHeight="1">
      <c r="A30" s="925" t="s">
        <v>12</v>
      </c>
      <c r="B30" s="906">
        <v>947</v>
      </c>
      <c r="C30" s="657">
        <v>872</v>
      </c>
      <c r="D30" s="923">
        <v>0</v>
      </c>
      <c r="E30" s="923">
        <v>0</v>
      </c>
      <c r="F30" s="905">
        <v>979</v>
      </c>
      <c r="G30" s="657">
        <v>905</v>
      </c>
      <c r="H30" s="923">
        <v>0</v>
      </c>
      <c r="I30" s="923">
        <v>0</v>
      </c>
      <c r="J30" s="13"/>
      <c r="K30" s="13"/>
      <c r="L30" s="13"/>
    </row>
    <row r="31" spans="1:12" ht="20.100000000000001" customHeight="1">
      <c r="A31" s="925"/>
      <c r="B31" s="906"/>
      <c r="C31" s="469">
        <f>C30/B30*100</f>
        <v>92.080253431890185</v>
      </c>
      <c r="D31" s="923"/>
      <c r="E31" s="923"/>
      <c r="F31" s="905"/>
      <c r="G31" s="470">
        <f>G30/F30*100</f>
        <v>92.441266598569968</v>
      </c>
      <c r="H31" s="923"/>
      <c r="I31" s="923"/>
      <c r="J31" s="13"/>
      <c r="K31" s="13"/>
      <c r="L31" s="13"/>
    </row>
    <row r="32" spans="1:12" ht="20.100000000000001" customHeight="1">
      <c r="A32" s="925" t="s">
        <v>13</v>
      </c>
      <c r="B32" s="906">
        <v>918</v>
      </c>
      <c r="C32" s="657">
        <v>886</v>
      </c>
      <c r="D32" s="923">
        <v>0</v>
      </c>
      <c r="E32" s="923">
        <v>0</v>
      </c>
      <c r="F32" s="905">
        <v>936</v>
      </c>
      <c r="G32" s="657">
        <v>875</v>
      </c>
      <c r="H32" s="923">
        <v>0</v>
      </c>
      <c r="I32" s="923">
        <v>0</v>
      </c>
      <c r="J32" s="13"/>
      <c r="K32" s="13"/>
      <c r="L32" s="13"/>
    </row>
    <row r="33" spans="1:12" ht="20.100000000000001" customHeight="1">
      <c r="A33" s="925"/>
      <c r="B33" s="906"/>
      <c r="C33" s="469">
        <f>C32/B32*100</f>
        <v>96.514161220043576</v>
      </c>
      <c r="D33" s="923"/>
      <c r="E33" s="923"/>
      <c r="F33" s="905"/>
      <c r="G33" s="470">
        <f>G32/F32*100</f>
        <v>93.48290598290599</v>
      </c>
      <c r="H33" s="923"/>
      <c r="I33" s="923"/>
      <c r="J33" s="13"/>
      <c r="K33" s="13"/>
      <c r="L33" s="13"/>
    </row>
    <row r="34" spans="1:12" ht="20.100000000000001" customHeight="1">
      <c r="A34" s="925" t="s">
        <v>362</v>
      </c>
      <c r="B34" s="906">
        <v>1567</v>
      </c>
      <c r="C34" s="657">
        <v>1445</v>
      </c>
      <c r="D34" s="923">
        <v>0</v>
      </c>
      <c r="E34" s="923">
        <v>0</v>
      </c>
      <c r="F34" s="905">
        <v>1664</v>
      </c>
      <c r="G34" s="657">
        <v>1566</v>
      </c>
      <c r="H34" s="923">
        <v>0</v>
      </c>
      <c r="I34" s="923">
        <v>0</v>
      </c>
      <c r="J34" s="13"/>
      <c r="K34" s="13"/>
      <c r="L34" s="13"/>
    </row>
    <row r="35" spans="1:12" ht="20.100000000000001" customHeight="1">
      <c r="A35" s="925"/>
      <c r="B35" s="906"/>
      <c r="C35" s="469">
        <f>C34/B34*100</f>
        <v>92.214422463305681</v>
      </c>
      <c r="D35" s="923"/>
      <c r="E35" s="923"/>
      <c r="F35" s="905"/>
      <c r="G35" s="470">
        <f>G34/F34*100</f>
        <v>94.110576923076934</v>
      </c>
      <c r="H35" s="923"/>
      <c r="I35" s="923"/>
      <c r="J35" s="13"/>
      <c r="K35" s="13"/>
      <c r="L35" s="13"/>
    </row>
    <row r="36" spans="1:12" ht="20.100000000000001" customHeight="1">
      <c r="A36" s="925" t="s">
        <v>15</v>
      </c>
      <c r="B36" s="906">
        <v>2279</v>
      </c>
      <c r="C36" s="657">
        <v>2165</v>
      </c>
      <c r="D36" s="923">
        <v>0</v>
      </c>
      <c r="E36" s="923">
        <v>0</v>
      </c>
      <c r="F36" s="905">
        <v>2583</v>
      </c>
      <c r="G36" s="657">
        <v>2448</v>
      </c>
      <c r="H36" s="923">
        <v>0</v>
      </c>
      <c r="I36" s="923">
        <v>0</v>
      </c>
      <c r="J36" s="13"/>
      <c r="K36" s="13"/>
      <c r="L36" s="13"/>
    </row>
    <row r="37" spans="1:12" ht="20.100000000000001" customHeight="1">
      <c r="A37" s="925"/>
      <c r="B37" s="906"/>
      <c r="C37" s="469">
        <f>C36/B36*100</f>
        <v>94.997806055287398</v>
      </c>
      <c r="D37" s="923"/>
      <c r="E37" s="923"/>
      <c r="F37" s="905"/>
      <c r="G37" s="470">
        <f>G36/F36*100</f>
        <v>94.773519163763069</v>
      </c>
      <c r="H37" s="923"/>
      <c r="I37" s="923"/>
      <c r="J37" s="13"/>
      <c r="K37" s="13"/>
      <c r="L37" s="13"/>
    </row>
    <row r="38" spans="1:12" ht="20.100000000000001" customHeight="1">
      <c r="A38" s="925" t="s">
        <v>363</v>
      </c>
      <c r="B38" s="906">
        <v>1319</v>
      </c>
      <c r="C38" s="657">
        <v>1221</v>
      </c>
      <c r="D38" s="923">
        <v>0</v>
      </c>
      <c r="E38" s="923">
        <v>0</v>
      </c>
      <c r="F38" s="905">
        <v>1612</v>
      </c>
      <c r="G38" s="657">
        <v>1529</v>
      </c>
      <c r="H38" s="923">
        <v>0</v>
      </c>
      <c r="I38" s="923">
        <v>0</v>
      </c>
      <c r="J38" s="13"/>
      <c r="K38" s="13"/>
      <c r="L38" s="13"/>
    </row>
    <row r="39" spans="1:12" ht="20.100000000000001" customHeight="1">
      <c r="A39" s="925"/>
      <c r="B39" s="906"/>
      <c r="C39" s="469">
        <f>C38/B38*100</f>
        <v>92.570128885519338</v>
      </c>
      <c r="D39" s="923"/>
      <c r="E39" s="923"/>
      <c r="F39" s="905"/>
      <c r="G39" s="470">
        <f>G38/F38*100</f>
        <v>94.851116625310169</v>
      </c>
      <c r="H39" s="923"/>
      <c r="I39" s="923"/>
      <c r="J39" s="13"/>
      <c r="K39" s="13"/>
      <c r="L39" s="13"/>
    </row>
    <row r="40" spans="1:12" ht="20.100000000000001" customHeight="1">
      <c r="A40" s="926" t="s">
        <v>364</v>
      </c>
      <c r="B40" s="910">
        <v>1295</v>
      </c>
      <c r="C40" s="657">
        <v>1214</v>
      </c>
      <c r="D40" s="927">
        <v>0</v>
      </c>
      <c r="E40" s="927">
        <v>0</v>
      </c>
      <c r="F40" s="909">
        <v>1407</v>
      </c>
      <c r="G40" s="657">
        <v>1343</v>
      </c>
      <c r="H40" s="927">
        <v>0</v>
      </c>
      <c r="I40" s="927">
        <v>0</v>
      </c>
      <c r="J40" s="306"/>
      <c r="K40" s="13"/>
      <c r="L40" s="13"/>
    </row>
    <row r="41" spans="1:12" ht="20.100000000000001" customHeight="1">
      <c r="A41" s="926"/>
      <c r="B41" s="910"/>
      <c r="C41" s="473">
        <f>C40/B40*100</f>
        <v>93.745173745173744</v>
      </c>
      <c r="D41" s="927"/>
      <c r="E41" s="927"/>
      <c r="F41" s="909"/>
      <c r="G41" s="474">
        <f>G40/F40*100</f>
        <v>95.451314854299923</v>
      </c>
      <c r="H41" s="927"/>
      <c r="I41" s="927"/>
      <c r="J41" s="306"/>
      <c r="K41" s="306"/>
      <c r="L41" s="306"/>
    </row>
    <row r="42" spans="1:12">
      <c r="A42" s="648"/>
    </row>
    <row r="43" spans="1:12">
      <c r="A43" s="648"/>
    </row>
  </sheetData>
  <mergeCells count="128">
    <mergeCell ref="A40:A41"/>
    <mergeCell ref="B40:B41"/>
    <mergeCell ref="D40:D41"/>
    <mergeCell ref="E40:E41"/>
    <mergeCell ref="F40:F41"/>
    <mergeCell ref="H40:H41"/>
    <mergeCell ref="I40:I41"/>
    <mergeCell ref="A36:A37"/>
    <mergeCell ref="B36:B37"/>
    <mergeCell ref="D36:D37"/>
    <mergeCell ref="E36:E37"/>
    <mergeCell ref="F36:F37"/>
    <mergeCell ref="H36:H37"/>
    <mergeCell ref="I36:I37"/>
    <mergeCell ref="A38:A39"/>
    <mergeCell ref="B38:B39"/>
    <mergeCell ref="D38:D39"/>
    <mergeCell ref="E38:E39"/>
    <mergeCell ref="F38:F39"/>
    <mergeCell ref="H38:H39"/>
    <mergeCell ref="I38:I39"/>
    <mergeCell ref="A32:A33"/>
    <mergeCell ref="B32:B33"/>
    <mergeCell ref="D32:D33"/>
    <mergeCell ref="E32:E33"/>
    <mergeCell ref="F32:F33"/>
    <mergeCell ref="H32:H33"/>
    <mergeCell ref="I32:I33"/>
    <mergeCell ref="A34:A35"/>
    <mergeCell ref="B34:B35"/>
    <mergeCell ref="D34:D35"/>
    <mergeCell ref="E34:E35"/>
    <mergeCell ref="F34:F35"/>
    <mergeCell ref="H34:H35"/>
    <mergeCell ref="I34:I35"/>
    <mergeCell ref="A28:A29"/>
    <mergeCell ref="B28:B29"/>
    <mergeCell ref="D28:D29"/>
    <mergeCell ref="E28:E29"/>
    <mergeCell ref="F28:F29"/>
    <mergeCell ref="H28:H29"/>
    <mergeCell ref="I28:I29"/>
    <mergeCell ref="A30:A31"/>
    <mergeCell ref="B30:B31"/>
    <mergeCell ref="D30:D31"/>
    <mergeCell ref="E30:E31"/>
    <mergeCell ref="F30:F31"/>
    <mergeCell ref="H30:H31"/>
    <mergeCell ref="I30:I31"/>
    <mergeCell ref="A24:A25"/>
    <mergeCell ref="B24:B25"/>
    <mergeCell ref="D24:D25"/>
    <mergeCell ref="E24:E25"/>
    <mergeCell ref="F24:F25"/>
    <mergeCell ref="H24:H25"/>
    <mergeCell ref="I24:I25"/>
    <mergeCell ref="A26:A27"/>
    <mergeCell ref="B26:B27"/>
    <mergeCell ref="D26:D27"/>
    <mergeCell ref="E26:E27"/>
    <mergeCell ref="F26:F27"/>
    <mergeCell ref="H26:H27"/>
    <mergeCell ref="I26:I27"/>
    <mergeCell ref="A20:A21"/>
    <mergeCell ref="B20:B21"/>
    <mergeCell ref="D20:D21"/>
    <mergeCell ref="E20:E21"/>
    <mergeCell ref="F20:F21"/>
    <mergeCell ref="H20:H21"/>
    <mergeCell ref="I20:I21"/>
    <mergeCell ref="A22:A23"/>
    <mergeCell ref="B22:B23"/>
    <mergeCell ref="D22:D23"/>
    <mergeCell ref="E22:E23"/>
    <mergeCell ref="F22:F23"/>
    <mergeCell ref="H22:H23"/>
    <mergeCell ref="I22:I23"/>
    <mergeCell ref="A16:A17"/>
    <mergeCell ref="B16:B17"/>
    <mergeCell ref="D16:D17"/>
    <mergeCell ref="E16:E17"/>
    <mergeCell ref="F16:F17"/>
    <mergeCell ref="H16:H17"/>
    <mergeCell ref="I16:I17"/>
    <mergeCell ref="A18:A19"/>
    <mergeCell ref="B18:B19"/>
    <mergeCell ref="D18:D19"/>
    <mergeCell ref="E18:E19"/>
    <mergeCell ref="F18:F19"/>
    <mergeCell ref="H18:H19"/>
    <mergeCell ref="I18:I19"/>
    <mergeCell ref="A12:A13"/>
    <mergeCell ref="B12:B13"/>
    <mergeCell ref="D12:D13"/>
    <mergeCell ref="E12:E13"/>
    <mergeCell ref="F12:F13"/>
    <mergeCell ref="H12:H13"/>
    <mergeCell ref="I12:I13"/>
    <mergeCell ref="A14:A15"/>
    <mergeCell ref="B14:B15"/>
    <mergeCell ref="D14:D15"/>
    <mergeCell ref="E14:E15"/>
    <mergeCell ref="F14:F15"/>
    <mergeCell ref="H14:H15"/>
    <mergeCell ref="I14:I15"/>
    <mergeCell ref="A8:A9"/>
    <mergeCell ref="B8:B9"/>
    <mergeCell ref="D8:D9"/>
    <mergeCell ref="E8:E9"/>
    <mergeCell ref="F8:F9"/>
    <mergeCell ref="H8:H9"/>
    <mergeCell ref="I8:I9"/>
    <mergeCell ref="A10:A11"/>
    <mergeCell ref="B10:B11"/>
    <mergeCell ref="D10:D11"/>
    <mergeCell ref="E10:E11"/>
    <mergeCell ref="F10:F11"/>
    <mergeCell ref="H10:H11"/>
    <mergeCell ref="I10:I11"/>
    <mergeCell ref="A4:A7"/>
    <mergeCell ref="B4:E5"/>
    <mergeCell ref="F4:I5"/>
    <mergeCell ref="B6:B7"/>
    <mergeCell ref="D6:D7"/>
    <mergeCell ref="E6:E7"/>
    <mergeCell ref="F6:F7"/>
    <mergeCell ref="H6:H7"/>
    <mergeCell ref="I6:I7"/>
  </mergeCells>
  <phoneticPr fontId="60"/>
  <printOptions horizontalCentered="1" verticalCentered="1"/>
  <pageMargins left="0.78749999999999998" right="0.78749999999999998" top="0.47222222222222199" bottom="0.55138888888888904" header="0.511811023622047" footer="0.511811023622047"/>
  <pageSetup paperSize="9" scale="88"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MJ41"/>
  <sheetViews>
    <sheetView showGridLines="0" view="pageBreakPreview" zoomScaleNormal="100" workbookViewId="0">
      <selection sqref="A1:XFD1048576"/>
    </sheetView>
  </sheetViews>
  <sheetFormatPr defaultColWidth="12.5" defaultRowHeight="17.25"/>
  <cols>
    <col min="1" max="1" width="12.5" style="13"/>
    <col min="2" max="4" width="13.75" style="13" customWidth="1"/>
    <col min="5" max="5" width="7.625" style="483" customWidth="1"/>
    <col min="6" max="257" width="12.5" style="13"/>
    <col min="258" max="260" width="13.75" style="13" customWidth="1"/>
    <col min="261" max="261" width="7.625" style="13" customWidth="1"/>
    <col min="262" max="513" width="12.5" style="13"/>
    <col min="514" max="516" width="13.75" style="13" customWidth="1"/>
    <col min="517" max="517" width="7.625" style="13" customWidth="1"/>
    <col min="518" max="769" width="12.5" style="13"/>
    <col min="770" max="772" width="13.75" style="13" customWidth="1"/>
    <col min="773" max="773" width="7.625" style="13" customWidth="1"/>
    <col min="774" max="1024" width="12.5" style="13"/>
  </cols>
  <sheetData>
    <row r="1" spans="1:238" s="487" customFormat="1" ht="15" customHeight="1">
      <c r="A1" s="396" t="s">
        <v>530</v>
      </c>
      <c r="B1" s="484"/>
      <c r="C1" s="484"/>
      <c r="D1" s="484"/>
      <c r="E1" s="493"/>
    </row>
    <row r="2" spans="1:238" ht="18" customHeight="1">
      <c r="A2" s="241"/>
      <c r="B2" s="241"/>
      <c r="C2" s="241"/>
      <c r="D2" s="490" t="s">
        <v>611</v>
      </c>
    </row>
    <row r="3" spans="1:238" ht="12.95" customHeight="1">
      <c r="A3" s="928" t="s">
        <v>138</v>
      </c>
      <c r="B3" s="401"/>
      <c r="C3" s="400" t="s">
        <v>511</v>
      </c>
      <c r="D3" s="481" t="s">
        <v>512</v>
      </c>
    </row>
    <row r="4" spans="1:238" ht="12.95" customHeight="1">
      <c r="A4" s="928"/>
      <c r="B4" s="371" t="s">
        <v>28</v>
      </c>
      <c r="C4" s="463" t="s">
        <v>505</v>
      </c>
      <c r="D4" s="347" t="s">
        <v>505</v>
      </c>
    </row>
    <row r="5" spans="1:238" ht="12.95" customHeight="1">
      <c r="A5" s="928"/>
      <c r="B5" s="464"/>
      <c r="C5" s="465" t="s">
        <v>515</v>
      </c>
      <c r="D5" s="466" t="s">
        <v>515</v>
      </c>
    </row>
    <row r="6" spans="1:238" ht="15" customHeight="1">
      <c r="A6" s="902" t="s">
        <v>516</v>
      </c>
      <c r="B6" s="904">
        <f>SUM(B8:B39)</f>
        <v>17853</v>
      </c>
      <c r="C6" s="665">
        <f>C8+C10+C12+C14+C16+C18+C20+C22+C24+C26+C28+C30+C32+C34+C36+C38</f>
        <v>17038</v>
      </c>
      <c r="D6" s="665">
        <f>D8+D10+D12+D14+D16+D18+D20+D22+D24+D26+D28+D30+D32+D34+D36+D38</f>
        <v>16522</v>
      </c>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311"/>
      <c r="AQ6" s="311"/>
      <c r="AR6" s="311"/>
      <c r="AS6" s="311"/>
      <c r="AT6" s="311"/>
      <c r="AU6" s="311"/>
      <c r="AV6" s="311"/>
      <c r="AW6" s="311"/>
      <c r="AX6" s="311"/>
      <c r="AY6" s="311"/>
      <c r="AZ6" s="311"/>
      <c r="BA6" s="311"/>
      <c r="BB6" s="311"/>
      <c r="BC6" s="311"/>
      <c r="BD6" s="311"/>
      <c r="BE6" s="311"/>
      <c r="BF6" s="311"/>
      <c r="BG6" s="311"/>
      <c r="BH6" s="311"/>
      <c r="BI6" s="311"/>
      <c r="BJ6" s="311"/>
      <c r="BK6" s="311"/>
      <c r="BL6" s="311"/>
      <c r="BM6" s="311"/>
      <c r="BN6" s="311"/>
      <c r="BO6" s="311"/>
      <c r="BP6" s="311"/>
      <c r="BQ6" s="311"/>
      <c r="BR6" s="311"/>
      <c r="BS6" s="311"/>
      <c r="BT6" s="311"/>
      <c r="BU6" s="311"/>
      <c r="BV6" s="311"/>
      <c r="BW6" s="311"/>
      <c r="BX6" s="311"/>
      <c r="BY6" s="311"/>
      <c r="BZ6" s="311"/>
      <c r="CA6" s="311"/>
      <c r="CB6" s="311"/>
      <c r="CC6" s="311"/>
      <c r="CD6" s="311"/>
      <c r="CE6" s="311"/>
      <c r="CF6" s="311"/>
      <c r="CG6" s="311"/>
      <c r="CH6" s="311"/>
      <c r="CI6" s="311"/>
      <c r="CJ6" s="311"/>
      <c r="CK6" s="311"/>
      <c r="CL6" s="311"/>
      <c r="CM6" s="311"/>
      <c r="CN6" s="311"/>
      <c r="CO6" s="311"/>
      <c r="CP6" s="311"/>
      <c r="CQ6" s="311"/>
      <c r="CR6" s="311"/>
      <c r="CS6" s="311"/>
      <c r="CT6" s="311"/>
      <c r="CU6" s="311"/>
      <c r="CV6" s="311"/>
      <c r="CW6" s="311"/>
      <c r="CX6" s="311"/>
      <c r="CY6" s="311"/>
      <c r="CZ6" s="311"/>
      <c r="DA6" s="311"/>
      <c r="DB6" s="311"/>
      <c r="DC6" s="311"/>
      <c r="DD6" s="311"/>
      <c r="DE6" s="311"/>
      <c r="DF6" s="311"/>
      <c r="DG6" s="311"/>
      <c r="DH6" s="311"/>
      <c r="DI6" s="311"/>
      <c r="DJ6" s="311"/>
      <c r="DK6" s="311"/>
      <c r="DL6" s="311"/>
      <c r="DM6" s="311"/>
      <c r="DN6" s="311"/>
      <c r="DO6" s="311"/>
      <c r="DP6" s="311"/>
      <c r="DQ6" s="311"/>
      <c r="DR6" s="311"/>
      <c r="DS6" s="311"/>
      <c r="DT6" s="311"/>
      <c r="DU6" s="311"/>
      <c r="DV6" s="311"/>
      <c r="DW6" s="311"/>
      <c r="DX6" s="311"/>
      <c r="DY6" s="311"/>
      <c r="DZ6" s="311"/>
      <c r="EA6" s="311"/>
      <c r="EB6" s="311"/>
      <c r="EC6" s="311"/>
      <c r="ED6" s="311"/>
      <c r="EE6" s="311"/>
      <c r="EF6" s="311"/>
      <c r="EG6" s="311"/>
      <c r="EH6" s="311"/>
      <c r="EI6" s="311"/>
      <c r="EJ6" s="311"/>
      <c r="EK6" s="311"/>
      <c r="EL6" s="311"/>
      <c r="EM6" s="311"/>
      <c r="EN6" s="311"/>
      <c r="EO6" s="311"/>
      <c r="EP6" s="311"/>
      <c r="EQ6" s="311"/>
      <c r="ER6" s="311"/>
      <c r="ES6" s="311"/>
      <c r="ET6" s="311"/>
      <c r="EU6" s="311"/>
      <c r="EV6" s="311"/>
      <c r="EW6" s="311"/>
      <c r="EX6" s="311"/>
      <c r="EY6" s="311"/>
      <c r="EZ6" s="311"/>
      <c r="FA6" s="311"/>
      <c r="FB6" s="311"/>
      <c r="FC6" s="311"/>
      <c r="FD6" s="311"/>
      <c r="FE6" s="311"/>
      <c r="FF6" s="311"/>
      <c r="FG6" s="311"/>
      <c r="FH6" s="311"/>
      <c r="FI6" s="311"/>
      <c r="FJ6" s="311"/>
      <c r="FK6" s="311"/>
      <c r="FL6" s="311"/>
      <c r="FM6" s="311"/>
      <c r="FN6" s="311"/>
      <c r="FO6" s="311"/>
      <c r="FP6" s="311"/>
      <c r="FQ6" s="311"/>
      <c r="FR6" s="311"/>
      <c r="FS6" s="311"/>
      <c r="FT6" s="311"/>
      <c r="FU6" s="311"/>
      <c r="FV6" s="311"/>
      <c r="FW6" s="311"/>
      <c r="FX6" s="311"/>
      <c r="FY6" s="311"/>
      <c r="FZ6" s="311"/>
      <c r="GA6" s="311"/>
      <c r="GB6" s="311"/>
      <c r="GC6" s="311"/>
      <c r="GD6" s="311"/>
      <c r="GE6" s="311"/>
      <c r="GF6" s="311"/>
      <c r="GG6" s="311"/>
      <c r="GH6" s="311"/>
      <c r="GI6" s="311"/>
      <c r="GJ6" s="311"/>
      <c r="GK6" s="311"/>
      <c r="GL6" s="311"/>
      <c r="GM6" s="311"/>
      <c r="GN6" s="311"/>
      <c r="GO6" s="311"/>
      <c r="GP6" s="311"/>
      <c r="GQ6" s="311"/>
      <c r="GR6" s="311"/>
      <c r="GS6" s="311"/>
      <c r="GT6" s="311"/>
      <c r="GU6" s="311"/>
      <c r="GV6" s="311"/>
      <c r="GW6" s="311"/>
      <c r="GX6" s="311"/>
      <c r="GY6" s="311"/>
      <c r="GZ6" s="311"/>
      <c r="HA6" s="311"/>
      <c r="HB6" s="311"/>
      <c r="HC6" s="311"/>
      <c r="HD6" s="311"/>
      <c r="HE6" s="311"/>
      <c r="HF6" s="311"/>
      <c r="HG6" s="311"/>
      <c r="HH6" s="311"/>
      <c r="HI6" s="311"/>
      <c r="HJ6" s="311"/>
      <c r="HK6" s="311"/>
      <c r="HL6" s="311"/>
      <c r="HM6" s="311"/>
      <c r="HN6" s="311"/>
      <c r="HO6" s="311"/>
      <c r="HP6" s="311"/>
      <c r="HQ6" s="311"/>
      <c r="HR6" s="311"/>
      <c r="HS6" s="311"/>
      <c r="HT6" s="311"/>
      <c r="HU6" s="311"/>
      <c r="HV6" s="311"/>
      <c r="HW6" s="311"/>
      <c r="HX6" s="311"/>
      <c r="HY6" s="311"/>
      <c r="HZ6" s="311"/>
      <c r="IA6" s="311"/>
      <c r="IB6" s="311"/>
      <c r="IC6" s="311"/>
      <c r="ID6" s="311"/>
    </row>
    <row r="7" spans="1:238" ht="15" customHeight="1">
      <c r="A7" s="902"/>
      <c r="B7" s="904"/>
      <c r="C7" s="469">
        <f>C6/B6*100</f>
        <v>95.434940906290251</v>
      </c>
      <c r="D7" s="469">
        <f>D6/B6*100</f>
        <v>92.544670363524347</v>
      </c>
      <c r="F7" s="476"/>
      <c r="G7" s="476"/>
      <c r="H7" s="476"/>
      <c r="I7" s="476"/>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6"/>
      <c r="AL7" s="476"/>
      <c r="AM7" s="476"/>
      <c r="AN7" s="476"/>
      <c r="AO7" s="476"/>
      <c r="AP7" s="476"/>
      <c r="AQ7" s="476"/>
      <c r="AR7" s="476"/>
      <c r="AS7" s="476"/>
      <c r="AT7" s="476"/>
      <c r="AU7" s="476"/>
      <c r="AV7" s="476"/>
      <c r="AW7" s="476"/>
      <c r="AX7" s="476"/>
      <c r="AY7" s="476"/>
      <c r="AZ7" s="476"/>
      <c r="BA7" s="476"/>
      <c r="BB7" s="476"/>
      <c r="BC7" s="476"/>
      <c r="BD7" s="476"/>
      <c r="BE7" s="476"/>
      <c r="BF7" s="476"/>
      <c r="BG7" s="476"/>
      <c r="BH7" s="476"/>
      <c r="BI7" s="476"/>
      <c r="BJ7" s="476"/>
      <c r="BK7" s="476"/>
      <c r="BL7" s="476"/>
      <c r="BM7" s="476"/>
      <c r="BN7" s="476"/>
      <c r="BO7" s="476"/>
      <c r="BP7" s="476"/>
      <c r="BQ7" s="476"/>
      <c r="BR7" s="476"/>
      <c r="BS7" s="476"/>
      <c r="BT7" s="476"/>
      <c r="BU7" s="476"/>
      <c r="BV7" s="476"/>
      <c r="BW7" s="476"/>
      <c r="BX7" s="476"/>
      <c r="BY7" s="476"/>
      <c r="BZ7" s="476"/>
      <c r="CA7" s="476"/>
      <c r="CB7" s="476"/>
      <c r="CC7" s="476"/>
      <c r="CD7" s="476"/>
      <c r="CE7" s="476"/>
      <c r="CF7" s="476"/>
      <c r="CG7" s="476"/>
      <c r="CH7" s="476"/>
      <c r="CI7" s="476"/>
      <c r="CJ7" s="476"/>
      <c r="CK7" s="476"/>
      <c r="CL7" s="476"/>
      <c r="CM7" s="476"/>
      <c r="CN7" s="476"/>
      <c r="CO7" s="476"/>
      <c r="CP7" s="476"/>
      <c r="CQ7" s="476"/>
      <c r="CR7" s="476"/>
      <c r="CS7" s="476"/>
      <c r="CT7" s="476"/>
      <c r="CU7" s="476"/>
      <c r="CV7" s="476"/>
      <c r="CW7" s="476"/>
      <c r="CX7" s="476"/>
      <c r="CY7" s="476"/>
      <c r="CZ7" s="476"/>
      <c r="DA7" s="476"/>
      <c r="DB7" s="476"/>
      <c r="DC7" s="476"/>
      <c r="DD7" s="476"/>
      <c r="DE7" s="476"/>
      <c r="DF7" s="476"/>
      <c r="DG7" s="476"/>
      <c r="DH7" s="476"/>
      <c r="DI7" s="476"/>
      <c r="DJ7" s="476"/>
      <c r="DK7" s="476"/>
      <c r="DL7" s="476"/>
      <c r="DM7" s="476"/>
      <c r="DN7" s="476"/>
      <c r="DO7" s="476"/>
      <c r="DP7" s="476"/>
      <c r="DQ7" s="476"/>
      <c r="DR7" s="476"/>
      <c r="DS7" s="476"/>
      <c r="DT7" s="476"/>
      <c r="DU7" s="476"/>
      <c r="DV7" s="476"/>
      <c r="DW7" s="476"/>
      <c r="DX7" s="476"/>
      <c r="DY7" s="476"/>
      <c r="DZ7" s="476"/>
      <c r="EA7" s="476"/>
      <c r="EB7" s="476"/>
      <c r="EC7" s="476"/>
      <c r="ED7" s="476"/>
      <c r="EE7" s="476"/>
      <c r="EF7" s="476"/>
      <c r="EG7" s="476"/>
      <c r="EH7" s="476"/>
      <c r="EI7" s="476"/>
      <c r="EJ7" s="476"/>
      <c r="EK7" s="476"/>
      <c r="EL7" s="476"/>
      <c r="EM7" s="476"/>
      <c r="EN7" s="476"/>
      <c r="EO7" s="476"/>
      <c r="EP7" s="476"/>
      <c r="EQ7" s="476"/>
      <c r="ER7" s="476"/>
      <c r="ES7" s="476"/>
      <c r="ET7" s="476"/>
      <c r="EU7" s="476"/>
      <c r="EV7" s="476"/>
      <c r="EW7" s="476"/>
      <c r="EX7" s="476"/>
      <c r="EY7" s="476"/>
      <c r="EZ7" s="476"/>
      <c r="FA7" s="476"/>
      <c r="FB7" s="476"/>
      <c r="FC7" s="476"/>
      <c r="FD7" s="476"/>
      <c r="FE7" s="476"/>
      <c r="FF7" s="476"/>
      <c r="FG7" s="476"/>
      <c r="FH7" s="476"/>
      <c r="FI7" s="476"/>
      <c r="FJ7" s="476"/>
      <c r="FK7" s="476"/>
      <c r="FL7" s="476"/>
      <c r="FM7" s="476"/>
      <c r="FN7" s="476"/>
      <c r="FO7" s="476"/>
      <c r="FP7" s="476"/>
      <c r="FQ7" s="476"/>
      <c r="FR7" s="476"/>
      <c r="FS7" s="476"/>
      <c r="FT7" s="476"/>
      <c r="FU7" s="476"/>
      <c r="FV7" s="476"/>
      <c r="FW7" s="476"/>
      <c r="FX7" s="476"/>
      <c r="FY7" s="476"/>
      <c r="FZ7" s="476"/>
      <c r="GA7" s="476"/>
      <c r="GB7" s="476"/>
      <c r="GC7" s="476"/>
      <c r="GD7" s="476"/>
      <c r="GE7" s="476"/>
      <c r="GF7" s="476"/>
      <c r="GG7" s="476"/>
      <c r="GH7" s="476"/>
      <c r="GI7" s="476"/>
      <c r="GJ7" s="476"/>
      <c r="GK7" s="476"/>
      <c r="GL7" s="476"/>
      <c r="GM7" s="476"/>
      <c r="GN7" s="476"/>
      <c r="GO7" s="476"/>
      <c r="GP7" s="476"/>
      <c r="GQ7" s="476"/>
      <c r="GR7" s="476"/>
      <c r="GS7" s="476"/>
      <c r="GT7" s="476"/>
      <c r="GU7" s="476"/>
      <c r="GV7" s="476"/>
      <c r="GW7" s="476"/>
      <c r="GX7" s="476"/>
      <c r="GY7" s="476"/>
      <c r="GZ7" s="476"/>
      <c r="HA7" s="476"/>
      <c r="HB7" s="476"/>
      <c r="HC7" s="476"/>
      <c r="HD7" s="476"/>
      <c r="HE7" s="476"/>
      <c r="HF7" s="476"/>
      <c r="HG7" s="476"/>
      <c r="HH7" s="476"/>
      <c r="HI7" s="476"/>
      <c r="HJ7" s="476"/>
      <c r="HK7" s="476"/>
      <c r="HL7" s="476"/>
      <c r="HM7" s="476"/>
      <c r="HN7" s="476"/>
      <c r="HO7" s="476"/>
      <c r="HP7" s="476"/>
      <c r="HQ7" s="476"/>
      <c r="HR7" s="476"/>
      <c r="HS7" s="476"/>
      <c r="HT7" s="476"/>
      <c r="HU7" s="476"/>
      <c r="HV7" s="476"/>
      <c r="HW7" s="476"/>
      <c r="HX7" s="476"/>
      <c r="HY7" s="476"/>
      <c r="HZ7" s="476"/>
      <c r="IA7" s="476"/>
      <c r="IB7" s="476"/>
      <c r="IC7" s="476"/>
      <c r="ID7" s="476"/>
    </row>
    <row r="8" spans="1:238" ht="15" customHeight="1">
      <c r="A8" s="901" t="s">
        <v>356</v>
      </c>
      <c r="B8" s="929">
        <v>1156</v>
      </c>
      <c r="C8" s="657">
        <v>1075</v>
      </c>
      <c r="D8" s="657">
        <v>1059</v>
      </c>
    </row>
    <row r="9" spans="1:238" ht="15" customHeight="1">
      <c r="A9" s="901"/>
      <c r="B9" s="929"/>
      <c r="C9" s="469">
        <f>C8/B8*100</f>
        <v>92.993079584775089</v>
      </c>
      <c r="D9" s="469">
        <f>D8/B8*100</f>
        <v>91.608996539792386</v>
      </c>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row>
    <row r="10" spans="1:238" ht="15" customHeight="1">
      <c r="A10" s="901" t="s">
        <v>3</v>
      </c>
      <c r="B10" s="929">
        <v>724</v>
      </c>
      <c r="C10" s="657">
        <v>681</v>
      </c>
      <c r="D10" s="657">
        <v>686</v>
      </c>
    </row>
    <row r="11" spans="1:238" ht="15" customHeight="1">
      <c r="A11" s="901"/>
      <c r="B11" s="929"/>
      <c r="C11" s="469">
        <f>C10/B10*100</f>
        <v>94.060773480662988</v>
      </c>
      <c r="D11" s="469">
        <f>D10/B10*100</f>
        <v>94.751381215469607</v>
      </c>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row>
    <row r="12" spans="1:238" ht="15" customHeight="1">
      <c r="A12" s="901" t="s">
        <v>4</v>
      </c>
      <c r="B12" s="929">
        <v>1128</v>
      </c>
      <c r="C12" s="657">
        <v>1133</v>
      </c>
      <c r="D12" s="657">
        <v>1069</v>
      </c>
    </row>
    <row r="13" spans="1:238" ht="15" customHeight="1">
      <c r="A13" s="901"/>
      <c r="B13" s="929"/>
      <c r="C13" s="469">
        <f>C12/B12*100</f>
        <v>100.44326241134752</v>
      </c>
      <c r="D13" s="469">
        <f>D12/B12*100</f>
        <v>94.769503546099287</v>
      </c>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47"/>
      <c r="FE13" s="47"/>
      <c r="FF13" s="47"/>
      <c r="FG13" s="47"/>
      <c r="FH13" s="47"/>
      <c r="FI13" s="47"/>
      <c r="FJ13" s="47"/>
      <c r="FK13" s="47"/>
      <c r="FL13" s="47"/>
      <c r="FM13" s="47"/>
      <c r="FN13" s="47"/>
      <c r="FO13" s="47"/>
      <c r="FP13" s="47"/>
      <c r="FQ13" s="47"/>
      <c r="FR13" s="47"/>
      <c r="FS13" s="47"/>
      <c r="FT13" s="47"/>
      <c r="FU13" s="47"/>
      <c r="FV13" s="47"/>
      <c r="FW13" s="47"/>
      <c r="FX13" s="47"/>
      <c r="FY13" s="47"/>
      <c r="FZ13" s="47"/>
      <c r="GA13" s="47"/>
      <c r="GB13" s="47"/>
      <c r="GC13" s="47"/>
      <c r="GD13" s="47"/>
      <c r="GE13" s="47"/>
      <c r="GF13" s="47"/>
      <c r="GG13" s="47"/>
      <c r="GH13" s="47"/>
      <c r="GI13" s="47"/>
      <c r="GJ13" s="47"/>
      <c r="GK13" s="47"/>
      <c r="GL13" s="47"/>
      <c r="GM13" s="47"/>
      <c r="GN13" s="47"/>
      <c r="GO13" s="47"/>
      <c r="GP13" s="47"/>
      <c r="GQ13" s="47"/>
      <c r="GR13" s="47"/>
      <c r="GS13" s="47"/>
      <c r="GT13" s="47"/>
      <c r="GU13" s="47"/>
      <c r="GV13" s="47"/>
      <c r="GW13" s="47"/>
      <c r="GX13" s="47"/>
      <c r="GY13" s="47"/>
      <c r="GZ13" s="47"/>
      <c r="HA13" s="47"/>
      <c r="HB13" s="47"/>
      <c r="HC13" s="47"/>
      <c r="HD13" s="47"/>
      <c r="HE13" s="47"/>
      <c r="HF13" s="47"/>
      <c r="HG13" s="47"/>
      <c r="HH13" s="47"/>
      <c r="HI13" s="47"/>
      <c r="HJ13" s="47"/>
      <c r="HK13" s="47"/>
      <c r="HL13" s="47"/>
      <c r="HM13" s="47"/>
      <c r="HN13" s="47"/>
      <c r="HO13" s="47"/>
      <c r="HP13" s="47"/>
      <c r="HQ13" s="47"/>
      <c r="HR13" s="47"/>
      <c r="HS13" s="47"/>
      <c r="HT13" s="47"/>
      <c r="HU13" s="47"/>
      <c r="HV13" s="47"/>
      <c r="HW13" s="47"/>
      <c r="HX13" s="47"/>
      <c r="HY13" s="47"/>
      <c r="HZ13" s="47"/>
      <c r="IA13" s="47"/>
      <c r="IB13" s="47"/>
      <c r="IC13" s="47"/>
      <c r="ID13" s="47"/>
    </row>
    <row r="14" spans="1:238" ht="15" customHeight="1">
      <c r="A14" s="901" t="s">
        <v>5</v>
      </c>
      <c r="B14" s="929">
        <v>1118</v>
      </c>
      <c r="C14" s="657">
        <v>1008</v>
      </c>
      <c r="D14" s="657">
        <v>1000</v>
      </c>
    </row>
    <row r="15" spans="1:238" ht="15" customHeight="1">
      <c r="A15" s="901"/>
      <c r="B15" s="929"/>
      <c r="C15" s="469">
        <f>C14/B14*100</f>
        <v>90.161001788908763</v>
      </c>
      <c r="D15" s="469">
        <f>D14/B14*100</f>
        <v>89.445438282647586</v>
      </c>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row>
    <row r="16" spans="1:238" ht="15" customHeight="1">
      <c r="A16" s="901" t="s">
        <v>357</v>
      </c>
      <c r="B16" s="929">
        <v>951</v>
      </c>
      <c r="C16" s="657">
        <v>913</v>
      </c>
      <c r="D16" s="657">
        <v>927</v>
      </c>
    </row>
    <row r="17" spans="1:238" ht="15" customHeight="1">
      <c r="A17" s="901"/>
      <c r="B17" s="929"/>
      <c r="C17" s="469">
        <f>C16/B16*100</f>
        <v>96.004206098843326</v>
      </c>
      <c r="D17" s="469">
        <f>D16/B16*100</f>
        <v>97.476340694006311</v>
      </c>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row>
    <row r="18" spans="1:238" ht="15" customHeight="1">
      <c r="A18" s="901" t="s">
        <v>7</v>
      </c>
      <c r="B18" s="929">
        <v>581</v>
      </c>
      <c r="C18" s="657">
        <v>578</v>
      </c>
      <c r="D18" s="657">
        <v>534</v>
      </c>
    </row>
    <row r="19" spans="1:238" ht="15" customHeight="1">
      <c r="A19" s="901"/>
      <c r="B19" s="929"/>
      <c r="C19" s="469">
        <f>C18/B18*100</f>
        <v>99.483648881239233</v>
      </c>
      <c r="D19" s="469">
        <f>D18/B18*100</f>
        <v>91.91049913941481</v>
      </c>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row>
    <row r="20" spans="1:238" ht="15" customHeight="1">
      <c r="A20" s="901" t="s">
        <v>358</v>
      </c>
      <c r="B20" s="929">
        <v>892</v>
      </c>
      <c r="C20" s="657">
        <v>852</v>
      </c>
      <c r="D20" s="657">
        <v>887</v>
      </c>
    </row>
    <row r="21" spans="1:238" ht="15" customHeight="1">
      <c r="A21" s="901"/>
      <c r="B21" s="929"/>
      <c r="C21" s="469">
        <f>C20/B20*100</f>
        <v>95.515695067264573</v>
      </c>
      <c r="D21" s="469">
        <f>D20/B20*100</f>
        <v>99.439461883408072</v>
      </c>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row>
    <row r="22" spans="1:238" ht="15" customHeight="1">
      <c r="A22" s="901" t="s">
        <v>359</v>
      </c>
      <c r="B22" s="929">
        <v>881</v>
      </c>
      <c r="C22" s="657">
        <v>825</v>
      </c>
      <c r="D22" s="657">
        <v>808</v>
      </c>
    </row>
    <row r="23" spans="1:238" ht="15" customHeight="1">
      <c r="A23" s="901"/>
      <c r="B23" s="929"/>
      <c r="C23" s="469">
        <f>C22/B22*100</f>
        <v>93.643586833144155</v>
      </c>
      <c r="D23" s="469">
        <f>D22/B22*100</f>
        <v>91.713961407491482</v>
      </c>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row>
    <row r="24" spans="1:238" ht="15" customHeight="1">
      <c r="A24" s="901" t="s">
        <v>360</v>
      </c>
      <c r="B24" s="929">
        <v>455</v>
      </c>
      <c r="C24" s="657">
        <v>468</v>
      </c>
      <c r="D24" s="657">
        <v>449</v>
      </c>
    </row>
    <row r="25" spans="1:238" ht="15" customHeight="1">
      <c r="A25" s="901"/>
      <c r="B25" s="929"/>
      <c r="C25" s="469">
        <f>C24/B24*100</f>
        <v>102.85714285714285</v>
      </c>
      <c r="D25" s="469">
        <f>D24/B24*100</f>
        <v>98.681318681318686</v>
      </c>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row>
    <row r="26" spans="1:238" ht="15" customHeight="1">
      <c r="A26" s="901" t="s">
        <v>361</v>
      </c>
      <c r="B26" s="929">
        <v>1642</v>
      </c>
      <c r="C26" s="657">
        <v>1660</v>
      </c>
      <c r="D26" s="657">
        <v>1491</v>
      </c>
    </row>
    <row r="27" spans="1:238" ht="15" customHeight="1">
      <c r="A27" s="901"/>
      <c r="B27" s="929"/>
      <c r="C27" s="469">
        <f>C26/B26*100</f>
        <v>101.09622411693057</v>
      </c>
      <c r="D27" s="469">
        <f>D26/B26*100</f>
        <v>90.803897685749092</v>
      </c>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row>
    <row r="28" spans="1:238" ht="15" customHeight="1">
      <c r="A28" s="901" t="s">
        <v>12</v>
      </c>
      <c r="B28" s="929">
        <v>947</v>
      </c>
      <c r="C28" s="657">
        <v>880</v>
      </c>
      <c r="D28" s="657">
        <v>852</v>
      </c>
    </row>
    <row r="29" spans="1:238" ht="15" customHeight="1">
      <c r="A29" s="901"/>
      <c r="B29" s="929"/>
      <c r="C29" s="469">
        <f>C28/B28*100</f>
        <v>92.925026399155229</v>
      </c>
      <c r="D29" s="469">
        <f>D28/B28*100</f>
        <v>89.968321013727561</v>
      </c>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row>
    <row r="30" spans="1:238" ht="15" customHeight="1">
      <c r="A30" s="901" t="s">
        <v>13</v>
      </c>
      <c r="B30" s="929">
        <v>918</v>
      </c>
      <c r="C30" s="657">
        <v>902</v>
      </c>
      <c r="D30" s="657">
        <v>861</v>
      </c>
    </row>
    <row r="31" spans="1:238" ht="15" customHeight="1">
      <c r="A31" s="901"/>
      <c r="B31" s="929"/>
      <c r="C31" s="469">
        <f>C30/B30*100</f>
        <v>98.257080610021788</v>
      </c>
      <c r="D31" s="469">
        <f>D30/B30*100</f>
        <v>93.790849673202615</v>
      </c>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row>
    <row r="32" spans="1:238" ht="15" customHeight="1">
      <c r="A32" s="901" t="s">
        <v>362</v>
      </c>
      <c r="B32" s="929">
        <v>1567</v>
      </c>
      <c r="C32" s="657">
        <v>1441</v>
      </c>
      <c r="D32" s="657">
        <v>1407</v>
      </c>
    </row>
    <row r="33" spans="1:238" ht="15" customHeight="1">
      <c r="A33" s="901"/>
      <c r="B33" s="929"/>
      <c r="C33" s="469">
        <f>C32/B32*100</f>
        <v>91.959157626037012</v>
      </c>
      <c r="D33" s="469">
        <f>D32/B32*100</f>
        <v>89.789406509253354</v>
      </c>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row>
    <row r="34" spans="1:238" ht="15" customHeight="1">
      <c r="A34" s="901" t="s">
        <v>15</v>
      </c>
      <c r="B34" s="929">
        <v>2279</v>
      </c>
      <c r="C34" s="657">
        <v>2178</v>
      </c>
      <c r="D34" s="657">
        <v>2068</v>
      </c>
    </row>
    <row r="35" spans="1:238" ht="15" customHeight="1">
      <c r="A35" s="901"/>
      <c r="B35" s="929"/>
      <c r="C35" s="469">
        <f>C34/B34*100</f>
        <v>95.568231680561652</v>
      </c>
      <c r="D35" s="469">
        <f>D34/B34*100</f>
        <v>90.74155331285651</v>
      </c>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row>
    <row r="36" spans="1:238" ht="15" customHeight="1">
      <c r="A36" s="901" t="s">
        <v>363</v>
      </c>
      <c r="B36" s="929">
        <v>1319</v>
      </c>
      <c r="C36" s="657">
        <v>1225</v>
      </c>
      <c r="D36" s="657">
        <v>1210</v>
      </c>
    </row>
    <row r="37" spans="1:238" ht="15" customHeight="1">
      <c r="A37" s="901"/>
      <c r="B37" s="929"/>
      <c r="C37" s="469">
        <f>C36/B36*100</f>
        <v>92.873388931008336</v>
      </c>
      <c r="D37" s="469">
        <f>D36/B36*100</f>
        <v>91.73616376042456</v>
      </c>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row>
    <row r="38" spans="1:238" ht="15" customHeight="1">
      <c r="A38" s="908" t="s">
        <v>364</v>
      </c>
      <c r="B38" s="930">
        <v>1295</v>
      </c>
      <c r="C38" s="657">
        <v>1219</v>
      </c>
      <c r="D38" s="657">
        <v>1214</v>
      </c>
    </row>
    <row r="39" spans="1:238" ht="15" customHeight="1">
      <c r="A39" s="908"/>
      <c r="B39" s="930"/>
      <c r="C39" s="469">
        <f>C38/B38*100</f>
        <v>94.131274131274139</v>
      </c>
      <c r="D39" s="469">
        <f>D38/B38*100</f>
        <v>93.745173745173744</v>
      </c>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row>
    <row r="40" spans="1:238" ht="18" customHeight="1">
      <c r="A40" s="913"/>
      <c r="B40" s="913"/>
      <c r="C40" s="913"/>
      <c r="D40" s="913"/>
    </row>
    <row r="41" spans="1:238">
      <c r="A41" s="48"/>
    </row>
  </sheetData>
  <mergeCells count="36">
    <mergeCell ref="A40:D40"/>
    <mergeCell ref="A34:A35"/>
    <mergeCell ref="B34:B35"/>
    <mergeCell ref="A36:A37"/>
    <mergeCell ref="B36:B37"/>
    <mergeCell ref="A38:A39"/>
    <mergeCell ref="B38:B39"/>
    <mergeCell ref="A28:A29"/>
    <mergeCell ref="B28:B29"/>
    <mergeCell ref="A30:A31"/>
    <mergeCell ref="B30:B31"/>
    <mergeCell ref="A32:A33"/>
    <mergeCell ref="B32:B33"/>
    <mergeCell ref="A22:A23"/>
    <mergeCell ref="B22:B23"/>
    <mergeCell ref="A24:A25"/>
    <mergeCell ref="B24:B25"/>
    <mergeCell ref="A26:A27"/>
    <mergeCell ref="B26:B27"/>
    <mergeCell ref="A16:A17"/>
    <mergeCell ref="B16:B17"/>
    <mergeCell ref="A18:A19"/>
    <mergeCell ref="B18:B19"/>
    <mergeCell ref="A20:A21"/>
    <mergeCell ref="B20:B21"/>
    <mergeCell ref="A10:A11"/>
    <mergeCell ref="B10:B11"/>
    <mergeCell ref="A12:A13"/>
    <mergeCell ref="B12:B13"/>
    <mergeCell ref="A14:A15"/>
    <mergeCell ref="B14:B15"/>
    <mergeCell ref="A3:A5"/>
    <mergeCell ref="A6:A7"/>
    <mergeCell ref="B6:B7"/>
    <mergeCell ref="A8:A9"/>
    <mergeCell ref="B8:B9"/>
  </mergeCells>
  <phoneticPr fontId="60"/>
  <pageMargins left="0.78749999999999998" right="0.78749999999999998" top="0.86597222222222203" bottom="0.55138888888888904" header="0.511811023622047" footer="0.511811023622047"/>
  <pageSetup paperSize="9"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MJ44"/>
  <sheetViews>
    <sheetView showGridLines="0" view="pageBreakPreview" zoomScale="115" zoomScaleNormal="100" zoomScalePageLayoutView="115" workbookViewId="0">
      <selection activeCell="E8" sqref="E8:E9"/>
    </sheetView>
  </sheetViews>
  <sheetFormatPr defaultColWidth="12.5" defaultRowHeight="17.25"/>
  <cols>
    <col min="1" max="1" width="10.75" style="13" customWidth="1"/>
    <col min="2" max="8" width="10.875" style="13" customWidth="1"/>
    <col min="9" max="9" width="4.25" style="648" customWidth="1"/>
    <col min="10" max="229" width="12.5" style="13"/>
    <col min="230" max="256" width="15.75" style="13" customWidth="1"/>
    <col min="257" max="257" width="10.75" style="13" customWidth="1"/>
    <col min="258" max="264" width="10.875" style="13" customWidth="1"/>
    <col min="265" max="265" width="4.25" style="13" customWidth="1"/>
    <col min="266" max="485" width="12.5" style="13"/>
    <col min="486" max="512" width="15.75" style="13" customWidth="1"/>
    <col min="513" max="513" width="10.75" style="13" customWidth="1"/>
    <col min="514" max="520" width="10.875" style="13" customWidth="1"/>
    <col min="521" max="521" width="4.25" style="13" customWidth="1"/>
    <col min="522" max="741" width="12.5" style="13"/>
    <col min="742" max="768" width="15.75" style="13" customWidth="1"/>
    <col min="769" max="769" width="10.75" style="13" customWidth="1"/>
    <col min="770" max="776" width="10.875" style="13" customWidth="1"/>
    <col min="777" max="777" width="4.25" style="13" customWidth="1"/>
    <col min="778" max="997" width="12.5" style="13"/>
    <col min="998" max="1024" width="15.75" style="13" customWidth="1"/>
  </cols>
  <sheetData>
    <row r="1" spans="1:229">
      <c r="A1" s="494" t="s">
        <v>531</v>
      </c>
      <c r="B1" s="101"/>
      <c r="C1" s="495"/>
      <c r="D1" s="47"/>
      <c r="E1" s="47"/>
      <c r="F1" s="47"/>
      <c r="G1" s="47"/>
      <c r="H1" s="47"/>
    </row>
    <row r="2" spans="1:229" ht="18" customHeight="1">
      <c r="A2" s="647"/>
      <c r="B2" s="647"/>
      <c r="C2" s="647"/>
      <c r="D2" s="647"/>
      <c r="E2" s="647"/>
      <c r="F2" s="647"/>
      <c r="G2" s="647"/>
      <c r="H2" s="490" t="s">
        <v>611</v>
      </c>
    </row>
    <row r="3" spans="1:229" ht="12.95" customHeight="1">
      <c r="A3" s="650"/>
      <c r="B3" s="786" t="s">
        <v>532</v>
      </c>
      <c r="C3" s="786"/>
      <c r="D3" s="786"/>
      <c r="E3" s="786"/>
      <c r="F3" s="786"/>
      <c r="G3" s="786" t="s">
        <v>526</v>
      </c>
      <c r="H3" s="786"/>
    </row>
    <row r="4" spans="1:229" ht="12.95" customHeight="1">
      <c r="A4" s="647"/>
      <c r="B4" s="931" t="s">
        <v>533</v>
      </c>
      <c r="C4" s="931"/>
      <c r="D4" s="931"/>
      <c r="E4" s="932" t="s">
        <v>534</v>
      </c>
      <c r="F4" s="932"/>
      <c r="G4" s="786"/>
      <c r="H4" s="786"/>
    </row>
    <row r="5" spans="1:229" ht="12.95" customHeight="1">
      <c r="A5" s="933" t="s">
        <v>138</v>
      </c>
      <c r="B5" s="641"/>
      <c r="C5" s="496" t="s">
        <v>535</v>
      </c>
      <c r="D5" s="649" t="s">
        <v>536</v>
      </c>
      <c r="E5" s="496"/>
      <c r="F5" s="147" t="s">
        <v>505</v>
      </c>
      <c r="G5" s="496"/>
      <c r="H5" s="147" t="s">
        <v>505</v>
      </c>
    </row>
    <row r="6" spans="1:229" ht="12.95" customHeight="1">
      <c r="A6" s="933"/>
      <c r="B6" s="641" t="s">
        <v>28</v>
      </c>
      <c r="C6" s="640" t="s">
        <v>505</v>
      </c>
      <c r="D6" s="660" t="s">
        <v>505</v>
      </c>
      <c r="E6" s="640" t="s">
        <v>28</v>
      </c>
      <c r="F6" s="640"/>
      <c r="G6" s="640" t="s">
        <v>28</v>
      </c>
      <c r="H6" s="641"/>
    </row>
    <row r="7" spans="1:229" ht="12.95" customHeight="1">
      <c r="A7" s="17"/>
      <c r="B7" s="664"/>
      <c r="C7" s="663" t="s">
        <v>529</v>
      </c>
      <c r="D7" s="21" t="s">
        <v>529</v>
      </c>
      <c r="E7" s="663"/>
      <c r="F7" s="497" t="s">
        <v>529</v>
      </c>
      <c r="G7" s="663"/>
      <c r="H7" s="492" t="s">
        <v>529</v>
      </c>
    </row>
    <row r="8" spans="1:229" ht="15" customHeight="1">
      <c r="A8" s="934" t="s">
        <v>516</v>
      </c>
      <c r="B8" s="904">
        <f>SUM(B10:B41)</f>
        <v>18674</v>
      </c>
      <c r="C8" s="665">
        <f>C10+C12+C14+C16+C18+C20+C22+C24+C26+C28+C30+C32+C34+C36+C38+C40</f>
        <v>13152</v>
      </c>
      <c r="D8" s="665">
        <f>D10+D12+D14+D16+D18+D20+D22+D24+D26+D28+D30+D32+D34+D36+D38+D40</f>
        <v>13032</v>
      </c>
      <c r="E8" s="935">
        <f>SUM(E10:E41)</f>
        <v>18858</v>
      </c>
      <c r="F8" s="665">
        <f>F10+F12+F14+F16+F18+F20+F22+F24+F26+F28+F30+F32+F34+F36+F38+F40</f>
        <v>4810</v>
      </c>
      <c r="G8" s="935">
        <f>SUM(G10:G41)</f>
        <v>18352</v>
      </c>
      <c r="H8" s="665">
        <f>H10+H12+H14+H16+H18+H20+H22+H24+H26+H28+H30+H32+H34+H36+H38+H40</f>
        <v>4627</v>
      </c>
      <c r="I8" s="499"/>
      <c r="J8" s="311"/>
      <c r="K8" s="936"/>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311"/>
      <c r="BK8" s="311"/>
      <c r="BL8" s="311"/>
      <c r="BM8" s="311"/>
      <c r="BN8" s="311"/>
      <c r="BO8" s="311"/>
      <c r="BP8" s="311"/>
      <c r="BQ8" s="311"/>
      <c r="BR8" s="311"/>
      <c r="BS8" s="311"/>
      <c r="BT8" s="311"/>
      <c r="BU8" s="311"/>
      <c r="BV8" s="311"/>
      <c r="BW8" s="311"/>
      <c r="BX8" s="311"/>
      <c r="BY8" s="311"/>
      <c r="BZ8" s="311"/>
      <c r="CA8" s="311"/>
      <c r="CB8" s="311"/>
      <c r="CC8" s="311"/>
      <c r="CD8" s="311"/>
      <c r="CE8" s="311"/>
      <c r="CF8" s="311"/>
      <c r="CG8" s="311"/>
      <c r="CH8" s="311"/>
      <c r="CI8" s="311"/>
      <c r="CJ8" s="311"/>
      <c r="CK8" s="311"/>
      <c r="CL8" s="311"/>
      <c r="CM8" s="311"/>
      <c r="CN8" s="311"/>
      <c r="CO8" s="311"/>
      <c r="CP8" s="311"/>
      <c r="CQ8" s="311"/>
      <c r="CR8" s="311"/>
      <c r="CS8" s="311"/>
      <c r="CT8" s="311"/>
      <c r="CU8" s="311"/>
      <c r="CV8" s="311"/>
      <c r="CW8" s="311"/>
      <c r="CX8" s="311"/>
      <c r="CY8" s="311"/>
      <c r="CZ8" s="311"/>
      <c r="DA8" s="311"/>
      <c r="DB8" s="311"/>
      <c r="DC8" s="311"/>
      <c r="DD8" s="311"/>
      <c r="DE8" s="311"/>
      <c r="DF8" s="311"/>
      <c r="DG8" s="311"/>
      <c r="DH8" s="311"/>
      <c r="DI8" s="311"/>
      <c r="DJ8" s="311"/>
      <c r="DK8" s="311"/>
      <c r="DL8" s="311"/>
      <c r="DM8" s="311"/>
      <c r="DN8" s="311"/>
      <c r="DO8" s="311"/>
      <c r="DP8" s="311"/>
      <c r="DQ8" s="311"/>
      <c r="DR8" s="311"/>
      <c r="DS8" s="311"/>
      <c r="DT8" s="311"/>
      <c r="DU8" s="311"/>
      <c r="DV8" s="311"/>
      <c r="DW8" s="311"/>
      <c r="DX8" s="311"/>
      <c r="DY8" s="311"/>
      <c r="DZ8" s="311"/>
      <c r="EA8" s="311"/>
      <c r="EB8" s="311"/>
      <c r="EC8" s="311"/>
      <c r="ED8" s="311"/>
      <c r="EE8" s="311"/>
      <c r="EF8" s="311"/>
      <c r="EG8" s="311"/>
      <c r="EH8" s="311"/>
      <c r="EI8" s="311"/>
      <c r="EJ8" s="311"/>
      <c r="EK8" s="311"/>
      <c r="EL8" s="311"/>
      <c r="EM8" s="311"/>
      <c r="EN8" s="311"/>
      <c r="EO8" s="311"/>
      <c r="EP8" s="311"/>
      <c r="EQ8" s="311"/>
      <c r="ER8" s="311"/>
      <c r="ES8" s="311"/>
      <c r="ET8" s="311"/>
      <c r="EU8" s="311"/>
      <c r="EV8" s="311"/>
      <c r="EW8" s="311"/>
      <c r="EX8" s="311"/>
      <c r="EY8" s="311"/>
      <c r="EZ8" s="311"/>
      <c r="FA8" s="311"/>
      <c r="FB8" s="311"/>
      <c r="FC8" s="311"/>
      <c r="FD8" s="311"/>
      <c r="FE8" s="311"/>
      <c r="FF8" s="311"/>
      <c r="FG8" s="311"/>
      <c r="FH8" s="311"/>
      <c r="FI8" s="311"/>
      <c r="FJ8" s="311"/>
      <c r="FK8" s="311"/>
      <c r="FL8" s="311"/>
      <c r="FM8" s="311"/>
      <c r="FN8" s="311"/>
      <c r="FO8" s="311"/>
      <c r="FP8" s="311"/>
      <c r="FQ8" s="311"/>
      <c r="FR8" s="311"/>
      <c r="FS8" s="311"/>
      <c r="FT8" s="311"/>
      <c r="FU8" s="311"/>
      <c r="FV8" s="311"/>
      <c r="FW8" s="311"/>
      <c r="FX8" s="311"/>
      <c r="FY8" s="311"/>
      <c r="FZ8" s="311"/>
      <c r="GA8" s="311"/>
      <c r="GB8" s="311"/>
      <c r="GC8" s="311"/>
      <c r="GD8" s="311"/>
      <c r="GE8" s="311"/>
      <c r="GF8" s="311"/>
      <c r="GG8" s="311"/>
      <c r="GH8" s="311"/>
      <c r="GI8" s="311"/>
      <c r="GJ8" s="311"/>
      <c r="GK8" s="311"/>
      <c r="GL8" s="311"/>
      <c r="GM8" s="311"/>
      <c r="GN8" s="311"/>
      <c r="GO8" s="311"/>
      <c r="GP8" s="311"/>
      <c r="GQ8" s="311"/>
      <c r="GR8" s="311"/>
      <c r="GS8" s="311"/>
      <c r="GT8" s="311"/>
      <c r="GU8" s="311"/>
      <c r="GV8" s="311"/>
      <c r="GW8" s="311"/>
      <c r="GX8" s="311"/>
      <c r="GY8" s="311"/>
      <c r="GZ8" s="311"/>
      <c r="HA8" s="311"/>
      <c r="HB8" s="311"/>
      <c r="HC8" s="311"/>
      <c r="HD8" s="311"/>
      <c r="HE8" s="311"/>
      <c r="HF8" s="311"/>
      <c r="HG8" s="311"/>
      <c r="HH8" s="311"/>
      <c r="HI8" s="311"/>
      <c r="HJ8" s="311"/>
      <c r="HK8" s="311"/>
      <c r="HL8" s="311"/>
      <c r="HM8" s="311"/>
      <c r="HN8" s="311"/>
      <c r="HO8" s="311"/>
      <c r="HP8" s="311"/>
      <c r="HQ8" s="311"/>
      <c r="HR8" s="311"/>
      <c r="HS8" s="311"/>
      <c r="HT8" s="311"/>
      <c r="HU8" s="311"/>
    </row>
    <row r="9" spans="1:229" ht="15" customHeight="1">
      <c r="A9" s="934"/>
      <c r="B9" s="904"/>
      <c r="C9" s="469">
        <f>C8/B8*100</f>
        <v>70.429474135161186</v>
      </c>
      <c r="D9" s="469">
        <f>D8/B8*100</f>
        <v>69.78686944414693</v>
      </c>
      <c r="E9" s="935"/>
      <c r="F9" s="469">
        <f>F8/E8*100</f>
        <v>25.506416375013259</v>
      </c>
      <c r="G9" s="935"/>
      <c r="H9" s="469">
        <f>H8/G8*100</f>
        <v>25.212510897994768</v>
      </c>
      <c r="I9" s="500"/>
      <c r="J9" s="311"/>
      <c r="K9" s="936"/>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AY9" s="311"/>
      <c r="AZ9" s="311"/>
      <c r="BA9" s="311"/>
      <c r="BB9" s="311"/>
      <c r="BC9" s="311"/>
      <c r="BD9" s="311"/>
      <c r="BE9" s="311"/>
      <c r="BF9" s="311"/>
      <c r="BG9" s="311"/>
      <c r="BH9" s="311"/>
      <c r="BI9" s="311"/>
      <c r="BJ9" s="311"/>
      <c r="BK9" s="311"/>
      <c r="BL9" s="311"/>
      <c r="BM9" s="311"/>
      <c r="BN9" s="311"/>
      <c r="BO9" s="311"/>
      <c r="BP9" s="311"/>
      <c r="BQ9" s="311"/>
      <c r="BR9" s="311"/>
      <c r="BS9" s="311"/>
      <c r="BT9" s="311"/>
      <c r="BU9" s="311"/>
      <c r="BV9" s="311"/>
      <c r="BW9" s="311"/>
      <c r="BX9" s="311"/>
      <c r="BY9" s="311"/>
      <c r="BZ9" s="311"/>
      <c r="CA9" s="311"/>
      <c r="CB9" s="311"/>
      <c r="CC9" s="311"/>
      <c r="CD9" s="311"/>
      <c r="CE9" s="311"/>
      <c r="CF9" s="311"/>
      <c r="CG9" s="311"/>
      <c r="CH9" s="311"/>
      <c r="CI9" s="311"/>
      <c r="CJ9" s="311"/>
      <c r="CK9" s="311"/>
      <c r="CL9" s="311"/>
      <c r="CM9" s="311"/>
      <c r="CN9" s="311"/>
      <c r="CO9" s="311"/>
      <c r="CP9" s="311"/>
      <c r="CQ9" s="311"/>
      <c r="CR9" s="311"/>
      <c r="CS9" s="311"/>
      <c r="CT9" s="311"/>
      <c r="CU9" s="311"/>
      <c r="CV9" s="311"/>
      <c r="CW9" s="311"/>
      <c r="CX9" s="311"/>
      <c r="CY9" s="311"/>
      <c r="CZ9" s="311"/>
      <c r="DA9" s="311"/>
      <c r="DB9" s="311"/>
      <c r="DC9" s="311"/>
      <c r="DD9" s="311"/>
      <c r="DE9" s="311"/>
      <c r="DF9" s="311"/>
      <c r="DG9" s="311"/>
      <c r="DH9" s="311"/>
      <c r="DI9" s="311"/>
      <c r="DJ9" s="311"/>
      <c r="DK9" s="311"/>
      <c r="DL9" s="311"/>
      <c r="DM9" s="311"/>
      <c r="DN9" s="311"/>
      <c r="DO9" s="311"/>
      <c r="DP9" s="311"/>
      <c r="DQ9" s="311"/>
      <c r="DR9" s="311"/>
      <c r="DS9" s="311"/>
      <c r="DT9" s="311"/>
      <c r="DU9" s="311"/>
      <c r="DV9" s="311"/>
      <c r="DW9" s="311"/>
      <c r="DX9" s="311"/>
      <c r="DY9" s="311"/>
      <c r="DZ9" s="311"/>
      <c r="EA9" s="311"/>
      <c r="EB9" s="311"/>
      <c r="EC9" s="311"/>
      <c r="ED9" s="311"/>
      <c r="EE9" s="311"/>
      <c r="EF9" s="311"/>
      <c r="EG9" s="311"/>
      <c r="EH9" s="311"/>
      <c r="EI9" s="311"/>
      <c r="EJ9" s="311"/>
      <c r="EK9" s="311"/>
      <c r="EL9" s="311"/>
      <c r="EM9" s="311"/>
      <c r="EN9" s="311"/>
      <c r="EO9" s="311"/>
      <c r="EP9" s="311"/>
      <c r="EQ9" s="311"/>
      <c r="ER9" s="311"/>
      <c r="ES9" s="311"/>
      <c r="ET9" s="311"/>
      <c r="EU9" s="311"/>
      <c r="EV9" s="311"/>
      <c r="EW9" s="311"/>
      <c r="EX9" s="311"/>
      <c r="EY9" s="311"/>
      <c r="EZ9" s="311"/>
      <c r="FA9" s="311"/>
      <c r="FB9" s="311"/>
      <c r="FC9" s="311"/>
      <c r="FD9" s="311"/>
      <c r="FE9" s="311"/>
      <c r="FF9" s="311"/>
      <c r="FG9" s="311"/>
      <c r="FH9" s="311"/>
      <c r="FI9" s="311"/>
      <c r="FJ9" s="311"/>
      <c r="FK9" s="311"/>
      <c r="FL9" s="311"/>
      <c r="FM9" s="311"/>
      <c r="FN9" s="311"/>
      <c r="FO9" s="311"/>
      <c r="FP9" s="311"/>
      <c r="FQ9" s="311"/>
      <c r="FR9" s="311"/>
      <c r="FS9" s="311"/>
      <c r="FT9" s="311"/>
      <c r="FU9" s="311"/>
      <c r="FV9" s="311"/>
      <c r="FW9" s="311"/>
      <c r="FX9" s="311"/>
      <c r="FY9" s="311"/>
      <c r="FZ9" s="311"/>
      <c r="GA9" s="311"/>
      <c r="GB9" s="311"/>
      <c r="GC9" s="311"/>
      <c r="GD9" s="311"/>
      <c r="GE9" s="311"/>
      <c r="GF9" s="311"/>
      <c r="GG9" s="311"/>
      <c r="GH9" s="311"/>
      <c r="GI9" s="311"/>
      <c r="GJ9" s="311"/>
      <c r="GK9" s="311"/>
      <c r="GL9" s="311"/>
      <c r="GM9" s="311"/>
      <c r="GN9" s="311"/>
      <c r="GO9" s="311"/>
      <c r="GP9" s="311"/>
      <c r="GQ9" s="311"/>
      <c r="GR9" s="311"/>
      <c r="GS9" s="311"/>
      <c r="GT9" s="311"/>
      <c r="GU9" s="311"/>
      <c r="GV9" s="311"/>
      <c r="GW9" s="311"/>
      <c r="GX9" s="311"/>
      <c r="GY9" s="311"/>
      <c r="GZ9" s="311"/>
      <c r="HA9" s="311"/>
      <c r="HB9" s="311"/>
      <c r="HC9" s="311"/>
      <c r="HD9" s="311"/>
      <c r="HE9" s="311"/>
      <c r="HF9" s="311"/>
      <c r="HG9" s="311"/>
      <c r="HH9" s="311"/>
      <c r="HI9" s="311"/>
      <c r="HJ9" s="311"/>
      <c r="HK9" s="311"/>
      <c r="HL9" s="311"/>
      <c r="HM9" s="311"/>
      <c r="HN9" s="311"/>
      <c r="HO9" s="311"/>
      <c r="HP9" s="311"/>
      <c r="HQ9" s="311"/>
      <c r="HR9" s="311"/>
      <c r="HS9" s="311"/>
      <c r="HT9" s="311"/>
      <c r="HU9" s="311"/>
    </row>
    <row r="10" spans="1:229" ht="15" customHeight="1">
      <c r="A10" s="933" t="s">
        <v>356</v>
      </c>
      <c r="B10" s="929">
        <v>1250</v>
      </c>
      <c r="C10" s="657">
        <v>951</v>
      </c>
      <c r="D10" s="657">
        <v>928</v>
      </c>
      <c r="E10" s="937">
        <v>1261</v>
      </c>
      <c r="F10" s="657">
        <v>323</v>
      </c>
      <c r="G10" s="937">
        <v>1214</v>
      </c>
      <c r="H10" s="657">
        <v>381</v>
      </c>
      <c r="I10" s="500"/>
      <c r="J10" s="311"/>
      <c r="K10" s="938"/>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11"/>
      <c r="BF10" s="311"/>
      <c r="BG10" s="311"/>
      <c r="BH10" s="311"/>
      <c r="BI10" s="311"/>
      <c r="BJ10" s="311"/>
      <c r="BK10" s="311"/>
      <c r="BL10" s="311"/>
      <c r="BM10" s="311"/>
      <c r="BN10" s="311"/>
      <c r="BO10" s="311"/>
      <c r="BP10" s="311"/>
      <c r="BQ10" s="311"/>
      <c r="BR10" s="311"/>
      <c r="BS10" s="311"/>
      <c r="BT10" s="311"/>
      <c r="BU10" s="311"/>
      <c r="BV10" s="311"/>
      <c r="BW10" s="311"/>
      <c r="BX10" s="311"/>
      <c r="BY10" s="311"/>
      <c r="BZ10" s="311"/>
      <c r="CA10" s="311"/>
      <c r="CB10" s="311"/>
      <c r="CC10" s="311"/>
      <c r="CD10" s="311"/>
      <c r="CE10" s="311"/>
      <c r="CF10" s="311"/>
      <c r="CG10" s="311"/>
      <c r="CH10" s="311"/>
      <c r="CI10" s="311"/>
      <c r="CJ10" s="311"/>
      <c r="CK10" s="311"/>
      <c r="CL10" s="311"/>
      <c r="CM10" s="311"/>
      <c r="CN10" s="311"/>
      <c r="CO10" s="311"/>
      <c r="CP10" s="311"/>
      <c r="CQ10" s="311"/>
      <c r="CR10" s="311"/>
      <c r="CS10" s="311"/>
      <c r="CT10" s="311"/>
      <c r="CU10" s="311"/>
      <c r="CV10" s="311"/>
      <c r="CW10" s="311"/>
      <c r="CX10" s="311"/>
      <c r="CY10" s="311"/>
      <c r="CZ10" s="311"/>
      <c r="DA10" s="311"/>
      <c r="DB10" s="311"/>
      <c r="DC10" s="311"/>
      <c r="DD10" s="311"/>
      <c r="DE10" s="311"/>
      <c r="DF10" s="311"/>
      <c r="DG10" s="311"/>
      <c r="DH10" s="311"/>
      <c r="DI10" s="311"/>
      <c r="DJ10" s="311"/>
      <c r="DK10" s="311"/>
      <c r="DL10" s="311"/>
      <c r="DM10" s="311"/>
      <c r="DN10" s="311"/>
      <c r="DO10" s="311"/>
      <c r="DP10" s="311"/>
      <c r="DQ10" s="311"/>
      <c r="DR10" s="311"/>
      <c r="DS10" s="311"/>
      <c r="DT10" s="311"/>
      <c r="DU10" s="311"/>
      <c r="DV10" s="311"/>
      <c r="DW10" s="311"/>
      <c r="DX10" s="311"/>
      <c r="DY10" s="311"/>
      <c r="DZ10" s="311"/>
      <c r="EA10" s="311"/>
      <c r="EB10" s="311"/>
      <c r="EC10" s="311"/>
      <c r="ED10" s="311"/>
      <c r="EE10" s="311"/>
      <c r="EF10" s="311"/>
      <c r="EG10" s="311"/>
      <c r="EH10" s="311"/>
      <c r="EI10" s="311"/>
      <c r="EJ10" s="311"/>
      <c r="EK10" s="311"/>
      <c r="EL10" s="311"/>
      <c r="EM10" s="311"/>
      <c r="EN10" s="311"/>
      <c r="EO10" s="311"/>
      <c r="EP10" s="311"/>
      <c r="EQ10" s="311"/>
      <c r="ER10" s="311"/>
      <c r="ES10" s="311"/>
      <c r="ET10" s="311"/>
      <c r="EU10" s="311"/>
      <c r="EV10" s="311"/>
      <c r="EW10" s="311"/>
      <c r="EX10" s="311"/>
      <c r="EY10" s="311"/>
      <c r="EZ10" s="311"/>
      <c r="FA10" s="311"/>
      <c r="FB10" s="311"/>
      <c r="FC10" s="311"/>
      <c r="FD10" s="311"/>
      <c r="FE10" s="311"/>
      <c r="FF10" s="311"/>
      <c r="FG10" s="311"/>
      <c r="FH10" s="311"/>
      <c r="FI10" s="311"/>
      <c r="FJ10" s="311"/>
      <c r="FK10" s="311"/>
      <c r="FL10" s="311"/>
      <c r="FM10" s="311"/>
      <c r="FN10" s="311"/>
      <c r="FO10" s="311"/>
      <c r="FP10" s="311"/>
      <c r="FQ10" s="311"/>
      <c r="FR10" s="311"/>
      <c r="FS10" s="311"/>
      <c r="FT10" s="311"/>
      <c r="FU10" s="311"/>
      <c r="FV10" s="311"/>
      <c r="FW10" s="311"/>
      <c r="FX10" s="311"/>
      <c r="FY10" s="311"/>
      <c r="FZ10" s="311"/>
      <c r="GA10" s="311"/>
      <c r="GB10" s="311"/>
      <c r="GC10" s="311"/>
      <c r="GD10" s="311"/>
      <c r="GE10" s="311"/>
      <c r="GF10" s="311"/>
      <c r="GG10" s="311"/>
      <c r="GH10" s="311"/>
      <c r="GI10" s="311"/>
      <c r="GJ10" s="311"/>
      <c r="GK10" s="311"/>
      <c r="GL10" s="311"/>
      <c r="GM10" s="311"/>
      <c r="GN10" s="311"/>
      <c r="GO10" s="311"/>
      <c r="GP10" s="311"/>
      <c r="GQ10" s="311"/>
      <c r="GR10" s="311"/>
      <c r="GS10" s="311"/>
      <c r="GT10" s="311"/>
      <c r="GU10" s="311"/>
      <c r="GV10" s="311"/>
      <c r="GW10" s="311"/>
      <c r="GX10" s="311"/>
      <c r="GY10" s="311"/>
      <c r="GZ10" s="311"/>
      <c r="HA10" s="311"/>
      <c r="HB10" s="311"/>
      <c r="HC10" s="311"/>
      <c r="HD10" s="311"/>
      <c r="HE10" s="311"/>
      <c r="HF10" s="311"/>
      <c r="HG10" s="311"/>
      <c r="HH10" s="311"/>
      <c r="HI10" s="311"/>
      <c r="HJ10" s="311"/>
      <c r="HK10" s="311"/>
      <c r="HL10" s="311"/>
      <c r="HM10" s="311"/>
      <c r="HN10" s="311"/>
      <c r="HO10" s="311"/>
      <c r="HP10" s="311"/>
      <c r="HQ10" s="311"/>
      <c r="HR10" s="311"/>
      <c r="HS10" s="311"/>
      <c r="HT10" s="311"/>
      <c r="HU10" s="311"/>
    </row>
    <row r="11" spans="1:229" ht="15" customHeight="1">
      <c r="A11" s="933"/>
      <c r="B11" s="929"/>
      <c r="C11" s="469">
        <f>C10/B10*100</f>
        <v>76.08</v>
      </c>
      <c r="D11" s="469">
        <f>D10/B10*100</f>
        <v>74.239999999999995</v>
      </c>
      <c r="E11" s="937"/>
      <c r="F11" s="469">
        <f>F10/E10*100</f>
        <v>25.614591593973035</v>
      </c>
      <c r="G11" s="937"/>
      <c r="H11" s="469">
        <f>H10/G10*100</f>
        <v>31.3838550247117</v>
      </c>
      <c r="J11" s="311"/>
      <c r="K11" s="938"/>
    </row>
    <row r="12" spans="1:229" ht="15" customHeight="1">
      <c r="A12" s="933" t="s">
        <v>3</v>
      </c>
      <c r="B12" s="929">
        <v>715</v>
      </c>
      <c r="C12" s="657">
        <v>560</v>
      </c>
      <c r="D12" s="657">
        <v>542</v>
      </c>
      <c r="E12" s="937">
        <v>687</v>
      </c>
      <c r="F12" s="657">
        <v>210</v>
      </c>
      <c r="G12" s="937">
        <v>593</v>
      </c>
      <c r="H12" s="657">
        <v>147</v>
      </c>
      <c r="J12" s="311"/>
      <c r="K12" s="938"/>
    </row>
    <row r="13" spans="1:229" ht="15" customHeight="1">
      <c r="A13" s="933"/>
      <c r="B13" s="929"/>
      <c r="C13" s="469">
        <f>C12/B12*100</f>
        <v>78.32167832167832</v>
      </c>
      <c r="D13" s="469">
        <f>D12/B12*100</f>
        <v>75.8041958041958</v>
      </c>
      <c r="E13" s="937"/>
      <c r="F13" s="469">
        <f>F12/E12*100</f>
        <v>30.567685589519648</v>
      </c>
      <c r="G13" s="937"/>
      <c r="H13" s="469">
        <f>H12/G12*100</f>
        <v>24.789207419898819</v>
      </c>
      <c r="J13" s="311"/>
      <c r="K13" s="938"/>
    </row>
    <row r="14" spans="1:229" ht="15" customHeight="1">
      <c r="A14" s="933" t="s">
        <v>4</v>
      </c>
      <c r="B14" s="929">
        <v>1135</v>
      </c>
      <c r="C14" s="657">
        <v>913</v>
      </c>
      <c r="D14" s="657">
        <v>913</v>
      </c>
      <c r="E14" s="937">
        <v>1218</v>
      </c>
      <c r="F14" s="657">
        <v>462</v>
      </c>
      <c r="G14" s="937">
        <v>1154</v>
      </c>
      <c r="H14" s="657">
        <v>282</v>
      </c>
      <c r="J14" s="311"/>
      <c r="K14" s="938"/>
    </row>
    <row r="15" spans="1:229" ht="15" customHeight="1">
      <c r="A15" s="933"/>
      <c r="B15" s="929"/>
      <c r="C15" s="469">
        <f>C14/B14*100</f>
        <v>80.440528634361229</v>
      </c>
      <c r="D15" s="469">
        <f>D14/B14*100</f>
        <v>80.440528634361229</v>
      </c>
      <c r="E15" s="937"/>
      <c r="F15" s="469">
        <f>F14/E14*100</f>
        <v>37.931034482758619</v>
      </c>
      <c r="G15" s="937"/>
      <c r="H15" s="469">
        <f>H14/G14*100</f>
        <v>24.436741767764296</v>
      </c>
      <c r="J15" s="311"/>
      <c r="K15" s="938"/>
    </row>
    <row r="16" spans="1:229" ht="15" customHeight="1">
      <c r="A16" s="933" t="s">
        <v>5</v>
      </c>
      <c r="B16" s="929">
        <v>1109</v>
      </c>
      <c r="C16" s="657">
        <v>951</v>
      </c>
      <c r="D16" s="657">
        <v>953</v>
      </c>
      <c r="E16" s="937">
        <v>1116</v>
      </c>
      <c r="F16" s="657">
        <v>243</v>
      </c>
      <c r="G16" s="937">
        <v>1149</v>
      </c>
      <c r="H16" s="657">
        <v>297</v>
      </c>
      <c r="J16" s="311"/>
      <c r="K16" s="938"/>
    </row>
    <row r="17" spans="1:12" ht="15" customHeight="1">
      <c r="A17" s="933"/>
      <c r="B17" s="929"/>
      <c r="C17" s="469">
        <f>C16/B16*100</f>
        <v>85.75293056807935</v>
      </c>
      <c r="D17" s="469">
        <f>D16/B16*100</f>
        <v>85.93327321911633</v>
      </c>
      <c r="E17" s="937"/>
      <c r="F17" s="469">
        <f>F16/E16*100</f>
        <v>21.774193548387096</v>
      </c>
      <c r="G17" s="937"/>
      <c r="H17" s="469">
        <f>H16/G16*100</f>
        <v>25.848563968668408</v>
      </c>
      <c r="J17" s="311"/>
      <c r="K17" s="938"/>
    </row>
    <row r="18" spans="1:12" ht="15" customHeight="1">
      <c r="A18" s="933" t="s">
        <v>357</v>
      </c>
      <c r="B18" s="929">
        <v>881</v>
      </c>
      <c r="C18" s="657">
        <v>752</v>
      </c>
      <c r="D18" s="657">
        <v>786</v>
      </c>
      <c r="E18" s="937">
        <v>820</v>
      </c>
      <c r="F18" s="657">
        <v>310</v>
      </c>
      <c r="G18" s="937">
        <v>804</v>
      </c>
      <c r="H18" s="657">
        <v>287</v>
      </c>
      <c r="J18" s="311"/>
      <c r="K18" s="938"/>
    </row>
    <row r="19" spans="1:12" ht="15" customHeight="1">
      <c r="A19" s="933"/>
      <c r="B19" s="929"/>
      <c r="C19" s="469">
        <f>C18/B18*100</f>
        <v>85.357548240635637</v>
      </c>
      <c r="D19" s="469">
        <f>D18/B18*100</f>
        <v>89.216799091940985</v>
      </c>
      <c r="E19" s="937"/>
      <c r="F19" s="469">
        <f>F18/E18*100</f>
        <v>37.804878048780488</v>
      </c>
      <c r="G19" s="937"/>
      <c r="H19" s="469">
        <f>H18/G18*100</f>
        <v>35.696517412935322</v>
      </c>
      <c r="J19" s="311"/>
      <c r="K19" s="938"/>
    </row>
    <row r="20" spans="1:12" ht="15" customHeight="1">
      <c r="A20" s="933" t="s">
        <v>7</v>
      </c>
      <c r="B20" s="929">
        <v>501</v>
      </c>
      <c r="C20" s="657">
        <v>322</v>
      </c>
      <c r="D20" s="657">
        <v>300</v>
      </c>
      <c r="E20" s="937">
        <v>512</v>
      </c>
      <c r="F20" s="657">
        <v>164</v>
      </c>
      <c r="G20" s="937">
        <v>298</v>
      </c>
      <c r="H20" s="657">
        <v>112</v>
      </c>
      <c r="J20" s="311"/>
      <c r="K20" s="938"/>
    </row>
    <row r="21" spans="1:12" ht="15" customHeight="1">
      <c r="A21" s="933"/>
      <c r="B21" s="929"/>
      <c r="C21" s="469">
        <f>C20/B20*100</f>
        <v>64.271457085828345</v>
      </c>
      <c r="D21" s="469">
        <f>D20/B20*100</f>
        <v>59.880239520958078</v>
      </c>
      <c r="E21" s="937"/>
      <c r="F21" s="469">
        <f>F20/E20*100</f>
        <v>32.03125</v>
      </c>
      <c r="G21" s="937"/>
      <c r="H21" s="469">
        <f>H20/G20*100</f>
        <v>37.583892617449663</v>
      </c>
      <c r="J21" s="311"/>
      <c r="K21" s="938"/>
    </row>
    <row r="22" spans="1:12" ht="15" customHeight="1">
      <c r="A22" s="933" t="s">
        <v>358</v>
      </c>
      <c r="B22" s="929">
        <v>956</v>
      </c>
      <c r="C22" s="657">
        <v>722</v>
      </c>
      <c r="D22" s="657">
        <v>748</v>
      </c>
      <c r="E22" s="937">
        <v>941</v>
      </c>
      <c r="F22" s="657">
        <v>317</v>
      </c>
      <c r="G22" s="937">
        <v>854</v>
      </c>
      <c r="H22" s="657">
        <v>271</v>
      </c>
      <c r="J22" s="311"/>
      <c r="K22" s="938"/>
    </row>
    <row r="23" spans="1:12" ht="15" customHeight="1">
      <c r="A23" s="933"/>
      <c r="B23" s="929"/>
      <c r="C23" s="469">
        <f>C22/B22*100</f>
        <v>75.523012552301267</v>
      </c>
      <c r="D23" s="469">
        <f>D22/B22*100</f>
        <v>78.242677824267787</v>
      </c>
      <c r="E23" s="937"/>
      <c r="F23" s="469">
        <f>F22/E22*100</f>
        <v>33.687566418703504</v>
      </c>
      <c r="G23" s="937"/>
      <c r="H23" s="469">
        <f>H22/G22*100</f>
        <v>31.733021077283375</v>
      </c>
      <c r="K23" s="938"/>
    </row>
    <row r="24" spans="1:12" ht="15" customHeight="1">
      <c r="A24" s="933" t="s">
        <v>359</v>
      </c>
      <c r="B24" s="929">
        <v>959</v>
      </c>
      <c r="C24" s="657">
        <v>669</v>
      </c>
      <c r="D24" s="657">
        <v>673</v>
      </c>
      <c r="E24" s="937">
        <v>968</v>
      </c>
      <c r="F24" s="657">
        <v>175</v>
      </c>
      <c r="G24" s="937">
        <v>900</v>
      </c>
      <c r="H24" s="657">
        <v>193</v>
      </c>
      <c r="K24" s="938"/>
      <c r="L24" s="657"/>
    </row>
    <row r="25" spans="1:12" ht="15" customHeight="1">
      <c r="A25" s="933"/>
      <c r="B25" s="929"/>
      <c r="C25" s="469">
        <f>C24/B24*100</f>
        <v>69.760166840458808</v>
      </c>
      <c r="D25" s="469">
        <f>D24/B24*100</f>
        <v>70.177267987486971</v>
      </c>
      <c r="E25" s="937"/>
      <c r="F25" s="469">
        <f>F24/E24*100</f>
        <v>18.078512396694215</v>
      </c>
      <c r="G25" s="937"/>
      <c r="H25" s="469">
        <f>H24/G24*100</f>
        <v>21.444444444444443</v>
      </c>
      <c r="K25" s="938"/>
    </row>
    <row r="26" spans="1:12" ht="15" customHeight="1">
      <c r="A26" s="933" t="s">
        <v>360</v>
      </c>
      <c r="B26" s="929">
        <v>496</v>
      </c>
      <c r="C26" s="657">
        <v>319</v>
      </c>
      <c r="D26" s="657">
        <v>304</v>
      </c>
      <c r="E26" s="937">
        <v>462</v>
      </c>
      <c r="F26" s="657">
        <v>94</v>
      </c>
      <c r="G26" s="937">
        <v>409</v>
      </c>
      <c r="H26" s="657">
        <v>108</v>
      </c>
      <c r="K26" s="938"/>
    </row>
    <row r="27" spans="1:12" ht="15" customHeight="1">
      <c r="A27" s="933"/>
      <c r="B27" s="929"/>
      <c r="C27" s="469">
        <f>C26/B26*100</f>
        <v>64.314516129032256</v>
      </c>
      <c r="D27" s="469">
        <f>D26/B26*100</f>
        <v>61.29032258064516</v>
      </c>
      <c r="E27" s="937"/>
      <c r="F27" s="469">
        <f>F26/E26*100</f>
        <v>20.346320346320347</v>
      </c>
      <c r="G27" s="937"/>
      <c r="H27" s="469">
        <f>H26/G26*100</f>
        <v>26.405867970660147</v>
      </c>
      <c r="K27" s="938"/>
    </row>
    <row r="28" spans="1:12" ht="15" customHeight="1">
      <c r="A28" s="933" t="s">
        <v>361</v>
      </c>
      <c r="B28" s="929">
        <v>1629</v>
      </c>
      <c r="C28" s="657">
        <v>1395</v>
      </c>
      <c r="D28" s="657">
        <v>1311</v>
      </c>
      <c r="E28" s="937">
        <v>1707</v>
      </c>
      <c r="F28" s="657">
        <v>654</v>
      </c>
      <c r="G28" s="937">
        <v>1729</v>
      </c>
      <c r="H28" s="657">
        <v>466</v>
      </c>
      <c r="K28" s="938"/>
    </row>
    <row r="29" spans="1:12" ht="15" customHeight="1">
      <c r="A29" s="933"/>
      <c r="B29" s="929"/>
      <c r="C29" s="469">
        <f>C28/B28*100</f>
        <v>85.635359116022101</v>
      </c>
      <c r="D29" s="469">
        <f>D28/B28*100</f>
        <v>80.478821362799266</v>
      </c>
      <c r="E29" s="937"/>
      <c r="F29" s="469">
        <f>F28/E28*100</f>
        <v>38.312829525483302</v>
      </c>
      <c r="G29" s="937"/>
      <c r="H29" s="469">
        <f>H28/G28*100</f>
        <v>26.951995373048003</v>
      </c>
      <c r="K29" s="938"/>
    </row>
    <row r="30" spans="1:12" ht="15" customHeight="1">
      <c r="A30" s="933" t="s">
        <v>12</v>
      </c>
      <c r="B30" s="929">
        <v>961</v>
      </c>
      <c r="C30" s="657">
        <v>647</v>
      </c>
      <c r="D30" s="657">
        <v>619</v>
      </c>
      <c r="E30" s="937">
        <v>1032</v>
      </c>
      <c r="F30" s="657">
        <v>280</v>
      </c>
      <c r="G30" s="937">
        <v>1099</v>
      </c>
      <c r="H30" s="657">
        <v>286</v>
      </c>
      <c r="K30" s="938"/>
    </row>
    <row r="31" spans="1:12" ht="15" customHeight="1">
      <c r="A31" s="933"/>
      <c r="B31" s="929"/>
      <c r="C31" s="469">
        <f>C30/B30*100</f>
        <v>67.325702393340265</v>
      </c>
      <c r="D31" s="469">
        <f>D30/B30*100</f>
        <v>64.412070759625394</v>
      </c>
      <c r="E31" s="937"/>
      <c r="F31" s="469">
        <f>F30/E30*100</f>
        <v>27.131782945736433</v>
      </c>
      <c r="G31" s="937"/>
      <c r="H31" s="469">
        <f>H30/G30*100</f>
        <v>26.023657870791627</v>
      </c>
      <c r="K31" s="938"/>
    </row>
    <row r="32" spans="1:12" ht="15" customHeight="1">
      <c r="A32" s="933" t="s">
        <v>13</v>
      </c>
      <c r="B32" s="929">
        <v>1014</v>
      </c>
      <c r="C32" s="657">
        <v>558</v>
      </c>
      <c r="D32" s="657">
        <v>557</v>
      </c>
      <c r="E32" s="937">
        <v>937</v>
      </c>
      <c r="F32" s="657">
        <v>273</v>
      </c>
      <c r="G32" s="937">
        <v>979</v>
      </c>
      <c r="H32" s="657">
        <v>300</v>
      </c>
      <c r="K32" s="938"/>
    </row>
    <row r="33" spans="1:11" ht="15" customHeight="1">
      <c r="A33" s="933"/>
      <c r="B33" s="929"/>
      <c r="C33" s="469">
        <f>C32/B32*100</f>
        <v>55.029585798816569</v>
      </c>
      <c r="D33" s="469">
        <f>D32/B32*100</f>
        <v>54.930966469428014</v>
      </c>
      <c r="E33" s="937"/>
      <c r="F33" s="469">
        <f>F32/E32*100</f>
        <v>29.13553895410886</v>
      </c>
      <c r="G33" s="937"/>
      <c r="H33" s="469">
        <f>H32/G32*100</f>
        <v>30.643513789581206</v>
      </c>
      <c r="I33" s="306"/>
      <c r="K33" s="938"/>
    </row>
    <row r="34" spans="1:11" ht="15" customHeight="1">
      <c r="A34" s="933" t="s">
        <v>362</v>
      </c>
      <c r="B34" s="929">
        <v>1650</v>
      </c>
      <c r="C34" s="657">
        <v>1362</v>
      </c>
      <c r="D34" s="657">
        <v>1372</v>
      </c>
      <c r="E34" s="937">
        <v>1683</v>
      </c>
      <c r="F34" s="657">
        <v>439</v>
      </c>
      <c r="G34" s="937">
        <v>1705</v>
      </c>
      <c r="H34" s="657">
        <v>478</v>
      </c>
      <c r="I34" s="306"/>
      <c r="K34" s="938"/>
    </row>
    <row r="35" spans="1:11" ht="15" customHeight="1">
      <c r="A35" s="933"/>
      <c r="B35" s="929"/>
      <c r="C35" s="469">
        <f>C34/B34*100</f>
        <v>82.545454545454547</v>
      </c>
      <c r="D35" s="469">
        <f>D34/B34*100</f>
        <v>83.151515151515156</v>
      </c>
      <c r="E35" s="937"/>
      <c r="F35" s="469">
        <f>F34/E34*100</f>
        <v>26.084373143196672</v>
      </c>
      <c r="G35" s="937"/>
      <c r="H35" s="469">
        <f>H34/G34*100</f>
        <v>28.035190615835777</v>
      </c>
      <c r="I35" s="306"/>
      <c r="K35" s="938"/>
    </row>
    <row r="36" spans="1:11" ht="15" customHeight="1">
      <c r="A36" s="933" t="s">
        <v>15</v>
      </c>
      <c r="B36" s="929">
        <v>2464</v>
      </c>
      <c r="C36" s="657">
        <v>995</v>
      </c>
      <c r="D36" s="657">
        <v>1038</v>
      </c>
      <c r="E36" s="937">
        <v>2549</v>
      </c>
      <c r="F36" s="657">
        <v>295</v>
      </c>
      <c r="G36" s="937">
        <v>2525</v>
      </c>
      <c r="H36" s="657">
        <v>423</v>
      </c>
      <c r="I36" s="306"/>
      <c r="K36" s="938"/>
    </row>
    <row r="37" spans="1:11" ht="15" customHeight="1">
      <c r="A37" s="933"/>
      <c r="B37" s="929"/>
      <c r="C37" s="469">
        <f>C36/B36*100</f>
        <v>40.381493506493506</v>
      </c>
      <c r="D37" s="469">
        <f>D36/B36*100</f>
        <v>42.126623376623378</v>
      </c>
      <c r="E37" s="937"/>
      <c r="F37" s="469">
        <f>F36/E36*100</f>
        <v>11.573165947430365</v>
      </c>
      <c r="G37" s="937"/>
      <c r="H37" s="469">
        <f>H36/G36*100</f>
        <v>16.752475247524753</v>
      </c>
      <c r="I37" s="306"/>
      <c r="K37" s="938"/>
    </row>
    <row r="38" spans="1:11" ht="15" customHeight="1">
      <c r="A38" s="933" t="s">
        <v>363</v>
      </c>
      <c r="B38" s="929">
        <v>1482</v>
      </c>
      <c r="C38" s="657">
        <v>1302</v>
      </c>
      <c r="D38" s="657">
        <v>1279</v>
      </c>
      <c r="E38" s="937">
        <v>1600</v>
      </c>
      <c r="F38" s="657">
        <v>417</v>
      </c>
      <c r="G38" s="937">
        <v>1632</v>
      </c>
      <c r="H38" s="657">
        <v>348</v>
      </c>
      <c r="I38" s="306"/>
      <c r="K38" s="938"/>
    </row>
    <row r="39" spans="1:11" ht="15" customHeight="1">
      <c r="A39" s="933"/>
      <c r="B39" s="929"/>
      <c r="C39" s="469">
        <f>C38/B38*100</f>
        <v>87.854251012145738</v>
      </c>
      <c r="D39" s="469">
        <f>D38/B38*100</f>
        <v>86.302294197031031</v>
      </c>
      <c r="E39" s="937"/>
      <c r="F39" s="469">
        <f>F38/E38*100</f>
        <v>26.0625</v>
      </c>
      <c r="G39" s="937"/>
      <c r="H39" s="469">
        <f>H38/G38*100</f>
        <v>21.323529411764707</v>
      </c>
      <c r="I39" s="306"/>
      <c r="K39" s="938"/>
    </row>
    <row r="40" spans="1:11" ht="15" customHeight="1">
      <c r="A40" s="939" t="s">
        <v>364</v>
      </c>
      <c r="B40" s="930">
        <v>1472</v>
      </c>
      <c r="C40" s="657">
        <v>734</v>
      </c>
      <c r="D40" s="657">
        <v>709</v>
      </c>
      <c r="E40" s="940">
        <v>1365</v>
      </c>
      <c r="F40" s="657">
        <v>154</v>
      </c>
      <c r="G40" s="940">
        <v>1308</v>
      </c>
      <c r="H40" s="657">
        <v>248</v>
      </c>
      <c r="I40" s="306"/>
    </row>
    <row r="41" spans="1:11" ht="15" customHeight="1">
      <c r="A41" s="939"/>
      <c r="B41" s="930"/>
      <c r="C41" s="473">
        <f>C40/B40*100</f>
        <v>49.864130434782609</v>
      </c>
      <c r="D41" s="473">
        <f>D40/B40*100</f>
        <v>48.165760869565219</v>
      </c>
      <c r="E41" s="940"/>
      <c r="F41" s="473">
        <f>F40/E40*100</f>
        <v>11.282051282051283</v>
      </c>
      <c r="G41" s="940"/>
      <c r="H41" s="473">
        <f>H40/G40*100</f>
        <v>18.960244648318042</v>
      </c>
      <c r="I41" s="306"/>
    </row>
    <row r="42" spans="1:11">
      <c r="A42" s="501" t="s">
        <v>537</v>
      </c>
      <c r="B42" s="101"/>
      <c r="C42" s="101"/>
      <c r="D42" s="101"/>
      <c r="E42" s="101"/>
      <c r="F42" s="101"/>
      <c r="G42" s="101"/>
      <c r="H42" s="416"/>
      <c r="I42" s="306"/>
    </row>
    <row r="43" spans="1:11">
      <c r="A43" s="501" t="s">
        <v>538</v>
      </c>
      <c r="I43" s="306"/>
    </row>
    <row r="44" spans="1:11">
      <c r="A44" s="501" t="s">
        <v>539</v>
      </c>
      <c r="I44" s="306"/>
    </row>
  </sheetData>
  <mergeCells count="89">
    <mergeCell ref="A40:A41"/>
    <mergeCell ref="B40:B41"/>
    <mergeCell ref="E40:E41"/>
    <mergeCell ref="G40:G41"/>
    <mergeCell ref="A38:A39"/>
    <mergeCell ref="B38:B39"/>
    <mergeCell ref="E38:E39"/>
    <mergeCell ref="G38:G39"/>
    <mergeCell ref="K38:K39"/>
    <mergeCell ref="A36:A37"/>
    <mergeCell ref="B36:B37"/>
    <mergeCell ref="E36:E37"/>
    <mergeCell ref="G36:G37"/>
    <mergeCell ref="K36:K37"/>
    <mergeCell ref="A34:A35"/>
    <mergeCell ref="B34:B35"/>
    <mergeCell ref="E34:E35"/>
    <mergeCell ref="G34:G35"/>
    <mergeCell ref="K34:K35"/>
    <mergeCell ref="A32:A33"/>
    <mergeCell ref="B32:B33"/>
    <mergeCell ref="E32:E33"/>
    <mergeCell ref="G32:G33"/>
    <mergeCell ref="K32:K33"/>
    <mergeCell ref="A30:A31"/>
    <mergeCell ref="B30:B31"/>
    <mergeCell ref="E30:E31"/>
    <mergeCell ref="G30:G31"/>
    <mergeCell ref="K30:K31"/>
    <mergeCell ref="A28:A29"/>
    <mergeCell ref="B28:B29"/>
    <mergeCell ref="E28:E29"/>
    <mergeCell ref="G28:G29"/>
    <mergeCell ref="K28:K29"/>
    <mergeCell ref="A26:A27"/>
    <mergeCell ref="B26:B27"/>
    <mergeCell ref="E26:E27"/>
    <mergeCell ref="G26:G27"/>
    <mergeCell ref="K26:K27"/>
    <mergeCell ref="A24:A25"/>
    <mergeCell ref="B24:B25"/>
    <mergeCell ref="E24:E25"/>
    <mergeCell ref="G24:G25"/>
    <mergeCell ref="K24:K25"/>
    <mergeCell ref="A22:A23"/>
    <mergeCell ref="B22:B23"/>
    <mergeCell ref="E22:E23"/>
    <mergeCell ref="G22:G23"/>
    <mergeCell ref="K22:K23"/>
    <mergeCell ref="A20:A21"/>
    <mergeCell ref="B20:B21"/>
    <mergeCell ref="E20:E21"/>
    <mergeCell ref="G20:G21"/>
    <mergeCell ref="K20:K21"/>
    <mergeCell ref="A18:A19"/>
    <mergeCell ref="B18:B19"/>
    <mergeCell ref="E18:E19"/>
    <mergeCell ref="G18:G19"/>
    <mergeCell ref="K18:K19"/>
    <mergeCell ref="A16:A17"/>
    <mergeCell ref="B16:B17"/>
    <mergeCell ref="E16:E17"/>
    <mergeCell ref="G16:G17"/>
    <mergeCell ref="K16:K17"/>
    <mergeCell ref="A14:A15"/>
    <mergeCell ref="B14:B15"/>
    <mergeCell ref="E14:E15"/>
    <mergeCell ref="G14:G15"/>
    <mergeCell ref="K14:K15"/>
    <mergeCell ref="A12:A13"/>
    <mergeCell ref="B12:B13"/>
    <mergeCell ref="E12:E13"/>
    <mergeCell ref="G12:G13"/>
    <mergeCell ref="K12:K13"/>
    <mergeCell ref="A10:A11"/>
    <mergeCell ref="B10:B11"/>
    <mergeCell ref="E10:E11"/>
    <mergeCell ref="G10:G11"/>
    <mergeCell ref="K10:K11"/>
    <mergeCell ref="A8:A9"/>
    <mergeCell ref="B8:B9"/>
    <mergeCell ref="E8:E9"/>
    <mergeCell ref="G8:G9"/>
    <mergeCell ref="K8:K9"/>
    <mergeCell ref="B3:F3"/>
    <mergeCell ref="G3:H4"/>
    <mergeCell ref="B4:D4"/>
    <mergeCell ref="E4:F4"/>
    <mergeCell ref="A5:A6"/>
  </mergeCells>
  <phoneticPr fontId="60"/>
  <pageMargins left="0.59027777777777801" right="0.59027777777777801" top="0.86597222222222203" bottom="0.55138888888888904" header="0.511811023622047" footer="0.511811023622047"/>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MJ40"/>
  <sheetViews>
    <sheetView showGridLines="0" view="pageBreakPreview" zoomScaleNormal="100" workbookViewId="0">
      <selection sqref="A1:XFD1048576"/>
    </sheetView>
  </sheetViews>
  <sheetFormatPr defaultColWidth="12.5" defaultRowHeight="17.25"/>
  <cols>
    <col min="1" max="1" width="12.5" style="13"/>
    <col min="2" max="5" width="13.75" style="13" customWidth="1"/>
    <col min="6" max="6" width="7.625" style="483" customWidth="1"/>
    <col min="7" max="8" width="6.75" style="13" customWidth="1"/>
    <col min="9" max="256" width="12.5" style="13"/>
    <col min="257" max="260" width="13.75" style="13" customWidth="1"/>
    <col min="261" max="261" width="7.625" style="13" customWidth="1"/>
    <col min="262" max="264" width="6.75" style="13" customWidth="1"/>
    <col min="265" max="512" width="12.5" style="13"/>
    <col min="513" max="516" width="13.75" style="13" customWidth="1"/>
    <col min="517" max="517" width="7.625" style="13" customWidth="1"/>
    <col min="518" max="520" width="6.75" style="13" customWidth="1"/>
    <col min="521" max="768" width="12.5" style="13"/>
    <col min="769" max="772" width="13.75" style="13" customWidth="1"/>
    <col min="773" max="773" width="7.625" style="13" customWidth="1"/>
    <col min="774" max="776" width="6.75" style="13" customWidth="1"/>
    <col min="777" max="1024" width="12.5" style="13"/>
  </cols>
  <sheetData>
    <row r="1" spans="1:235" s="487" customFormat="1" ht="15" customHeight="1">
      <c r="A1" s="475" t="s">
        <v>540</v>
      </c>
      <c r="B1" s="484"/>
      <c r="C1" s="484"/>
      <c r="D1" s="484"/>
      <c r="E1" s="484"/>
      <c r="F1" s="493"/>
    </row>
    <row r="2" spans="1:235" ht="18" customHeight="1">
      <c r="A2" s="241"/>
      <c r="B2" s="241"/>
      <c r="C2" s="241"/>
      <c r="D2" s="241"/>
      <c r="E2" s="490" t="s">
        <v>611</v>
      </c>
    </row>
    <row r="3" spans="1:235" ht="12.95" customHeight="1">
      <c r="A3" s="928" t="s">
        <v>138</v>
      </c>
      <c r="B3" s="401"/>
      <c r="C3" s="400" t="s">
        <v>511</v>
      </c>
      <c r="D3" s="481" t="s">
        <v>512</v>
      </c>
      <c r="E3" s="401" t="s">
        <v>513</v>
      </c>
    </row>
    <row r="4" spans="1:235" ht="12.95" customHeight="1">
      <c r="A4" s="928"/>
      <c r="B4" s="371" t="s">
        <v>28</v>
      </c>
      <c r="C4" s="463" t="s">
        <v>505</v>
      </c>
      <c r="D4" s="347" t="s">
        <v>505</v>
      </c>
      <c r="E4" s="371" t="s">
        <v>505</v>
      </c>
    </row>
    <row r="5" spans="1:235" ht="12.95" customHeight="1">
      <c r="A5" s="928"/>
      <c r="B5" s="464"/>
      <c r="C5" s="465" t="s">
        <v>515</v>
      </c>
      <c r="D5" s="466" t="s">
        <v>515</v>
      </c>
      <c r="E5" s="464" t="s">
        <v>515</v>
      </c>
    </row>
    <row r="6" spans="1:235" ht="15" customHeight="1">
      <c r="A6" s="902" t="s">
        <v>516</v>
      </c>
      <c r="B6" s="904">
        <f>SUM(B8:B39)</f>
        <v>9123</v>
      </c>
      <c r="C6" s="665">
        <f>C8+C10+C12+C14+C16+C18+C20+C22+C24+C26+C28+C30+C32+C34+C36+C38</f>
        <v>2901</v>
      </c>
      <c r="D6" s="665">
        <f>D8+D10+D12+D14+D16+D18+D20+D22+D24+D26+D28+D30+D32+D34+D36+D38</f>
        <v>2550</v>
      </c>
      <c r="E6" s="665">
        <f>E8+E10+E12+E14+E16+E18+E20+E22+E24+E26+E28+E30+E32+E34+E36+E38</f>
        <v>1794</v>
      </c>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311"/>
      <c r="AQ6" s="311"/>
      <c r="AR6" s="311"/>
      <c r="AS6" s="311"/>
      <c r="AT6" s="311"/>
      <c r="AU6" s="311"/>
      <c r="AV6" s="311"/>
      <c r="AW6" s="311"/>
      <c r="AX6" s="311"/>
      <c r="AY6" s="311"/>
      <c r="AZ6" s="311"/>
      <c r="BA6" s="311"/>
      <c r="BB6" s="311"/>
      <c r="BC6" s="311"/>
      <c r="BD6" s="311"/>
      <c r="BE6" s="311"/>
      <c r="BF6" s="311"/>
      <c r="BG6" s="311"/>
      <c r="BH6" s="311"/>
      <c r="BI6" s="311"/>
      <c r="BJ6" s="311"/>
      <c r="BK6" s="311"/>
      <c r="BL6" s="311"/>
      <c r="BM6" s="311"/>
      <c r="BN6" s="311"/>
      <c r="BO6" s="311"/>
      <c r="BP6" s="311"/>
      <c r="BQ6" s="311"/>
      <c r="BR6" s="311"/>
      <c r="BS6" s="311"/>
      <c r="BT6" s="311"/>
      <c r="BU6" s="311"/>
      <c r="BV6" s="311"/>
      <c r="BW6" s="311"/>
      <c r="BX6" s="311"/>
      <c r="BY6" s="311"/>
      <c r="BZ6" s="311"/>
      <c r="CA6" s="311"/>
      <c r="CB6" s="311"/>
      <c r="CC6" s="311"/>
      <c r="CD6" s="311"/>
      <c r="CE6" s="311"/>
      <c r="CF6" s="311"/>
      <c r="CG6" s="311"/>
      <c r="CH6" s="311"/>
      <c r="CI6" s="311"/>
      <c r="CJ6" s="311"/>
      <c r="CK6" s="311"/>
      <c r="CL6" s="311"/>
      <c r="CM6" s="311"/>
      <c r="CN6" s="311"/>
      <c r="CO6" s="311"/>
      <c r="CP6" s="311"/>
      <c r="CQ6" s="311"/>
      <c r="CR6" s="311"/>
      <c r="CS6" s="311"/>
      <c r="CT6" s="311"/>
      <c r="CU6" s="311"/>
      <c r="CV6" s="311"/>
      <c r="CW6" s="311"/>
      <c r="CX6" s="311"/>
      <c r="CY6" s="311"/>
      <c r="CZ6" s="311"/>
      <c r="DA6" s="311"/>
      <c r="DB6" s="311"/>
      <c r="DC6" s="311"/>
      <c r="DD6" s="311"/>
      <c r="DE6" s="311"/>
      <c r="DF6" s="311"/>
      <c r="DG6" s="311"/>
      <c r="DH6" s="311"/>
      <c r="DI6" s="311"/>
      <c r="DJ6" s="311"/>
      <c r="DK6" s="311"/>
      <c r="DL6" s="311"/>
      <c r="DM6" s="311"/>
      <c r="DN6" s="311"/>
      <c r="DO6" s="311"/>
      <c r="DP6" s="311"/>
      <c r="DQ6" s="311"/>
      <c r="DR6" s="311"/>
      <c r="DS6" s="311"/>
      <c r="DT6" s="311"/>
      <c r="DU6" s="311"/>
      <c r="DV6" s="311"/>
      <c r="DW6" s="311"/>
      <c r="DX6" s="311"/>
      <c r="DY6" s="311"/>
      <c r="DZ6" s="311"/>
      <c r="EA6" s="311"/>
      <c r="EB6" s="311"/>
      <c r="EC6" s="311"/>
      <c r="ED6" s="311"/>
      <c r="EE6" s="311"/>
      <c r="EF6" s="311"/>
      <c r="EG6" s="311"/>
      <c r="EH6" s="311"/>
      <c r="EI6" s="311"/>
      <c r="EJ6" s="311"/>
      <c r="EK6" s="311"/>
      <c r="EL6" s="311"/>
      <c r="EM6" s="311"/>
      <c r="EN6" s="311"/>
      <c r="EO6" s="311"/>
      <c r="EP6" s="311"/>
      <c r="EQ6" s="311"/>
      <c r="ER6" s="311"/>
      <c r="ES6" s="311"/>
      <c r="ET6" s="311"/>
      <c r="EU6" s="311"/>
      <c r="EV6" s="311"/>
      <c r="EW6" s="311"/>
      <c r="EX6" s="311"/>
      <c r="EY6" s="311"/>
      <c r="EZ6" s="311"/>
      <c r="FA6" s="311"/>
      <c r="FB6" s="311"/>
      <c r="FC6" s="311"/>
      <c r="FD6" s="311"/>
      <c r="FE6" s="311"/>
      <c r="FF6" s="311"/>
      <c r="FG6" s="311"/>
      <c r="FH6" s="311"/>
      <c r="FI6" s="311"/>
      <c r="FJ6" s="311"/>
      <c r="FK6" s="311"/>
      <c r="FL6" s="311"/>
      <c r="FM6" s="311"/>
      <c r="FN6" s="311"/>
      <c r="FO6" s="311"/>
      <c r="FP6" s="311"/>
      <c r="FQ6" s="311"/>
      <c r="FR6" s="311"/>
      <c r="FS6" s="311"/>
      <c r="FT6" s="311"/>
      <c r="FU6" s="311"/>
      <c r="FV6" s="311"/>
      <c r="FW6" s="311"/>
      <c r="FX6" s="311"/>
      <c r="FY6" s="311"/>
      <c r="FZ6" s="311"/>
      <c r="GA6" s="311"/>
      <c r="GB6" s="311"/>
      <c r="GC6" s="311"/>
      <c r="GD6" s="311"/>
      <c r="GE6" s="311"/>
      <c r="GF6" s="311"/>
      <c r="GG6" s="311"/>
      <c r="GH6" s="311"/>
      <c r="GI6" s="311"/>
      <c r="GJ6" s="311"/>
      <c r="GK6" s="311"/>
      <c r="GL6" s="311"/>
      <c r="GM6" s="311"/>
      <c r="GN6" s="311"/>
      <c r="GO6" s="311"/>
      <c r="GP6" s="311"/>
      <c r="GQ6" s="311"/>
      <c r="GR6" s="311"/>
      <c r="GS6" s="311"/>
      <c r="GT6" s="311"/>
      <c r="GU6" s="311"/>
      <c r="GV6" s="311"/>
      <c r="GW6" s="311"/>
      <c r="GX6" s="311"/>
      <c r="GY6" s="311"/>
      <c r="GZ6" s="311"/>
      <c r="HA6" s="311"/>
      <c r="HB6" s="311"/>
      <c r="HC6" s="311"/>
      <c r="HD6" s="311"/>
      <c r="HE6" s="311"/>
      <c r="HF6" s="311"/>
      <c r="HG6" s="311"/>
      <c r="HH6" s="311"/>
      <c r="HI6" s="311"/>
      <c r="HJ6" s="311"/>
      <c r="HK6" s="311"/>
      <c r="HL6" s="311"/>
      <c r="HM6" s="311"/>
      <c r="HN6" s="311"/>
      <c r="HO6" s="311"/>
      <c r="HP6" s="311"/>
      <c r="HQ6" s="311"/>
      <c r="HR6" s="311"/>
      <c r="HS6" s="311"/>
      <c r="HT6" s="311"/>
      <c r="HU6" s="311"/>
      <c r="HV6" s="311"/>
      <c r="HW6" s="311"/>
      <c r="HX6" s="311"/>
      <c r="HY6" s="311"/>
      <c r="HZ6" s="311"/>
      <c r="IA6" s="311"/>
    </row>
    <row r="7" spans="1:235" ht="15" customHeight="1">
      <c r="A7" s="902"/>
      <c r="B7" s="904"/>
      <c r="C7" s="469">
        <f>C6/B6*100</f>
        <v>31.798750411048999</v>
      </c>
      <c r="D7" s="469">
        <f>D6/B6*100</f>
        <v>27.951331798750413</v>
      </c>
      <c r="E7" s="469">
        <f>E6/B6*100</f>
        <v>19.664584018414995</v>
      </c>
      <c r="G7" s="476"/>
      <c r="H7" s="476"/>
      <c r="I7" s="476"/>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6"/>
      <c r="AL7" s="476"/>
      <c r="AM7" s="476"/>
      <c r="AN7" s="476"/>
      <c r="AO7" s="476"/>
      <c r="AP7" s="476"/>
      <c r="AQ7" s="476"/>
      <c r="AR7" s="476"/>
      <c r="AS7" s="476"/>
      <c r="AT7" s="476"/>
      <c r="AU7" s="476"/>
      <c r="AV7" s="476"/>
      <c r="AW7" s="476"/>
      <c r="AX7" s="476"/>
      <c r="AY7" s="476"/>
      <c r="AZ7" s="476"/>
      <c r="BA7" s="476"/>
      <c r="BB7" s="476"/>
      <c r="BC7" s="476"/>
      <c r="BD7" s="476"/>
      <c r="BE7" s="476"/>
      <c r="BF7" s="476"/>
      <c r="BG7" s="476"/>
      <c r="BH7" s="476"/>
      <c r="BI7" s="476"/>
      <c r="BJ7" s="476"/>
      <c r="BK7" s="476"/>
      <c r="BL7" s="476"/>
      <c r="BM7" s="476"/>
      <c r="BN7" s="476"/>
      <c r="BO7" s="476"/>
      <c r="BP7" s="476"/>
      <c r="BQ7" s="476"/>
      <c r="BR7" s="476"/>
      <c r="BS7" s="476"/>
      <c r="BT7" s="476"/>
      <c r="BU7" s="476"/>
      <c r="BV7" s="476"/>
      <c r="BW7" s="476"/>
      <c r="BX7" s="476"/>
      <c r="BY7" s="476"/>
      <c r="BZ7" s="476"/>
      <c r="CA7" s="476"/>
      <c r="CB7" s="476"/>
      <c r="CC7" s="476"/>
      <c r="CD7" s="476"/>
      <c r="CE7" s="476"/>
      <c r="CF7" s="476"/>
      <c r="CG7" s="476"/>
      <c r="CH7" s="476"/>
      <c r="CI7" s="476"/>
      <c r="CJ7" s="476"/>
      <c r="CK7" s="476"/>
      <c r="CL7" s="476"/>
      <c r="CM7" s="476"/>
      <c r="CN7" s="476"/>
      <c r="CO7" s="476"/>
      <c r="CP7" s="476"/>
      <c r="CQ7" s="476"/>
      <c r="CR7" s="476"/>
      <c r="CS7" s="476"/>
      <c r="CT7" s="476"/>
      <c r="CU7" s="476"/>
      <c r="CV7" s="476"/>
      <c r="CW7" s="476"/>
      <c r="CX7" s="476"/>
      <c r="CY7" s="476"/>
      <c r="CZ7" s="476"/>
      <c r="DA7" s="476"/>
      <c r="DB7" s="476"/>
      <c r="DC7" s="476"/>
      <c r="DD7" s="476"/>
      <c r="DE7" s="476"/>
      <c r="DF7" s="476"/>
      <c r="DG7" s="476"/>
      <c r="DH7" s="476"/>
      <c r="DI7" s="476"/>
      <c r="DJ7" s="476"/>
      <c r="DK7" s="476"/>
      <c r="DL7" s="476"/>
      <c r="DM7" s="476"/>
      <c r="DN7" s="476"/>
      <c r="DO7" s="476"/>
      <c r="DP7" s="476"/>
      <c r="DQ7" s="476"/>
      <c r="DR7" s="476"/>
      <c r="DS7" s="476"/>
      <c r="DT7" s="476"/>
      <c r="DU7" s="476"/>
      <c r="DV7" s="476"/>
      <c r="DW7" s="476"/>
      <c r="DX7" s="476"/>
      <c r="DY7" s="476"/>
      <c r="DZ7" s="476"/>
      <c r="EA7" s="476"/>
      <c r="EB7" s="476"/>
      <c r="EC7" s="476"/>
      <c r="ED7" s="476"/>
      <c r="EE7" s="476"/>
      <c r="EF7" s="476"/>
      <c r="EG7" s="476"/>
      <c r="EH7" s="476"/>
      <c r="EI7" s="476"/>
      <c r="EJ7" s="476"/>
      <c r="EK7" s="476"/>
      <c r="EL7" s="476"/>
      <c r="EM7" s="476"/>
      <c r="EN7" s="476"/>
      <c r="EO7" s="476"/>
      <c r="EP7" s="476"/>
      <c r="EQ7" s="476"/>
      <c r="ER7" s="476"/>
      <c r="ES7" s="476"/>
      <c r="ET7" s="476"/>
      <c r="EU7" s="476"/>
      <c r="EV7" s="476"/>
      <c r="EW7" s="476"/>
      <c r="EX7" s="476"/>
      <c r="EY7" s="476"/>
      <c r="EZ7" s="476"/>
      <c r="FA7" s="476"/>
      <c r="FB7" s="476"/>
      <c r="FC7" s="476"/>
      <c r="FD7" s="476"/>
      <c r="FE7" s="476"/>
      <c r="FF7" s="476"/>
      <c r="FG7" s="476"/>
      <c r="FH7" s="476"/>
      <c r="FI7" s="476"/>
      <c r="FJ7" s="476"/>
      <c r="FK7" s="476"/>
      <c r="FL7" s="476"/>
      <c r="FM7" s="476"/>
      <c r="FN7" s="476"/>
      <c r="FO7" s="476"/>
      <c r="FP7" s="476"/>
      <c r="FQ7" s="476"/>
      <c r="FR7" s="476"/>
      <c r="FS7" s="476"/>
      <c r="FT7" s="476"/>
      <c r="FU7" s="476"/>
      <c r="FV7" s="476"/>
      <c r="FW7" s="476"/>
      <c r="FX7" s="476"/>
      <c r="FY7" s="476"/>
      <c r="FZ7" s="476"/>
      <c r="GA7" s="476"/>
      <c r="GB7" s="476"/>
      <c r="GC7" s="476"/>
      <c r="GD7" s="476"/>
      <c r="GE7" s="476"/>
      <c r="GF7" s="476"/>
      <c r="GG7" s="476"/>
      <c r="GH7" s="476"/>
      <c r="GI7" s="476"/>
      <c r="GJ7" s="476"/>
      <c r="GK7" s="476"/>
      <c r="GL7" s="476"/>
      <c r="GM7" s="476"/>
      <c r="GN7" s="476"/>
      <c r="GO7" s="476"/>
      <c r="GP7" s="476"/>
      <c r="GQ7" s="476"/>
      <c r="GR7" s="476"/>
      <c r="GS7" s="476"/>
      <c r="GT7" s="476"/>
      <c r="GU7" s="476"/>
      <c r="GV7" s="476"/>
      <c r="GW7" s="476"/>
      <c r="GX7" s="476"/>
      <c r="GY7" s="476"/>
      <c r="GZ7" s="476"/>
      <c r="HA7" s="476"/>
      <c r="HB7" s="476"/>
      <c r="HC7" s="476"/>
      <c r="HD7" s="476"/>
      <c r="HE7" s="476"/>
      <c r="HF7" s="476"/>
      <c r="HG7" s="476"/>
      <c r="HH7" s="476"/>
      <c r="HI7" s="476"/>
      <c r="HJ7" s="476"/>
      <c r="HK7" s="476"/>
      <c r="HL7" s="476"/>
      <c r="HM7" s="476"/>
      <c r="HN7" s="476"/>
      <c r="HO7" s="476"/>
      <c r="HP7" s="476"/>
      <c r="HQ7" s="476"/>
      <c r="HR7" s="476"/>
      <c r="HS7" s="476"/>
      <c r="HT7" s="476"/>
      <c r="HU7" s="476"/>
      <c r="HV7" s="476"/>
      <c r="HW7" s="476"/>
      <c r="HX7" s="476"/>
      <c r="HY7" s="476"/>
      <c r="HZ7" s="476"/>
      <c r="IA7" s="476"/>
    </row>
    <row r="8" spans="1:235" ht="15" customHeight="1">
      <c r="A8" s="901" t="s">
        <v>356</v>
      </c>
      <c r="B8" s="929">
        <v>622</v>
      </c>
      <c r="C8" s="657">
        <v>288</v>
      </c>
      <c r="D8" s="657">
        <v>251</v>
      </c>
      <c r="E8" s="657">
        <v>188</v>
      </c>
    </row>
    <row r="9" spans="1:235" ht="15" customHeight="1">
      <c r="A9" s="901"/>
      <c r="B9" s="929"/>
      <c r="C9" s="469">
        <f>C8/B8*100</f>
        <v>46.30225080385852</v>
      </c>
      <c r="D9" s="469">
        <f>D8/B8*100</f>
        <v>40.353697749196144</v>
      </c>
      <c r="E9" s="469">
        <f>E8/B8*100</f>
        <v>30.225080385852088</v>
      </c>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row>
    <row r="10" spans="1:235" ht="15" customHeight="1">
      <c r="A10" s="901" t="s">
        <v>3</v>
      </c>
      <c r="B10" s="929">
        <v>279</v>
      </c>
      <c r="C10" s="485">
        <v>95</v>
      </c>
      <c r="D10" s="485">
        <v>76</v>
      </c>
      <c r="E10" s="485">
        <v>53</v>
      </c>
    </row>
    <row r="11" spans="1:235" ht="15" customHeight="1">
      <c r="A11" s="901"/>
      <c r="B11" s="929"/>
      <c r="C11" s="469">
        <f>C10/B10*100</f>
        <v>34.050179211469533</v>
      </c>
      <c r="D11" s="469">
        <f>D10/B10*100</f>
        <v>27.24014336917563</v>
      </c>
      <c r="E11" s="469">
        <f>E10/B10*100</f>
        <v>18.996415770609318</v>
      </c>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row>
    <row r="12" spans="1:235" ht="15" customHeight="1">
      <c r="A12" s="901" t="s">
        <v>4</v>
      </c>
      <c r="B12" s="929">
        <v>609</v>
      </c>
      <c r="C12" s="485">
        <v>170</v>
      </c>
      <c r="D12" s="485">
        <v>142</v>
      </c>
      <c r="E12" s="485">
        <v>101</v>
      </c>
    </row>
    <row r="13" spans="1:235" ht="15" customHeight="1">
      <c r="A13" s="901"/>
      <c r="B13" s="929"/>
      <c r="C13" s="469">
        <f>C12/B12*100</f>
        <v>27.914614121510674</v>
      </c>
      <c r="D13" s="469">
        <f>D12/B12*100</f>
        <v>23.316912972085387</v>
      </c>
      <c r="E13" s="469">
        <f>E12/B12*100</f>
        <v>16.58456486042693</v>
      </c>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47"/>
      <c r="FE13" s="47"/>
      <c r="FF13" s="47"/>
      <c r="FG13" s="47"/>
      <c r="FH13" s="47"/>
      <c r="FI13" s="47"/>
      <c r="FJ13" s="47"/>
      <c r="FK13" s="47"/>
      <c r="FL13" s="47"/>
      <c r="FM13" s="47"/>
      <c r="FN13" s="47"/>
      <c r="FO13" s="47"/>
      <c r="FP13" s="47"/>
      <c r="FQ13" s="47"/>
      <c r="FR13" s="47"/>
      <c r="FS13" s="47"/>
      <c r="FT13" s="47"/>
      <c r="FU13" s="47"/>
      <c r="FV13" s="47"/>
      <c r="FW13" s="47"/>
      <c r="FX13" s="47"/>
      <c r="FY13" s="47"/>
      <c r="FZ13" s="47"/>
      <c r="GA13" s="47"/>
      <c r="GB13" s="47"/>
      <c r="GC13" s="47"/>
      <c r="GD13" s="47"/>
      <c r="GE13" s="47"/>
      <c r="GF13" s="47"/>
      <c r="GG13" s="47"/>
      <c r="GH13" s="47"/>
      <c r="GI13" s="47"/>
      <c r="GJ13" s="47"/>
      <c r="GK13" s="47"/>
      <c r="GL13" s="47"/>
      <c r="GM13" s="47"/>
      <c r="GN13" s="47"/>
      <c r="GO13" s="47"/>
      <c r="GP13" s="47"/>
      <c r="GQ13" s="47"/>
      <c r="GR13" s="47"/>
      <c r="GS13" s="47"/>
      <c r="GT13" s="47"/>
      <c r="GU13" s="47"/>
      <c r="GV13" s="47"/>
      <c r="GW13" s="47"/>
      <c r="GX13" s="47"/>
      <c r="GY13" s="47"/>
      <c r="GZ13" s="47"/>
      <c r="HA13" s="47"/>
      <c r="HB13" s="47"/>
      <c r="HC13" s="47"/>
      <c r="HD13" s="47"/>
      <c r="HE13" s="47"/>
      <c r="HF13" s="47"/>
      <c r="HG13" s="47"/>
      <c r="HH13" s="47"/>
      <c r="HI13" s="47"/>
      <c r="HJ13" s="47"/>
      <c r="HK13" s="47"/>
      <c r="HL13" s="47"/>
      <c r="HM13" s="47"/>
      <c r="HN13" s="47"/>
      <c r="HO13" s="47"/>
      <c r="HP13" s="47"/>
      <c r="HQ13" s="47"/>
      <c r="HR13" s="47"/>
      <c r="HS13" s="47"/>
      <c r="HT13" s="47"/>
      <c r="HU13" s="47"/>
      <c r="HV13" s="47"/>
      <c r="HW13" s="47"/>
      <c r="HX13" s="47"/>
      <c r="HY13" s="47"/>
      <c r="HZ13" s="47"/>
      <c r="IA13" s="47"/>
    </row>
    <row r="14" spans="1:235" ht="15" customHeight="1">
      <c r="A14" s="901" t="s">
        <v>5</v>
      </c>
      <c r="B14" s="929">
        <v>582</v>
      </c>
      <c r="C14" s="485">
        <v>154</v>
      </c>
      <c r="D14" s="485">
        <v>137</v>
      </c>
      <c r="E14" s="485">
        <v>94</v>
      </c>
    </row>
    <row r="15" spans="1:235" ht="15" customHeight="1">
      <c r="A15" s="901"/>
      <c r="B15" s="929"/>
      <c r="C15" s="469">
        <f>C14/B14*100</f>
        <v>26.460481099656359</v>
      </c>
      <c r="D15" s="469">
        <f>D14/B14*100</f>
        <v>23.539518900343641</v>
      </c>
      <c r="E15" s="469">
        <f>E14/B14*100</f>
        <v>16.151202749140893</v>
      </c>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row>
    <row r="16" spans="1:235" ht="15" customHeight="1">
      <c r="A16" s="901" t="s">
        <v>357</v>
      </c>
      <c r="B16" s="929">
        <v>401</v>
      </c>
      <c r="C16" s="485">
        <v>93</v>
      </c>
      <c r="D16" s="485">
        <v>88</v>
      </c>
      <c r="E16" s="485">
        <v>52</v>
      </c>
    </row>
    <row r="17" spans="1:235" ht="15" customHeight="1">
      <c r="A17" s="901"/>
      <c r="B17" s="929"/>
      <c r="C17" s="469">
        <f>C16/B16*100</f>
        <v>23.192019950124688</v>
      </c>
      <c r="D17" s="469">
        <f>D16/B16*100</f>
        <v>21.945137157107229</v>
      </c>
      <c r="E17" s="469">
        <f>E16/B16*100</f>
        <v>12.967581047381547</v>
      </c>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row>
    <row r="18" spans="1:235" ht="15" customHeight="1">
      <c r="A18" s="901" t="s">
        <v>7</v>
      </c>
      <c r="B18" s="929">
        <v>161</v>
      </c>
      <c r="C18" s="485">
        <v>70</v>
      </c>
      <c r="D18" s="485">
        <v>60</v>
      </c>
      <c r="E18" s="485">
        <v>34</v>
      </c>
    </row>
    <row r="19" spans="1:235" ht="15" customHeight="1">
      <c r="A19" s="901"/>
      <c r="B19" s="929"/>
      <c r="C19" s="469">
        <f>C18/B18*100</f>
        <v>43.478260869565219</v>
      </c>
      <c r="D19" s="469">
        <f>D18/B18*100</f>
        <v>37.267080745341616</v>
      </c>
      <c r="E19" s="469">
        <f>E18/B18*100</f>
        <v>21.118012422360248</v>
      </c>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row>
    <row r="20" spans="1:235" ht="15" customHeight="1">
      <c r="A20" s="901" t="s">
        <v>358</v>
      </c>
      <c r="B20" s="929">
        <v>436</v>
      </c>
      <c r="C20" s="485">
        <v>177</v>
      </c>
      <c r="D20" s="485">
        <v>148</v>
      </c>
      <c r="E20" s="485">
        <v>102</v>
      </c>
    </row>
    <row r="21" spans="1:235" ht="15" customHeight="1">
      <c r="A21" s="901"/>
      <c r="B21" s="929"/>
      <c r="C21" s="469">
        <f>C20/B20*100</f>
        <v>40.596330275229356</v>
      </c>
      <c r="D21" s="469">
        <f>D20/B20*100</f>
        <v>33.944954128440372</v>
      </c>
      <c r="E21" s="469">
        <f>E20/B20*100</f>
        <v>23.394495412844037</v>
      </c>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row>
    <row r="22" spans="1:235" ht="15" customHeight="1">
      <c r="A22" s="901" t="s">
        <v>359</v>
      </c>
      <c r="B22" s="929">
        <v>417</v>
      </c>
      <c r="C22" s="485">
        <v>192</v>
      </c>
      <c r="D22" s="485">
        <v>170</v>
      </c>
      <c r="E22" s="485">
        <v>119</v>
      </c>
    </row>
    <row r="23" spans="1:235" ht="15" customHeight="1">
      <c r="A23" s="901"/>
      <c r="B23" s="929"/>
      <c r="C23" s="469">
        <f>C22/B22*100</f>
        <v>46.043165467625904</v>
      </c>
      <c r="D23" s="469">
        <f>D22/B22*100</f>
        <v>40.767386091127101</v>
      </c>
      <c r="E23" s="469">
        <f>E22/B22*100</f>
        <v>28.537170263788969</v>
      </c>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row>
    <row r="24" spans="1:235" ht="15" customHeight="1">
      <c r="A24" s="901" t="s">
        <v>360</v>
      </c>
      <c r="B24" s="929">
        <v>184</v>
      </c>
      <c r="C24" s="485">
        <v>53</v>
      </c>
      <c r="D24" s="485">
        <v>52</v>
      </c>
      <c r="E24" s="485">
        <v>41</v>
      </c>
    </row>
    <row r="25" spans="1:235" ht="15" customHeight="1">
      <c r="A25" s="901"/>
      <c r="B25" s="929"/>
      <c r="C25" s="469">
        <f>C24/B24*100</f>
        <v>28.804347826086957</v>
      </c>
      <c r="D25" s="469">
        <f>D24/B24*100</f>
        <v>28.260869565217391</v>
      </c>
      <c r="E25" s="469">
        <f>E24/B24*100</f>
        <v>22.282608695652172</v>
      </c>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row>
    <row r="26" spans="1:235" ht="15" customHeight="1">
      <c r="A26" s="901" t="s">
        <v>361</v>
      </c>
      <c r="B26" s="929">
        <v>858</v>
      </c>
      <c r="C26" s="485">
        <v>167</v>
      </c>
      <c r="D26" s="485">
        <v>142</v>
      </c>
      <c r="E26" s="485">
        <v>99</v>
      </c>
    </row>
    <row r="27" spans="1:235" ht="15" customHeight="1">
      <c r="A27" s="901"/>
      <c r="B27" s="929"/>
      <c r="C27" s="469">
        <f>C26/B26*100</f>
        <v>19.463869463869461</v>
      </c>
      <c r="D27" s="469">
        <f>D26/B26*100</f>
        <v>16.550116550116549</v>
      </c>
      <c r="E27" s="469">
        <f>E26/B26*100</f>
        <v>11.538461538461538</v>
      </c>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row>
    <row r="28" spans="1:235" ht="15" customHeight="1">
      <c r="A28" s="901" t="s">
        <v>12</v>
      </c>
      <c r="B28" s="929">
        <v>595</v>
      </c>
      <c r="C28" s="485">
        <v>132</v>
      </c>
      <c r="D28" s="485">
        <v>111</v>
      </c>
      <c r="E28" s="485">
        <v>90</v>
      </c>
    </row>
    <row r="29" spans="1:235" ht="15" customHeight="1">
      <c r="A29" s="901"/>
      <c r="B29" s="929"/>
      <c r="C29" s="469">
        <f>C28/B28*100</f>
        <v>22.184873949579831</v>
      </c>
      <c r="D29" s="469">
        <f>D28/B28*100</f>
        <v>18.655462184873951</v>
      </c>
      <c r="E29" s="469">
        <f>E28/B28*100</f>
        <v>15.126050420168067</v>
      </c>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row>
    <row r="30" spans="1:235" ht="15" customHeight="1">
      <c r="A30" s="901" t="s">
        <v>13</v>
      </c>
      <c r="B30" s="929">
        <v>519</v>
      </c>
      <c r="C30" s="485">
        <v>115</v>
      </c>
      <c r="D30" s="485">
        <v>96</v>
      </c>
      <c r="E30" s="485">
        <v>60</v>
      </c>
    </row>
    <row r="31" spans="1:235" ht="15" customHeight="1">
      <c r="A31" s="901"/>
      <c r="B31" s="929"/>
      <c r="C31" s="469">
        <f>C30/B30*100</f>
        <v>22.157996146435451</v>
      </c>
      <c r="D31" s="469">
        <f>D30/B30*100</f>
        <v>18.497109826589593</v>
      </c>
      <c r="E31" s="469">
        <f>E30/B30*100</f>
        <v>11.560693641618498</v>
      </c>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row>
    <row r="32" spans="1:235" ht="15" customHeight="1">
      <c r="A32" s="901" t="s">
        <v>362</v>
      </c>
      <c r="B32" s="929">
        <v>853</v>
      </c>
      <c r="C32" s="485">
        <v>234</v>
      </c>
      <c r="D32" s="485">
        <v>201</v>
      </c>
      <c r="E32" s="485">
        <v>141</v>
      </c>
    </row>
    <row r="33" spans="1:235" ht="15" customHeight="1">
      <c r="A33" s="901"/>
      <c r="B33" s="929"/>
      <c r="C33" s="469">
        <f>C32/B32*100</f>
        <v>27.432590855803046</v>
      </c>
      <c r="D33" s="469">
        <f>D32/B32*100</f>
        <v>23.563892145369287</v>
      </c>
      <c r="E33" s="469">
        <f>E32/B32*100</f>
        <v>16.529894490035172</v>
      </c>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row>
    <row r="34" spans="1:235" ht="15" customHeight="1">
      <c r="A34" s="901" t="s">
        <v>15</v>
      </c>
      <c r="B34" s="929">
        <v>1264</v>
      </c>
      <c r="C34" s="485">
        <v>401</v>
      </c>
      <c r="D34" s="485">
        <v>363</v>
      </c>
      <c r="E34" s="485">
        <v>248</v>
      </c>
    </row>
    <row r="35" spans="1:235" ht="15" customHeight="1">
      <c r="A35" s="901"/>
      <c r="B35" s="929"/>
      <c r="C35" s="469">
        <f>C34/B34*100</f>
        <v>31.724683544303801</v>
      </c>
      <c r="D35" s="469">
        <f>D34/B34*100</f>
        <v>28.718354430379744</v>
      </c>
      <c r="E35" s="469">
        <f>E34/B34*100</f>
        <v>19.62025316455696</v>
      </c>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row>
    <row r="36" spans="1:235" ht="15" customHeight="1">
      <c r="A36" s="901" t="s">
        <v>363</v>
      </c>
      <c r="B36" s="929">
        <v>722</v>
      </c>
      <c r="C36" s="485">
        <v>342</v>
      </c>
      <c r="D36" s="485">
        <v>315</v>
      </c>
      <c r="E36" s="485">
        <v>250</v>
      </c>
    </row>
    <row r="37" spans="1:235" ht="15" customHeight="1">
      <c r="A37" s="901"/>
      <c r="B37" s="929"/>
      <c r="C37" s="469">
        <f>C36/B36*100</f>
        <v>47.368421052631575</v>
      </c>
      <c r="D37" s="469">
        <f>D36/B36*100</f>
        <v>43.628808864265928</v>
      </c>
      <c r="E37" s="469">
        <f>E36/B36*100</f>
        <v>34.626038781163437</v>
      </c>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row>
    <row r="38" spans="1:235" ht="15" customHeight="1">
      <c r="A38" s="908" t="s">
        <v>364</v>
      </c>
      <c r="B38" s="930">
        <v>621</v>
      </c>
      <c r="C38" s="485">
        <v>218</v>
      </c>
      <c r="D38" s="485">
        <v>198</v>
      </c>
      <c r="E38" s="485">
        <v>122</v>
      </c>
    </row>
    <row r="39" spans="1:235" ht="15" customHeight="1">
      <c r="A39" s="908"/>
      <c r="B39" s="930"/>
      <c r="C39" s="473">
        <f>C38/B38*100</f>
        <v>35.104669887278583</v>
      </c>
      <c r="D39" s="473">
        <f>D38/B38*100</f>
        <v>31.884057971014489</v>
      </c>
      <c r="E39" s="473">
        <f>E38/B38*100</f>
        <v>19.645732689210952</v>
      </c>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row>
    <row r="40" spans="1:235">
      <c r="A40" s="501" t="s">
        <v>541</v>
      </c>
    </row>
  </sheetData>
  <mergeCells count="35">
    <mergeCell ref="A34:A35"/>
    <mergeCell ref="B34:B35"/>
    <mergeCell ref="A36:A37"/>
    <mergeCell ref="B36:B37"/>
    <mergeCell ref="A38:A39"/>
    <mergeCell ref="B38:B39"/>
    <mergeCell ref="A28:A29"/>
    <mergeCell ref="B28:B29"/>
    <mergeCell ref="A30:A31"/>
    <mergeCell ref="B30:B31"/>
    <mergeCell ref="A32:A33"/>
    <mergeCell ref="B32:B33"/>
    <mergeCell ref="A22:A23"/>
    <mergeCell ref="B22:B23"/>
    <mergeCell ref="A24:A25"/>
    <mergeCell ref="B24:B25"/>
    <mergeCell ref="A26:A27"/>
    <mergeCell ref="B26:B27"/>
    <mergeCell ref="A16:A17"/>
    <mergeCell ref="B16:B17"/>
    <mergeCell ref="A18:A19"/>
    <mergeCell ref="B18:B19"/>
    <mergeCell ref="A20:A21"/>
    <mergeCell ref="B20:B21"/>
    <mergeCell ref="A10:A11"/>
    <mergeCell ref="B10:B11"/>
    <mergeCell ref="A12:A13"/>
    <mergeCell ref="B12:B13"/>
    <mergeCell ref="A14:A15"/>
    <mergeCell ref="B14:B15"/>
    <mergeCell ref="A3:A5"/>
    <mergeCell ref="A6:A7"/>
    <mergeCell ref="B6:B7"/>
    <mergeCell ref="A8:A9"/>
    <mergeCell ref="B8:B9"/>
  </mergeCells>
  <phoneticPr fontId="60"/>
  <pageMargins left="0.78749999999999998" right="0.78749999999999998" top="0.86597222222222203" bottom="0.55138888888888904" header="0.511811023622047" footer="0.511811023622047"/>
  <pageSetup paperSize="9"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MJ1040"/>
  <sheetViews>
    <sheetView showGridLines="0" view="pageBreakPreview" zoomScaleNormal="100" workbookViewId="0">
      <selection sqref="A1:XFD1048576"/>
    </sheetView>
  </sheetViews>
  <sheetFormatPr defaultColWidth="12.5" defaultRowHeight="17.25"/>
  <cols>
    <col min="1" max="1" width="10" style="13" customWidth="1"/>
    <col min="2" max="2" width="14.875" style="13" customWidth="1"/>
    <col min="3" max="3" width="13.625" style="13" customWidth="1"/>
    <col min="4" max="4" width="12.5" style="13"/>
    <col min="5" max="5" width="7.5" style="13" customWidth="1"/>
    <col min="6" max="240" width="12.5" style="13"/>
    <col min="241" max="256" width="15.75" style="13" customWidth="1"/>
    <col min="257" max="257" width="10" style="13" customWidth="1"/>
    <col min="258" max="258" width="14.875" style="13" customWidth="1"/>
    <col min="259" max="259" width="13.625" style="13" customWidth="1"/>
    <col min="260" max="260" width="12.5" style="13"/>
    <col min="261" max="261" width="7.5" style="13" customWidth="1"/>
    <col min="262" max="496" width="12.5" style="13"/>
    <col min="497" max="512" width="15.75" style="13" customWidth="1"/>
    <col min="513" max="513" width="10" style="13" customWidth="1"/>
    <col min="514" max="514" width="14.875" style="13" customWidth="1"/>
    <col min="515" max="515" width="13.625" style="13" customWidth="1"/>
    <col min="516" max="516" width="12.5" style="13"/>
    <col min="517" max="517" width="7.5" style="13" customWidth="1"/>
    <col min="518" max="752" width="12.5" style="13"/>
    <col min="753" max="768" width="15.75" style="13" customWidth="1"/>
    <col min="769" max="769" width="10" style="13" customWidth="1"/>
    <col min="770" max="770" width="14.875" style="13" customWidth="1"/>
    <col min="771" max="771" width="13.625" style="13" customWidth="1"/>
    <col min="772" max="772" width="12.5" style="13"/>
    <col min="773" max="773" width="7.5" style="13" customWidth="1"/>
    <col min="774" max="1008" width="12.5" style="13"/>
    <col min="1009" max="1024" width="15.75" style="13" customWidth="1"/>
  </cols>
  <sheetData>
    <row r="1" spans="1:240">
      <c r="A1" s="941" t="s">
        <v>542</v>
      </c>
      <c r="B1" s="941"/>
      <c r="C1" s="941"/>
      <c r="D1" s="941"/>
      <c r="E1" s="941"/>
    </row>
    <row r="2" spans="1:240" ht="18" customHeight="1">
      <c r="A2" s="647"/>
      <c r="B2" s="647"/>
      <c r="C2" s="461"/>
      <c r="D2" s="490" t="s">
        <v>611</v>
      </c>
      <c r="E2" s="299"/>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row>
    <row r="3" spans="1:240" ht="15" customHeight="1">
      <c r="A3" s="801" t="s">
        <v>138</v>
      </c>
      <c r="B3" s="801" t="s">
        <v>28</v>
      </c>
      <c r="C3" s="102" t="s">
        <v>543</v>
      </c>
      <c r="D3" s="502" t="s">
        <v>544</v>
      </c>
      <c r="E3" s="48"/>
    </row>
    <row r="4" spans="1:240" ht="15" customHeight="1">
      <c r="A4" s="801"/>
      <c r="B4" s="801"/>
      <c r="C4" s="641" t="s">
        <v>505</v>
      </c>
      <c r="D4" s="641" t="s">
        <v>505</v>
      </c>
      <c r="E4" s="48"/>
    </row>
    <row r="5" spans="1:240" ht="15" customHeight="1">
      <c r="A5" s="801"/>
      <c r="B5" s="801"/>
      <c r="C5" s="664" t="s">
        <v>515</v>
      </c>
      <c r="D5" s="664" t="s">
        <v>515</v>
      </c>
      <c r="E5" s="299"/>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row>
    <row r="6" spans="1:240" ht="15" customHeight="1">
      <c r="A6" s="934" t="s">
        <v>516</v>
      </c>
      <c r="B6" s="904">
        <f>SUM(B8:B39)</f>
        <v>576737</v>
      </c>
      <c r="C6" s="665">
        <f>C8+C10+C12+C14+C16+C18+C20+C22+C24+C26+C28+C30+C32+C34+C36+C38</f>
        <v>286283</v>
      </c>
      <c r="D6" s="665">
        <f>D8+D10+D12+D14+D16+D18+D20+D22+D24+D26+D28+D30+D32+D34+D36+D38</f>
        <v>47183</v>
      </c>
      <c r="E6" s="254"/>
      <c r="F6" s="503"/>
      <c r="G6" s="503"/>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3"/>
      <c r="AI6" s="503"/>
      <c r="AJ6" s="503"/>
      <c r="AK6" s="503"/>
      <c r="AL6" s="503"/>
      <c r="AM6" s="503"/>
      <c r="AN6" s="503"/>
      <c r="AO6" s="503"/>
      <c r="AP6" s="503"/>
      <c r="AQ6" s="503"/>
      <c r="AR6" s="503"/>
      <c r="AS6" s="503"/>
      <c r="AT6" s="503"/>
      <c r="AU6" s="503"/>
      <c r="AV6" s="503"/>
      <c r="AW6" s="503"/>
      <c r="AX6" s="503"/>
      <c r="AY6" s="503"/>
      <c r="AZ6" s="503"/>
      <c r="BA6" s="503"/>
      <c r="BB6" s="503"/>
      <c r="BC6" s="503"/>
      <c r="BD6" s="503"/>
      <c r="BE6" s="503"/>
      <c r="BF6" s="503"/>
      <c r="BG6" s="503"/>
      <c r="BH6" s="503"/>
      <c r="BI6" s="503"/>
      <c r="BJ6" s="503"/>
      <c r="BK6" s="503"/>
      <c r="BL6" s="503"/>
      <c r="BM6" s="503"/>
      <c r="BN6" s="503"/>
      <c r="BO6" s="503"/>
      <c r="BP6" s="503"/>
      <c r="BQ6" s="503"/>
      <c r="BR6" s="503"/>
      <c r="BS6" s="503"/>
      <c r="BT6" s="503"/>
      <c r="BU6" s="503"/>
      <c r="BV6" s="503"/>
      <c r="BW6" s="503"/>
      <c r="BX6" s="503"/>
      <c r="BY6" s="503"/>
      <c r="BZ6" s="503"/>
      <c r="CA6" s="503"/>
      <c r="CB6" s="503"/>
      <c r="CC6" s="503"/>
      <c r="CD6" s="503"/>
      <c r="CE6" s="503"/>
      <c r="CF6" s="503"/>
      <c r="CG6" s="503"/>
      <c r="CH6" s="503"/>
      <c r="CI6" s="503"/>
      <c r="CJ6" s="503"/>
      <c r="CK6" s="503"/>
      <c r="CL6" s="503"/>
      <c r="CM6" s="503"/>
      <c r="CN6" s="503"/>
      <c r="CO6" s="503"/>
      <c r="CP6" s="503"/>
      <c r="CQ6" s="503"/>
      <c r="CR6" s="503"/>
      <c r="CS6" s="503"/>
      <c r="CT6" s="503"/>
      <c r="CU6" s="503"/>
      <c r="CV6" s="503"/>
      <c r="CW6" s="503"/>
      <c r="CX6" s="503"/>
      <c r="CY6" s="503"/>
      <c r="CZ6" s="503"/>
      <c r="DA6" s="503"/>
      <c r="DB6" s="503"/>
      <c r="DC6" s="503"/>
      <c r="DD6" s="503"/>
      <c r="DE6" s="503"/>
      <c r="DF6" s="503"/>
      <c r="DG6" s="503"/>
      <c r="DH6" s="503"/>
      <c r="DI6" s="503"/>
      <c r="DJ6" s="503"/>
      <c r="DK6" s="503"/>
      <c r="DL6" s="503"/>
      <c r="DM6" s="503"/>
      <c r="DN6" s="503"/>
      <c r="DO6" s="503"/>
      <c r="DP6" s="503"/>
      <c r="DQ6" s="503"/>
      <c r="DR6" s="503"/>
      <c r="DS6" s="503"/>
      <c r="DT6" s="503"/>
      <c r="DU6" s="503"/>
      <c r="DV6" s="503"/>
      <c r="DW6" s="503"/>
      <c r="DX6" s="503"/>
      <c r="DY6" s="503"/>
      <c r="DZ6" s="503"/>
      <c r="EA6" s="503"/>
      <c r="EB6" s="503"/>
      <c r="EC6" s="503"/>
      <c r="ED6" s="503"/>
      <c r="EE6" s="503"/>
      <c r="EF6" s="503"/>
      <c r="EG6" s="503"/>
      <c r="EH6" s="503"/>
      <c r="EI6" s="503"/>
      <c r="EJ6" s="503"/>
      <c r="EK6" s="503"/>
      <c r="EL6" s="503"/>
      <c r="EM6" s="503"/>
      <c r="EN6" s="503"/>
      <c r="EO6" s="503"/>
      <c r="EP6" s="503"/>
      <c r="EQ6" s="503"/>
      <c r="ER6" s="503"/>
      <c r="ES6" s="503"/>
      <c r="ET6" s="503"/>
      <c r="EU6" s="503"/>
      <c r="EV6" s="503"/>
      <c r="EW6" s="503"/>
      <c r="EX6" s="503"/>
      <c r="EY6" s="503"/>
      <c r="EZ6" s="503"/>
      <c r="FA6" s="503"/>
      <c r="FB6" s="503"/>
      <c r="FC6" s="503"/>
      <c r="FD6" s="503"/>
      <c r="FE6" s="503"/>
      <c r="FF6" s="503"/>
      <c r="FG6" s="503"/>
      <c r="FH6" s="503"/>
      <c r="FI6" s="503"/>
      <c r="FJ6" s="503"/>
      <c r="FK6" s="503"/>
      <c r="FL6" s="503"/>
      <c r="FM6" s="503"/>
      <c r="FN6" s="503"/>
      <c r="FO6" s="503"/>
      <c r="FP6" s="503"/>
      <c r="FQ6" s="503"/>
      <c r="FR6" s="503"/>
      <c r="FS6" s="503"/>
      <c r="FT6" s="503"/>
      <c r="FU6" s="503"/>
      <c r="FV6" s="503"/>
      <c r="FW6" s="503"/>
      <c r="FX6" s="503"/>
      <c r="FY6" s="503"/>
      <c r="FZ6" s="503"/>
      <c r="GA6" s="503"/>
      <c r="GB6" s="503"/>
      <c r="GC6" s="503"/>
      <c r="GD6" s="503"/>
      <c r="GE6" s="503"/>
      <c r="GF6" s="503"/>
      <c r="GG6" s="503"/>
      <c r="GH6" s="503"/>
      <c r="GI6" s="503"/>
      <c r="GJ6" s="503"/>
      <c r="GK6" s="503"/>
      <c r="GL6" s="503"/>
      <c r="GM6" s="503"/>
      <c r="GN6" s="503"/>
      <c r="GO6" s="503"/>
      <c r="GP6" s="503"/>
      <c r="GQ6" s="503"/>
      <c r="GR6" s="503"/>
      <c r="GS6" s="503"/>
      <c r="GT6" s="503"/>
      <c r="GU6" s="503"/>
      <c r="GV6" s="503"/>
      <c r="GW6" s="503"/>
      <c r="GX6" s="503"/>
      <c r="GY6" s="503"/>
      <c r="GZ6" s="503"/>
      <c r="HA6" s="503"/>
      <c r="HB6" s="503"/>
      <c r="HC6" s="503"/>
      <c r="HD6" s="503"/>
      <c r="HE6" s="503"/>
      <c r="HF6" s="503"/>
      <c r="HG6" s="503"/>
      <c r="HH6" s="503"/>
      <c r="HI6" s="503"/>
      <c r="HJ6" s="503"/>
      <c r="HK6" s="503"/>
      <c r="HL6" s="503"/>
      <c r="HM6" s="503"/>
      <c r="HN6" s="503"/>
      <c r="HO6" s="503"/>
      <c r="HP6" s="503"/>
      <c r="HQ6" s="503"/>
      <c r="HR6" s="503"/>
      <c r="HS6" s="503"/>
      <c r="HT6" s="503"/>
      <c r="HU6" s="503"/>
      <c r="HV6" s="503"/>
      <c r="HW6" s="503"/>
      <c r="HX6" s="503"/>
      <c r="HY6" s="503"/>
      <c r="HZ6" s="503"/>
      <c r="IA6" s="503"/>
      <c r="IB6" s="503"/>
      <c r="IC6" s="503"/>
      <c r="ID6" s="503"/>
      <c r="IE6" s="503"/>
      <c r="IF6" s="503"/>
    </row>
    <row r="7" spans="1:240" ht="15" customHeight="1">
      <c r="A7" s="934"/>
      <c r="B7" s="904"/>
      <c r="C7" s="469">
        <f>C6/B6*100</f>
        <v>49.638396704217001</v>
      </c>
      <c r="D7" s="469">
        <f>D6/B6*100</f>
        <v>8.1810253200332212</v>
      </c>
      <c r="E7" s="504"/>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311"/>
      <c r="BC7" s="311"/>
      <c r="BD7" s="311"/>
      <c r="BE7" s="311"/>
      <c r="BF7" s="311"/>
      <c r="BG7" s="311"/>
      <c r="BH7" s="311"/>
      <c r="BI7" s="311"/>
      <c r="BJ7" s="311"/>
      <c r="BK7" s="311"/>
      <c r="BL7" s="311"/>
      <c r="BM7" s="311"/>
      <c r="BN7" s="311"/>
      <c r="BO7" s="311"/>
      <c r="BP7" s="311"/>
      <c r="BQ7" s="311"/>
      <c r="BR7" s="311"/>
      <c r="BS7" s="311"/>
      <c r="BT7" s="311"/>
      <c r="BU7" s="311"/>
      <c r="BV7" s="311"/>
      <c r="BW7" s="311"/>
      <c r="BX7" s="311"/>
      <c r="BY7" s="311"/>
      <c r="BZ7" s="311"/>
      <c r="CA7" s="311"/>
      <c r="CB7" s="311"/>
      <c r="CC7" s="311"/>
      <c r="CD7" s="311"/>
      <c r="CE7" s="311"/>
      <c r="CF7" s="311"/>
      <c r="CG7" s="311"/>
      <c r="CH7" s="311"/>
      <c r="CI7" s="311"/>
      <c r="CJ7" s="311"/>
      <c r="CK7" s="311"/>
      <c r="CL7" s="311"/>
      <c r="CM7" s="311"/>
      <c r="CN7" s="311"/>
      <c r="CO7" s="311"/>
      <c r="CP7" s="311"/>
      <c r="CQ7" s="311"/>
      <c r="CR7" s="311"/>
      <c r="CS7" s="311"/>
      <c r="CT7" s="311"/>
      <c r="CU7" s="311"/>
      <c r="CV7" s="311"/>
      <c r="CW7" s="311"/>
      <c r="CX7" s="311"/>
      <c r="CY7" s="311"/>
      <c r="CZ7" s="311"/>
      <c r="DA7" s="311"/>
      <c r="DB7" s="311"/>
      <c r="DC7" s="311"/>
      <c r="DD7" s="311"/>
      <c r="DE7" s="311"/>
      <c r="DF7" s="311"/>
      <c r="DG7" s="311"/>
      <c r="DH7" s="311"/>
      <c r="DI7" s="311"/>
      <c r="DJ7" s="311"/>
      <c r="DK7" s="311"/>
      <c r="DL7" s="311"/>
      <c r="DM7" s="311"/>
      <c r="DN7" s="311"/>
      <c r="DO7" s="311"/>
      <c r="DP7" s="311"/>
      <c r="DQ7" s="311"/>
      <c r="DR7" s="311"/>
      <c r="DS7" s="311"/>
      <c r="DT7" s="311"/>
      <c r="DU7" s="311"/>
      <c r="DV7" s="311"/>
      <c r="DW7" s="311"/>
      <c r="DX7" s="311"/>
      <c r="DY7" s="311"/>
      <c r="DZ7" s="311"/>
      <c r="EA7" s="311"/>
      <c r="EB7" s="311"/>
      <c r="EC7" s="311"/>
      <c r="ED7" s="311"/>
      <c r="EE7" s="311"/>
      <c r="EF7" s="311"/>
      <c r="EG7" s="311"/>
      <c r="EH7" s="311"/>
      <c r="EI7" s="311"/>
      <c r="EJ7" s="311"/>
      <c r="EK7" s="311"/>
      <c r="EL7" s="311"/>
      <c r="EM7" s="311"/>
      <c r="EN7" s="311"/>
      <c r="EO7" s="311"/>
      <c r="EP7" s="311"/>
      <c r="EQ7" s="311"/>
      <c r="ER7" s="311"/>
      <c r="ES7" s="311"/>
      <c r="ET7" s="311"/>
      <c r="EU7" s="311"/>
      <c r="EV7" s="311"/>
      <c r="EW7" s="311"/>
      <c r="EX7" s="311"/>
      <c r="EY7" s="311"/>
      <c r="EZ7" s="311"/>
      <c r="FA7" s="311"/>
      <c r="FB7" s="311"/>
      <c r="FC7" s="311"/>
      <c r="FD7" s="311"/>
      <c r="FE7" s="311"/>
      <c r="FF7" s="311"/>
      <c r="FG7" s="311"/>
      <c r="FH7" s="311"/>
      <c r="FI7" s="311"/>
      <c r="FJ7" s="311"/>
      <c r="FK7" s="311"/>
      <c r="FL7" s="311"/>
      <c r="FM7" s="311"/>
      <c r="FN7" s="311"/>
      <c r="FO7" s="311"/>
      <c r="FP7" s="311"/>
      <c r="FQ7" s="311"/>
      <c r="FR7" s="311"/>
      <c r="FS7" s="311"/>
      <c r="FT7" s="311"/>
      <c r="FU7" s="311"/>
      <c r="FV7" s="311"/>
      <c r="FW7" s="311"/>
      <c r="FX7" s="311"/>
      <c r="FY7" s="311"/>
      <c r="FZ7" s="311"/>
      <c r="GA7" s="311"/>
      <c r="GB7" s="311"/>
      <c r="GC7" s="311"/>
      <c r="GD7" s="311"/>
      <c r="GE7" s="311"/>
      <c r="GF7" s="311"/>
      <c r="GG7" s="311"/>
      <c r="GH7" s="311"/>
      <c r="GI7" s="311"/>
      <c r="GJ7" s="311"/>
      <c r="GK7" s="311"/>
      <c r="GL7" s="311"/>
      <c r="GM7" s="311"/>
      <c r="GN7" s="311"/>
      <c r="GO7" s="311"/>
      <c r="GP7" s="311"/>
      <c r="GQ7" s="311"/>
      <c r="GR7" s="311"/>
      <c r="GS7" s="311"/>
      <c r="GT7" s="311"/>
      <c r="GU7" s="311"/>
      <c r="GV7" s="311"/>
      <c r="GW7" s="311"/>
      <c r="GX7" s="311"/>
      <c r="GY7" s="311"/>
      <c r="GZ7" s="311"/>
      <c r="HA7" s="311"/>
      <c r="HB7" s="311"/>
      <c r="HC7" s="311"/>
      <c r="HD7" s="311"/>
      <c r="HE7" s="311"/>
      <c r="HF7" s="311"/>
      <c r="HG7" s="311"/>
      <c r="HH7" s="311"/>
      <c r="HI7" s="311"/>
      <c r="HJ7" s="311"/>
      <c r="HK7" s="311"/>
      <c r="HL7" s="311"/>
      <c r="HM7" s="311"/>
      <c r="HN7" s="311"/>
      <c r="HO7" s="311"/>
      <c r="HP7" s="311"/>
      <c r="HQ7" s="311"/>
      <c r="HR7" s="311"/>
      <c r="HS7" s="311"/>
      <c r="HT7" s="311"/>
      <c r="HU7" s="311"/>
      <c r="HV7" s="311"/>
      <c r="HW7" s="311"/>
      <c r="HX7" s="311"/>
      <c r="HY7" s="311"/>
      <c r="HZ7" s="311"/>
      <c r="IA7" s="311"/>
      <c r="IB7" s="311"/>
      <c r="IC7" s="311"/>
      <c r="ID7" s="311"/>
      <c r="IE7" s="311"/>
      <c r="IF7" s="311"/>
    </row>
    <row r="8" spans="1:240" ht="15" customHeight="1">
      <c r="A8" s="933" t="s">
        <v>356</v>
      </c>
      <c r="B8" s="929">
        <v>39726</v>
      </c>
      <c r="C8" s="657">
        <v>21190</v>
      </c>
      <c r="D8" s="657">
        <v>2696</v>
      </c>
      <c r="E8" s="504"/>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311"/>
      <c r="BK8" s="311"/>
      <c r="BL8" s="311"/>
      <c r="BM8" s="311"/>
      <c r="BN8" s="311"/>
      <c r="BO8" s="311"/>
      <c r="BP8" s="311"/>
      <c r="BQ8" s="311"/>
      <c r="BR8" s="311"/>
      <c r="BS8" s="311"/>
      <c r="BT8" s="311"/>
      <c r="BU8" s="311"/>
      <c r="BV8" s="311"/>
      <c r="BW8" s="311"/>
      <c r="BX8" s="311"/>
      <c r="BY8" s="311"/>
      <c r="BZ8" s="311"/>
      <c r="CA8" s="311"/>
      <c r="CB8" s="311"/>
      <c r="CC8" s="311"/>
      <c r="CD8" s="311"/>
      <c r="CE8" s="311"/>
      <c r="CF8" s="311"/>
      <c r="CG8" s="311"/>
      <c r="CH8" s="311"/>
      <c r="CI8" s="311"/>
      <c r="CJ8" s="311"/>
      <c r="CK8" s="311"/>
      <c r="CL8" s="311"/>
      <c r="CM8" s="311"/>
      <c r="CN8" s="311"/>
      <c r="CO8" s="311"/>
      <c r="CP8" s="311"/>
      <c r="CQ8" s="311"/>
      <c r="CR8" s="311"/>
      <c r="CS8" s="311"/>
      <c r="CT8" s="311"/>
      <c r="CU8" s="311"/>
      <c r="CV8" s="311"/>
      <c r="CW8" s="311"/>
      <c r="CX8" s="311"/>
      <c r="CY8" s="311"/>
      <c r="CZ8" s="311"/>
      <c r="DA8" s="311"/>
      <c r="DB8" s="311"/>
      <c r="DC8" s="311"/>
      <c r="DD8" s="311"/>
      <c r="DE8" s="311"/>
      <c r="DF8" s="311"/>
      <c r="DG8" s="311"/>
      <c r="DH8" s="311"/>
      <c r="DI8" s="311"/>
      <c r="DJ8" s="311"/>
      <c r="DK8" s="311"/>
      <c r="DL8" s="311"/>
      <c r="DM8" s="311"/>
      <c r="DN8" s="311"/>
      <c r="DO8" s="311"/>
      <c r="DP8" s="311"/>
      <c r="DQ8" s="311"/>
      <c r="DR8" s="311"/>
      <c r="DS8" s="311"/>
      <c r="DT8" s="311"/>
      <c r="DU8" s="311"/>
      <c r="DV8" s="311"/>
      <c r="DW8" s="311"/>
      <c r="DX8" s="311"/>
      <c r="DY8" s="311"/>
      <c r="DZ8" s="311"/>
      <c r="EA8" s="311"/>
      <c r="EB8" s="311"/>
      <c r="EC8" s="311"/>
      <c r="ED8" s="311"/>
      <c r="EE8" s="311"/>
      <c r="EF8" s="311"/>
      <c r="EG8" s="311"/>
      <c r="EH8" s="311"/>
      <c r="EI8" s="311"/>
      <c r="EJ8" s="311"/>
      <c r="EK8" s="311"/>
      <c r="EL8" s="311"/>
      <c r="EM8" s="311"/>
      <c r="EN8" s="311"/>
      <c r="EO8" s="311"/>
      <c r="EP8" s="311"/>
      <c r="EQ8" s="311"/>
      <c r="ER8" s="311"/>
      <c r="ES8" s="311"/>
      <c r="ET8" s="311"/>
      <c r="EU8" s="311"/>
      <c r="EV8" s="311"/>
      <c r="EW8" s="311"/>
      <c r="EX8" s="311"/>
      <c r="EY8" s="311"/>
      <c r="EZ8" s="311"/>
      <c r="FA8" s="311"/>
      <c r="FB8" s="311"/>
      <c r="FC8" s="311"/>
      <c r="FD8" s="311"/>
      <c r="FE8" s="311"/>
      <c r="FF8" s="311"/>
      <c r="FG8" s="311"/>
      <c r="FH8" s="311"/>
      <c r="FI8" s="311"/>
      <c r="FJ8" s="311"/>
      <c r="FK8" s="311"/>
      <c r="FL8" s="311"/>
      <c r="FM8" s="311"/>
      <c r="FN8" s="311"/>
      <c r="FO8" s="311"/>
      <c r="FP8" s="311"/>
      <c r="FQ8" s="311"/>
      <c r="FR8" s="311"/>
      <c r="FS8" s="311"/>
      <c r="FT8" s="311"/>
      <c r="FU8" s="311"/>
      <c r="FV8" s="311"/>
      <c r="FW8" s="311"/>
      <c r="FX8" s="311"/>
      <c r="FY8" s="311"/>
      <c r="FZ8" s="311"/>
      <c r="GA8" s="311"/>
      <c r="GB8" s="311"/>
      <c r="GC8" s="311"/>
      <c r="GD8" s="311"/>
      <c r="GE8" s="311"/>
      <c r="GF8" s="311"/>
      <c r="GG8" s="311"/>
      <c r="GH8" s="311"/>
      <c r="GI8" s="311"/>
      <c r="GJ8" s="311"/>
      <c r="GK8" s="311"/>
      <c r="GL8" s="311"/>
      <c r="GM8" s="311"/>
      <c r="GN8" s="311"/>
      <c r="GO8" s="311"/>
      <c r="GP8" s="311"/>
      <c r="GQ8" s="311"/>
      <c r="GR8" s="311"/>
      <c r="GS8" s="311"/>
      <c r="GT8" s="311"/>
      <c r="GU8" s="311"/>
      <c r="GV8" s="311"/>
      <c r="GW8" s="311"/>
      <c r="GX8" s="311"/>
      <c r="GY8" s="311"/>
      <c r="GZ8" s="311"/>
      <c r="HA8" s="311"/>
      <c r="HB8" s="311"/>
      <c r="HC8" s="311"/>
      <c r="HD8" s="311"/>
      <c r="HE8" s="311"/>
      <c r="HF8" s="311"/>
      <c r="HG8" s="311"/>
      <c r="HH8" s="311"/>
      <c r="HI8" s="311"/>
      <c r="HJ8" s="311"/>
      <c r="HK8" s="311"/>
      <c r="HL8" s="311"/>
      <c r="HM8" s="311"/>
      <c r="HN8" s="311"/>
      <c r="HO8" s="311"/>
      <c r="HP8" s="311"/>
      <c r="HQ8" s="311"/>
      <c r="HR8" s="311"/>
      <c r="HS8" s="311"/>
      <c r="HT8" s="311"/>
      <c r="HU8" s="311"/>
      <c r="HV8" s="311"/>
      <c r="HW8" s="311"/>
      <c r="HX8" s="311"/>
      <c r="HY8" s="311"/>
      <c r="HZ8" s="311"/>
      <c r="IA8" s="311"/>
      <c r="IB8" s="311"/>
      <c r="IC8" s="311"/>
      <c r="ID8" s="311"/>
      <c r="IE8" s="311"/>
      <c r="IF8" s="311"/>
    </row>
    <row r="9" spans="1:240" ht="15" customHeight="1">
      <c r="A9" s="933"/>
      <c r="B9" s="929"/>
      <c r="C9" s="469">
        <f>C8/B8*100</f>
        <v>53.340381614056284</v>
      </c>
      <c r="D9" s="469">
        <f>D8/B8*100</f>
        <v>6.786487438956855</v>
      </c>
      <c r="E9" s="48"/>
    </row>
    <row r="10" spans="1:240" ht="15" customHeight="1">
      <c r="A10" s="933" t="s">
        <v>3</v>
      </c>
      <c r="B10" s="929">
        <v>18832</v>
      </c>
      <c r="C10" s="657">
        <v>9587</v>
      </c>
      <c r="D10" s="657">
        <v>1190</v>
      </c>
      <c r="E10" s="48"/>
    </row>
    <row r="11" spans="1:240" ht="15" customHeight="1">
      <c r="A11" s="933"/>
      <c r="B11" s="929"/>
      <c r="C11" s="469">
        <f>C10/B10*100</f>
        <v>50.908028887000846</v>
      </c>
      <c r="D11" s="469">
        <f>D10/B10*100</f>
        <v>6.3190314358538657</v>
      </c>
      <c r="E11" s="48"/>
    </row>
    <row r="12" spans="1:240" ht="15" customHeight="1">
      <c r="A12" s="933" t="s">
        <v>4</v>
      </c>
      <c r="B12" s="929">
        <v>46762</v>
      </c>
      <c r="C12" s="657">
        <v>22326</v>
      </c>
      <c r="D12" s="657">
        <v>4375</v>
      </c>
      <c r="E12" s="48"/>
    </row>
    <row r="13" spans="1:240" ht="15" customHeight="1">
      <c r="A13" s="933"/>
      <c r="B13" s="929"/>
      <c r="C13" s="469">
        <f>C12/B12*100</f>
        <v>47.743894615285917</v>
      </c>
      <c r="D13" s="469">
        <f>D12/B12*100</f>
        <v>9.3558872588854207</v>
      </c>
      <c r="E13" s="48"/>
    </row>
    <row r="14" spans="1:240" ht="15" customHeight="1">
      <c r="A14" s="933" t="s">
        <v>5</v>
      </c>
      <c r="B14" s="929">
        <v>36020</v>
      </c>
      <c r="C14" s="657">
        <v>17273</v>
      </c>
      <c r="D14" s="657">
        <v>3163</v>
      </c>
      <c r="E14" s="48"/>
    </row>
    <row r="15" spans="1:240" ht="15" customHeight="1">
      <c r="A15" s="933"/>
      <c r="B15" s="929"/>
      <c r="C15" s="469">
        <f>C14/B14*100</f>
        <v>47.953914491948915</v>
      </c>
      <c r="D15" s="469">
        <f>D14/B14*100</f>
        <v>8.7812326485285954</v>
      </c>
      <c r="E15" s="48"/>
    </row>
    <row r="16" spans="1:240" ht="15" customHeight="1">
      <c r="A16" s="933" t="s">
        <v>357</v>
      </c>
      <c r="B16" s="929">
        <v>35820</v>
      </c>
      <c r="C16" s="657">
        <v>16417</v>
      </c>
      <c r="D16" s="657">
        <v>3311</v>
      </c>
      <c r="E16" s="48"/>
    </row>
    <row r="17" spans="1:5" ht="15" customHeight="1">
      <c r="A17" s="933"/>
      <c r="B17" s="929"/>
      <c r="C17" s="469">
        <f>C16/B16*100</f>
        <v>45.831937465103294</v>
      </c>
      <c r="D17" s="469">
        <f>D16/B16*100</f>
        <v>9.2434394193188165</v>
      </c>
      <c r="E17" s="48"/>
    </row>
    <row r="18" spans="1:5" ht="15" customHeight="1">
      <c r="A18" s="933" t="s">
        <v>7</v>
      </c>
      <c r="B18" s="929">
        <v>18204</v>
      </c>
      <c r="C18" s="657">
        <v>8341</v>
      </c>
      <c r="D18" s="657">
        <v>926</v>
      </c>
      <c r="E18" s="48"/>
    </row>
    <row r="19" spans="1:5" ht="15" customHeight="1">
      <c r="A19" s="933"/>
      <c r="B19" s="929"/>
      <c r="C19" s="469">
        <f>C18/B18*100</f>
        <v>45.819600087892773</v>
      </c>
      <c r="D19" s="469">
        <f>D18/B18*100</f>
        <v>5.0867941111843544</v>
      </c>
      <c r="E19" s="48"/>
    </row>
    <row r="20" spans="1:5" ht="15" customHeight="1">
      <c r="A20" s="933" t="s">
        <v>358</v>
      </c>
      <c r="B20" s="929">
        <v>25601</v>
      </c>
      <c r="C20" s="657">
        <v>14066</v>
      </c>
      <c r="D20" s="657">
        <v>1585</v>
      </c>
      <c r="E20" s="48"/>
    </row>
    <row r="21" spans="1:5" ht="15" customHeight="1">
      <c r="A21" s="933"/>
      <c r="B21" s="929"/>
      <c r="C21" s="469">
        <f>C20/B20*100</f>
        <v>54.943166282567091</v>
      </c>
      <c r="D21" s="469">
        <f>D20/B20*100</f>
        <v>6.1911644076403265</v>
      </c>
      <c r="E21" s="48"/>
    </row>
    <row r="22" spans="1:5" ht="15" customHeight="1">
      <c r="A22" s="933" t="s">
        <v>359</v>
      </c>
      <c r="B22" s="929">
        <v>28006</v>
      </c>
      <c r="C22" s="657">
        <v>15229</v>
      </c>
      <c r="D22" s="657">
        <v>1899</v>
      </c>
      <c r="E22" s="48"/>
    </row>
    <row r="23" spans="1:5" ht="15" customHeight="1">
      <c r="A23" s="933"/>
      <c r="B23" s="929"/>
      <c r="C23" s="469">
        <f>C22/B22*100</f>
        <v>54.377633364279085</v>
      </c>
      <c r="D23" s="469">
        <f>D22/B22*100</f>
        <v>6.7806898521745342</v>
      </c>
      <c r="E23" s="48"/>
    </row>
    <row r="24" spans="1:5" ht="15" customHeight="1">
      <c r="A24" s="933" t="s">
        <v>360</v>
      </c>
      <c r="B24" s="929">
        <v>17322</v>
      </c>
      <c r="C24" s="657">
        <v>9129</v>
      </c>
      <c r="D24" s="657">
        <v>1331</v>
      </c>
      <c r="E24" s="48"/>
    </row>
    <row r="25" spans="1:5" ht="15" customHeight="1">
      <c r="A25" s="933"/>
      <c r="B25" s="929"/>
      <c r="C25" s="469">
        <f>C24/B24*100</f>
        <v>52.701766539660547</v>
      </c>
      <c r="D25" s="469">
        <f>D24/B24*100</f>
        <v>7.68387022283801</v>
      </c>
      <c r="E25" s="48"/>
    </row>
    <row r="26" spans="1:5" ht="15" customHeight="1">
      <c r="A26" s="933" t="s">
        <v>361</v>
      </c>
      <c r="B26" s="929">
        <v>54393</v>
      </c>
      <c r="C26" s="657">
        <v>26022</v>
      </c>
      <c r="D26" s="657">
        <v>5346</v>
      </c>
      <c r="E26" s="48"/>
    </row>
    <row r="27" spans="1:5" ht="15" customHeight="1">
      <c r="A27" s="933"/>
      <c r="B27" s="929"/>
      <c r="C27" s="469">
        <f>C26/B26*100</f>
        <v>47.840714797860016</v>
      </c>
      <c r="D27" s="469">
        <f>D26/B26*100</f>
        <v>9.8284705752578461</v>
      </c>
      <c r="E27" s="48"/>
    </row>
    <row r="28" spans="1:5" ht="15" customHeight="1">
      <c r="A28" s="933" t="s">
        <v>12</v>
      </c>
      <c r="B28" s="929">
        <v>39891</v>
      </c>
      <c r="C28" s="657">
        <v>19451</v>
      </c>
      <c r="D28" s="657">
        <v>4062</v>
      </c>
      <c r="E28" s="48"/>
    </row>
    <row r="29" spans="1:5" ht="15" customHeight="1">
      <c r="A29" s="933"/>
      <c r="B29" s="929"/>
      <c r="C29" s="469">
        <f>C28/B28*100</f>
        <v>48.760372013737438</v>
      </c>
      <c r="D29" s="469">
        <f>D28/B28*100</f>
        <v>10.18274798826803</v>
      </c>
      <c r="E29" s="48"/>
    </row>
    <row r="30" spans="1:5" ht="15" customHeight="1">
      <c r="A30" s="933" t="s">
        <v>13</v>
      </c>
      <c r="B30" s="929">
        <v>40176</v>
      </c>
      <c r="C30" s="657">
        <v>19366</v>
      </c>
      <c r="D30" s="657">
        <v>4029</v>
      </c>
      <c r="E30" s="48"/>
    </row>
    <row r="31" spans="1:5" ht="15" customHeight="1">
      <c r="A31" s="933"/>
      <c r="B31" s="929"/>
      <c r="C31" s="469">
        <f>C30/B30*100</f>
        <v>48.202907208283548</v>
      </c>
      <c r="D31" s="469">
        <f>D30/B30*100</f>
        <v>10.028375149342891</v>
      </c>
      <c r="E31" s="48"/>
    </row>
    <row r="32" spans="1:5" ht="15" customHeight="1">
      <c r="A32" s="933" t="s">
        <v>362</v>
      </c>
      <c r="B32" s="929">
        <v>43955</v>
      </c>
      <c r="C32" s="657">
        <v>21136</v>
      </c>
      <c r="D32" s="657">
        <v>4086</v>
      </c>
      <c r="E32" s="48"/>
    </row>
    <row r="33" spans="1:5" ht="15" customHeight="1">
      <c r="A33" s="933"/>
      <c r="B33" s="929"/>
      <c r="C33" s="469">
        <f>C32/B32*100</f>
        <v>48.085542031623248</v>
      </c>
      <c r="D33" s="469">
        <f>D32/B32*100</f>
        <v>9.2958707769309523</v>
      </c>
      <c r="E33" s="48"/>
    </row>
    <row r="34" spans="1:5" ht="15" customHeight="1">
      <c r="A34" s="933" t="s">
        <v>15</v>
      </c>
      <c r="B34" s="929">
        <v>57317</v>
      </c>
      <c r="C34" s="657">
        <v>29295</v>
      </c>
      <c r="D34" s="657">
        <v>3484</v>
      </c>
      <c r="E34" s="48"/>
    </row>
    <row r="35" spans="1:5" ht="15" customHeight="1">
      <c r="A35" s="933"/>
      <c r="B35" s="929"/>
      <c r="C35" s="469">
        <f>C34/B34*100</f>
        <v>51.110490779349924</v>
      </c>
      <c r="D35" s="469">
        <f>D34/B34*100</f>
        <v>6.0784758448627807</v>
      </c>
      <c r="E35" s="48"/>
    </row>
    <row r="36" spans="1:5" ht="15" customHeight="1">
      <c r="A36" s="933" t="s">
        <v>363</v>
      </c>
      <c r="B36" s="929">
        <v>36757</v>
      </c>
      <c r="C36" s="657">
        <v>18423</v>
      </c>
      <c r="D36" s="657">
        <v>2557</v>
      </c>
      <c r="E36" s="48"/>
    </row>
    <row r="37" spans="1:5" ht="15" customHeight="1">
      <c r="A37" s="933"/>
      <c r="B37" s="929"/>
      <c r="C37" s="469">
        <f>C36/B36*100</f>
        <v>50.121065375302663</v>
      </c>
      <c r="D37" s="469">
        <f>D36/B36*100</f>
        <v>6.9564980819979878</v>
      </c>
      <c r="E37" s="48"/>
    </row>
    <row r="38" spans="1:5" ht="15" customHeight="1">
      <c r="A38" s="939" t="s">
        <v>364</v>
      </c>
      <c r="B38" s="930">
        <v>37955</v>
      </c>
      <c r="C38" s="657">
        <v>19032</v>
      </c>
      <c r="D38" s="657">
        <v>3143</v>
      </c>
      <c r="E38" s="48"/>
    </row>
    <row r="39" spans="1:5" ht="15" customHeight="1">
      <c r="A39" s="939"/>
      <c r="B39" s="930"/>
      <c r="C39" s="473">
        <f>C38/B38*100</f>
        <v>50.143591094717429</v>
      </c>
      <c r="D39" s="473">
        <f>D38/B38*100</f>
        <v>8.2808589118693199</v>
      </c>
      <c r="E39" s="48"/>
    </row>
    <row r="40" spans="1:5">
      <c r="A40" s="503" t="s">
        <v>27</v>
      </c>
      <c r="B40" s="101"/>
      <c r="C40" s="101"/>
      <c r="D40" s="101"/>
      <c r="E40" s="101"/>
    </row>
    <row r="41" spans="1:5">
      <c r="A41" s="503"/>
      <c r="B41" s="101"/>
      <c r="C41" s="101"/>
      <c r="D41" s="101"/>
      <c r="E41" s="101"/>
    </row>
    <row r="42" spans="1:5">
      <c r="A42" s="503"/>
    </row>
    <row r="43" spans="1:5">
      <c r="A43" s="503"/>
    </row>
    <row r="44" spans="1:5">
      <c r="A44" s="503"/>
    </row>
    <row r="45" spans="1:5">
      <c r="A45" s="503"/>
    </row>
    <row r="46" spans="1:5">
      <c r="A46" s="503"/>
    </row>
    <row r="47" spans="1:5">
      <c r="A47" s="503"/>
    </row>
    <row r="48" spans="1:5">
      <c r="A48" s="503"/>
    </row>
    <row r="49" spans="1:1">
      <c r="A49" s="503"/>
    </row>
    <row r="50" spans="1:1">
      <c r="A50" s="503"/>
    </row>
    <row r="51" spans="1:1">
      <c r="A51" s="503"/>
    </row>
    <row r="52" spans="1:1">
      <c r="A52" s="503"/>
    </row>
    <row r="53" spans="1:1">
      <c r="A53" s="503"/>
    </row>
    <row r="54" spans="1:1">
      <c r="A54" s="503"/>
    </row>
    <row r="55" spans="1:1">
      <c r="A55" s="503"/>
    </row>
    <row r="56" spans="1:1">
      <c r="A56" s="503"/>
    </row>
    <row r="57" spans="1:1">
      <c r="A57" s="503"/>
    </row>
    <row r="58" spans="1:1">
      <c r="A58" s="503"/>
    </row>
    <row r="59" spans="1:1">
      <c r="A59" s="503"/>
    </row>
    <row r="60" spans="1:1">
      <c r="A60" s="503"/>
    </row>
    <row r="61" spans="1:1">
      <c r="A61" s="503"/>
    </row>
    <row r="62" spans="1:1">
      <c r="A62" s="503"/>
    </row>
    <row r="63" spans="1:1">
      <c r="A63" s="503"/>
    </row>
    <row r="64" spans="1:1">
      <c r="A64" s="503"/>
    </row>
    <row r="65" spans="1:1">
      <c r="A65" s="503"/>
    </row>
    <row r="66" spans="1:1">
      <c r="A66" s="503"/>
    </row>
    <row r="67" spans="1:1">
      <c r="A67" s="503"/>
    </row>
    <row r="68" spans="1:1">
      <c r="A68" s="503"/>
    </row>
    <row r="69" spans="1:1">
      <c r="A69" s="503"/>
    </row>
    <row r="70" spans="1:1">
      <c r="A70" s="503"/>
    </row>
    <row r="71" spans="1:1">
      <c r="A71" s="503"/>
    </row>
    <row r="72" spans="1:1">
      <c r="A72" s="503"/>
    </row>
    <row r="73" spans="1:1">
      <c r="A73" s="503"/>
    </row>
    <row r="74" spans="1:1">
      <c r="A74" s="503"/>
    </row>
    <row r="75" spans="1:1">
      <c r="A75" s="503"/>
    </row>
    <row r="76" spans="1:1">
      <c r="A76" s="503"/>
    </row>
    <row r="77" spans="1:1">
      <c r="A77" s="503"/>
    </row>
    <row r="78" spans="1:1">
      <c r="A78" s="503"/>
    </row>
    <row r="79" spans="1:1">
      <c r="A79" s="503"/>
    </row>
    <row r="80" spans="1:1">
      <c r="A80" s="503"/>
    </row>
    <row r="81" spans="1:1">
      <c r="A81" s="503"/>
    </row>
    <row r="82" spans="1:1">
      <c r="A82" s="503"/>
    </row>
    <row r="83" spans="1:1">
      <c r="A83" s="503"/>
    </row>
    <row r="84" spans="1:1">
      <c r="A84" s="503"/>
    </row>
    <row r="85" spans="1:1">
      <c r="A85" s="503"/>
    </row>
    <row r="86" spans="1:1">
      <c r="A86" s="503"/>
    </row>
    <row r="87" spans="1:1">
      <c r="A87" s="503"/>
    </row>
    <row r="88" spans="1:1">
      <c r="A88" s="503"/>
    </row>
    <row r="89" spans="1:1">
      <c r="A89" s="503"/>
    </row>
    <row r="90" spans="1:1">
      <c r="A90" s="503"/>
    </row>
    <row r="91" spans="1:1">
      <c r="A91" s="503"/>
    </row>
    <row r="92" spans="1:1">
      <c r="A92" s="503"/>
    </row>
    <row r="93" spans="1:1">
      <c r="A93" s="503"/>
    </row>
    <row r="94" spans="1:1">
      <c r="A94" s="503"/>
    </row>
    <row r="95" spans="1:1">
      <c r="A95" s="503"/>
    </row>
    <row r="96" spans="1:1">
      <c r="A96" s="503"/>
    </row>
    <row r="97" spans="1:1">
      <c r="A97" s="503"/>
    </row>
    <row r="98" spans="1:1">
      <c r="A98" s="503"/>
    </row>
    <row r="99" spans="1:1">
      <c r="A99" s="503"/>
    </row>
    <row r="100" spans="1:1">
      <c r="A100" s="503"/>
    </row>
    <row r="101" spans="1:1">
      <c r="A101" s="503"/>
    </row>
    <row r="102" spans="1:1">
      <c r="A102" s="503"/>
    </row>
    <row r="103" spans="1:1">
      <c r="A103" s="503"/>
    </row>
    <row r="104" spans="1:1">
      <c r="A104" s="503"/>
    </row>
    <row r="105" spans="1:1">
      <c r="A105" s="503"/>
    </row>
    <row r="106" spans="1:1">
      <c r="A106" s="503"/>
    </row>
    <row r="107" spans="1:1">
      <c r="A107" s="503"/>
    </row>
    <row r="108" spans="1:1">
      <c r="A108" s="503"/>
    </row>
    <row r="109" spans="1:1">
      <c r="A109" s="503"/>
    </row>
    <row r="110" spans="1:1">
      <c r="A110" s="503"/>
    </row>
    <row r="111" spans="1:1">
      <c r="A111" s="503"/>
    </row>
    <row r="112" spans="1:1">
      <c r="A112" s="503"/>
    </row>
    <row r="113" spans="1:1">
      <c r="A113" s="503"/>
    </row>
    <row r="114" spans="1:1">
      <c r="A114" s="503"/>
    </row>
    <row r="115" spans="1:1">
      <c r="A115" s="503"/>
    </row>
    <row r="116" spans="1:1">
      <c r="A116" s="503"/>
    </row>
    <row r="117" spans="1:1">
      <c r="A117" s="503"/>
    </row>
    <row r="118" spans="1:1">
      <c r="A118" s="503"/>
    </row>
    <row r="119" spans="1:1">
      <c r="A119" s="503"/>
    </row>
    <row r="120" spans="1:1">
      <c r="A120" s="503"/>
    </row>
    <row r="121" spans="1:1">
      <c r="A121" s="503"/>
    </row>
    <row r="122" spans="1:1">
      <c r="A122" s="503"/>
    </row>
    <row r="123" spans="1:1">
      <c r="A123" s="503"/>
    </row>
    <row r="124" spans="1:1">
      <c r="A124" s="503"/>
    </row>
    <row r="125" spans="1:1">
      <c r="A125" s="503"/>
    </row>
    <row r="126" spans="1:1">
      <c r="A126" s="503"/>
    </row>
    <row r="127" spans="1:1">
      <c r="A127" s="503"/>
    </row>
    <row r="128" spans="1:1">
      <c r="A128" s="503"/>
    </row>
    <row r="129" spans="1:1">
      <c r="A129" s="503"/>
    </row>
    <row r="130" spans="1:1">
      <c r="A130" s="503"/>
    </row>
    <row r="131" spans="1:1">
      <c r="A131" s="503"/>
    </row>
    <row r="132" spans="1:1">
      <c r="A132" s="503"/>
    </row>
    <row r="133" spans="1:1">
      <c r="A133" s="503"/>
    </row>
    <row r="134" spans="1:1">
      <c r="A134" s="503"/>
    </row>
    <row r="135" spans="1:1">
      <c r="A135" s="503"/>
    </row>
    <row r="136" spans="1:1">
      <c r="A136" s="503"/>
    </row>
    <row r="137" spans="1:1">
      <c r="A137" s="503"/>
    </row>
    <row r="138" spans="1:1">
      <c r="A138" s="503"/>
    </row>
    <row r="139" spans="1:1">
      <c r="A139" s="503"/>
    </row>
    <row r="140" spans="1:1">
      <c r="A140" s="503"/>
    </row>
    <row r="141" spans="1:1">
      <c r="A141" s="503"/>
    </row>
    <row r="142" spans="1:1">
      <c r="A142" s="503"/>
    </row>
    <row r="143" spans="1:1">
      <c r="A143" s="503"/>
    </row>
    <row r="144" spans="1:1">
      <c r="A144" s="503"/>
    </row>
    <row r="145" spans="1:1">
      <c r="A145" s="503"/>
    </row>
    <row r="146" spans="1:1">
      <c r="A146" s="503"/>
    </row>
    <row r="147" spans="1:1">
      <c r="A147" s="503"/>
    </row>
    <row r="148" spans="1:1">
      <c r="A148" s="503"/>
    </row>
    <row r="149" spans="1:1">
      <c r="A149" s="503"/>
    </row>
    <row r="150" spans="1:1">
      <c r="A150" s="503"/>
    </row>
    <row r="151" spans="1:1">
      <c r="A151" s="503"/>
    </row>
    <row r="152" spans="1:1">
      <c r="A152" s="503"/>
    </row>
    <row r="153" spans="1:1">
      <c r="A153" s="503"/>
    </row>
    <row r="154" spans="1:1">
      <c r="A154" s="503"/>
    </row>
    <row r="155" spans="1:1">
      <c r="A155" s="503"/>
    </row>
    <row r="156" spans="1:1">
      <c r="A156" s="503"/>
    </row>
    <row r="157" spans="1:1">
      <c r="A157" s="503"/>
    </row>
    <row r="158" spans="1:1">
      <c r="A158" s="503"/>
    </row>
    <row r="159" spans="1:1">
      <c r="A159" s="503"/>
    </row>
    <row r="160" spans="1:1">
      <c r="A160" s="503"/>
    </row>
    <row r="161" spans="1:1">
      <c r="A161" s="503"/>
    </row>
    <row r="162" spans="1:1">
      <c r="A162" s="503"/>
    </row>
    <row r="163" spans="1:1">
      <c r="A163" s="503"/>
    </row>
    <row r="164" spans="1:1">
      <c r="A164" s="503"/>
    </row>
    <row r="165" spans="1:1">
      <c r="A165" s="503"/>
    </row>
    <row r="166" spans="1:1">
      <c r="A166" s="503"/>
    </row>
    <row r="167" spans="1:1">
      <c r="A167" s="503"/>
    </row>
    <row r="168" spans="1:1">
      <c r="A168" s="503"/>
    </row>
    <row r="169" spans="1:1">
      <c r="A169" s="503"/>
    </row>
    <row r="170" spans="1:1">
      <c r="A170" s="503"/>
    </row>
    <row r="171" spans="1:1">
      <c r="A171" s="503"/>
    </row>
    <row r="172" spans="1:1">
      <c r="A172" s="503"/>
    </row>
    <row r="173" spans="1:1">
      <c r="A173" s="503"/>
    </row>
    <row r="174" spans="1:1">
      <c r="A174" s="503"/>
    </row>
    <row r="175" spans="1:1">
      <c r="A175" s="503"/>
    </row>
    <row r="176" spans="1:1">
      <c r="A176" s="503"/>
    </row>
    <row r="177" spans="1:1">
      <c r="A177" s="503"/>
    </row>
    <row r="178" spans="1:1">
      <c r="A178" s="503"/>
    </row>
    <row r="179" spans="1:1">
      <c r="A179" s="503"/>
    </row>
    <row r="180" spans="1:1">
      <c r="A180" s="503"/>
    </row>
    <row r="181" spans="1:1">
      <c r="A181" s="503"/>
    </row>
    <row r="182" spans="1:1">
      <c r="A182" s="503"/>
    </row>
    <row r="183" spans="1:1">
      <c r="A183" s="503"/>
    </row>
    <row r="184" spans="1:1">
      <c r="A184" s="503"/>
    </row>
    <row r="185" spans="1:1">
      <c r="A185" s="503"/>
    </row>
    <row r="186" spans="1:1">
      <c r="A186" s="503"/>
    </row>
    <row r="187" spans="1:1">
      <c r="A187" s="503"/>
    </row>
    <row r="188" spans="1:1">
      <c r="A188" s="503"/>
    </row>
    <row r="189" spans="1:1">
      <c r="A189" s="503"/>
    </row>
    <row r="190" spans="1:1">
      <c r="A190" s="503"/>
    </row>
    <row r="191" spans="1:1">
      <c r="A191" s="503"/>
    </row>
    <row r="192" spans="1:1">
      <c r="A192" s="503"/>
    </row>
    <row r="193" spans="1:1">
      <c r="A193" s="503"/>
    </row>
    <row r="194" spans="1:1">
      <c r="A194" s="503"/>
    </row>
    <row r="195" spans="1:1">
      <c r="A195" s="503"/>
    </row>
    <row r="196" spans="1:1">
      <c r="A196" s="503"/>
    </row>
    <row r="197" spans="1:1">
      <c r="A197" s="503"/>
    </row>
    <row r="198" spans="1:1">
      <c r="A198" s="503"/>
    </row>
    <row r="199" spans="1:1">
      <c r="A199" s="503"/>
    </row>
    <row r="200" spans="1:1">
      <c r="A200" s="503"/>
    </row>
    <row r="201" spans="1:1">
      <c r="A201" s="503"/>
    </row>
    <row r="202" spans="1:1">
      <c r="A202" s="503"/>
    </row>
    <row r="203" spans="1:1">
      <c r="A203" s="503"/>
    </row>
    <row r="204" spans="1:1">
      <c r="A204" s="503"/>
    </row>
    <row r="205" spans="1:1">
      <c r="A205" s="503"/>
    </row>
    <row r="206" spans="1:1">
      <c r="A206" s="503"/>
    </row>
    <row r="207" spans="1:1">
      <c r="A207" s="503"/>
    </row>
    <row r="208" spans="1:1">
      <c r="A208" s="503"/>
    </row>
    <row r="209" spans="1:1">
      <c r="A209" s="503"/>
    </row>
    <row r="210" spans="1:1">
      <c r="A210" s="503"/>
    </row>
    <row r="211" spans="1:1">
      <c r="A211" s="503"/>
    </row>
    <row r="212" spans="1:1">
      <c r="A212" s="503"/>
    </row>
    <row r="213" spans="1:1">
      <c r="A213" s="503"/>
    </row>
    <row r="214" spans="1:1">
      <c r="A214" s="503"/>
    </row>
    <row r="215" spans="1:1">
      <c r="A215" s="503"/>
    </row>
    <row r="216" spans="1:1">
      <c r="A216" s="503"/>
    </row>
    <row r="217" spans="1:1">
      <c r="A217" s="503"/>
    </row>
    <row r="218" spans="1:1">
      <c r="A218" s="503"/>
    </row>
    <row r="219" spans="1:1">
      <c r="A219" s="503"/>
    </row>
    <row r="220" spans="1:1">
      <c r="A220" s="503"/>
    </row>
    <row r="221" spans="1:1">
      <c r="A221" s="503"/>
    </row>
    <row r="222" spans="1:1">
      <c r="A222" s="503"/>
    </row>
    <row r="223" spans="1:1">
      <c r="A223" s="503"/>
    </row>
    <row r="224" spans="1:1">
      <c r="A224" s="503"/>
    </row>
    <row r="225" spans="1:1">
      <c r="A225" s="503"/>
    </row>
    <row r="226" spans="1:1">
      <c r="A226" s="503"/>
    </row>
    <row r="227" spans="1:1">
      <c r="A227" s="503"/>
    </row>
    <row r="228" spans="1:1">
      <c r="A228" s="503"/>
    </row>
    <row r="229" spans="1:1">
      <c r="A229" s="503"/>
    </row>
    <row r="230" spans="1:1">
      <c r="A230" s="503"/>
    </row>
    <row r="231" spans="1:1">
      <c r="A231" s="503"/>
    </row>
    <row r="232" spans="1:1">
      <c r="A232" s="503"/>
    </row>
    <row r="233" spans="1:1">
      <c r="A233" s="503"/>
    </row>
    <row r="234" spans="1:1">
      <c r="A234" s="503"/>
    </row>
    <row r="235" spans="1:1">
      <c r="A235" s="503"/>
    </row>
    <row r="236" spans="1:1">
      <c r="A236" s="503"/>
    </row>
    <row r="237" spans="1:1">
      <c r="A237" s="503"/>
    </row>
    <row r="238" spans="1:1">
      <c r="A238" s="503"/>
    </row>
    <row r="239" spans="1:1">
      <c r="A239" s="503"/>
    </row>
    <row r="240" spans="1:1">
      <c r="A240" s="503"/>
    </row>
    <row r="241" spans="1:1">
      <c r="A241" s="503"/>
    </row>
    <row r="242" spans="1:1">
      <c r="A242" s="503"/>
    </row>
    <row r="243" spans="1:1">
      <c r="A243" s="503"/>
    </row>
    <row r="244" spans="1:1">
      <c r="A244" s="503"/>
    </row>
    <row r="245" spans="1:1">
      <c r="A245" s="503"/>
    </row>
    <row r="246" spans="1:1">
      <c r="A246" s="503"/>
    </row>
    <row r="247" spans="1:1">
      <c r="A247" s="503"/>
    </row>
    <row r="248" spans="1:1">
      <c r="A248" s="503"/>
    </row>
    <row r="249" spans="1:1">
      <c r="A249" s="503"/>
    </row>
    <row r="250" spans="1:1">
      <c r="A250" s="503"/>
    </row>
    <row r="251" spans="1:1">
      <c r="A251" s="503"/>
    </row>
    <row r="252" spans="1:1">
      <c r="A252" s="503"/>
    </row>
    <row r="253" spans="1:1">
      <c r="A253" s="503"/>
    </row>
    <row r="254" spans="1:1">
      <c r="A254" s="503"/>
    </row>
    <row r="255" spans="1:1">
      <c r="A255" s="503"/>
    </row>
    <row r="256" spans="1:1">
      <c r="A256" s="503"/>
    </row>
    <row r="257" spans="1:1">
      <c r="A257" s="503"/>
    </row>
    <row r="258" spans="1:1">
      <c r="A258" s="503"/>
    </row>
    <row r="259" spans="1:1">
      <c r="A259" s="503"/>
    </row>
    <row r="260" spans="1:1">
      <c r="A260" s="503"/>
    </row>
    <row r="261" spans="1:1">
      <c r="A261" s="503"/>
    </row>
    <row r="262" spans="1:1">
      <c r="A262" s="503"/>
    </row>
    <row r="263" spans="1:1">
      <c r="A263" s="503"/>
    </row>
    <row r="264" spans="1:1">
      <c r="A264" s="503"/>
    </row>
    <row r="265" spans="1:1">
      <c r="A265" s="503"/>
    </row>
    <row r="266" spans="1:1">
      <c r="A266" s="503"/>
    </row>
    <row r="267" spans="1:1">
      <c r="A267" s="503"/>
    </row>
    <row r="268" spans="1:1">
      <c r="A268" s="503"/>
    </row>
    <row r="269" spans="1:1">
      <c r="A269" s="503"/>
    </row>
    <row r="270" spans="1:1">
      <c r="A270" s="503"/>
    </row>
    <row r="271" spans="1:1">
      <c r="A271" s="503"/>
    </row>
    <row r="272" spans="1:1">
      <c r="A272" s="503"/>
    </row>
    <row r="273" spans="1:1">
      <c r="A273" s="503"/>
    </row>
    <row r="274" spans="1:1">
      <c r="A274" s="503"/>
    </row>
    <row r="275" spans="1:1">
      <c r="A275" s="503"/>
    </row>
    <row r="276" spans="1:1">
      <c r="A276" s="503"/>
    </row>
    <row r="277" spans="1:1">
      <c r="A277" s="503"/>
    </row>
    <row r="278" spans="1:1">
      <c r="A278" s="503"/>
    </row>
    <row r="279" spans="1:1">
      <c r="A279" s="503"/>
    </row>
    <row r="280" spans="1:1">
      <c r="A280" s="503"/>
    </row>
    <row r="281" spans="1:1">
      <c r="A281" s="503"/>
    </row>
    <row r="282" spans="1:1">
      <c r="A282" s="503"/>
    </row>
    <row r="283" spans="1:1">
      <c r="A283" s="503"/>
    </row>
    <row r="284" spans="1:1">
      <c r="A284" s="503"/>
    </row>
    <row r="285" spans="1:1">
      <c r="A285" s="503"/>
    </row>
    <row r="286" spans="1:1">
      <c r="A286" s="503"/>
    </row>
    <row r="287" spans="1:1">
      <c r="A287" s="503"/>
    </row>
    <row r="288" spans="1:1">
      <c r="A288" s="503"/>
    </row>
    <row r="289" spans="1:1">
      <c r="A289" s="503"/>
    </row>
    <row r="290" spans="1:1">
      <c r="A290" s="503"/>
    </row>
    <row r="291" spans="1:1">
      <c r="A291" s="503"/>
    </row>
    <row r="292" spans="1:1">
      <c r="A292" s="503"/>
    </row>
    <row r="293" spans="1:1">
      <c r="A293" s="503"/>
    </row>
    <row r="294" spans="1:1">
      <c r="A294" s="503"/>
    </row>
    <row r="295" spans="1:1">
      <c r="A295" s="503"/>
    </row>
    <row r="296" spans="1:1">
      <c r="A296" s="503"/>
    </row>
    <row r="297" spans="1:1">
      <c r="A297" s="503"/>
    </row>
    <row r="298" spans="1:1">
      <c r="A298" s="503"/>
    </row>
    <row r="299" spans="1:1">
      <c r="A299" s="503"/>
    </row>
    <row r="300" spans="1:1">
      <c r="A300" s="503"/>
    </row>
    <row r="301" spans="1:1">
      <c r="A301" s="503"/>
    </row>
    <row r="302" spans="1:1">
      <c r="A302" s="503"/>
    </row>
    <row r="303" spans="1:1">
      <c r="A303" s="503"/>
    </row>
    <row r="304" spans="1:1">
      <c r="A304" s="503"/>
    </row>
    <row r="305" spans="1:1">
      <c r="A305" s="503"/>
    </row>
    <row r="306" spans="1:1">
      <c r="A306" s="503"/>
    </row>
    <row r="307" spans="1:1">
      <c r="A307" s="503"/>
    </row>
    <row r="308" spans="1:1">
      <c r="A308" s="503"/>
    </row>
    <row r="309" spans="1:1">
      <c r="A309" s="503"/>
    </row>
    <row r="310" spans="1:1">
      <c r="A310" s="503"/>
    </row>
    <row r="311" spans="1:1">
      <c r="A311" s="503"/>
    </row>
    <row r="312" spans="1:1">
      <c r="A312" s="503"/>
    </row>
    <row r="313" spans="1:1">
      <c r="A313" s="503"/>
    </row>
    <row r="314" spans="1:1">
      <c r="A314" s="503"/>
    </row>
    <row r="315" spans="1:1">
      <c r="A315" s="503"/>
    </row>
    <row r="316" spans="1:1">
      <c r="A316" s="503"/>
    </row>
    <row r="317" spans="1:1">
      <c r="A317" s="503"/>
    </row>
    <row r="318" spans="1:1">
      <c r="A318" s="503"/>
    </row>
    <row r="319" spans="1:1">
      <c r="A319" s="503"/>
    </row>
    <row r="320" spans="1:1">
      <c r="A320" s="503"/>
    </row>
    <row r="321" spans="1:1">
      <c r="A321" s="503"/>
    </row>
    <row r="322" spans="1:1">
      <c r="A322" s="503"/>
    </row>
    <row r="323" spans="1:1">
      <c r="A323" s="503"/>
    </row>
    <row r="324" spans="1:1">
      <c r="A324" s="503"/>
    </row>
    <row r="325" spans="1:1">
      <c r="A325" s="503"/>
    </row>
    <row r="326" spans="1:1">
      <c r="A326" s="503"/>
    </row>
    <row r="327" spans="1:1">
      <c r="A327" s="503"/>
    </row>
    <row r="328" spans="1:1">
      <c r="A328" s="503"/>
    </row>
    <row r="329" spans="1:1">
      <c r="A329" s="503"/>
    </row>
    <row r="330" spans="1:1">
      <c r="A330" s="503"/>
    </row>
    <row r="331" spans="1:1">
      <c r="A331" s="503"/>
    </row>
    <row r="332" spans="1:1">
      <c r="A332" s="503"/>
    </row>
    <row r="333" spans="1:1">
      <c r="A333" s="503"/>
    </row>
    <row r="334" spans="1:1">
      <c r="A334" s="503"/>
    </row>
    <row r="335" spans="1:1">
      <c r="A335" s="503"/>
    </row>
    <row r="336" spans="1:1">
      <c r="A336" s="503"/>
    </row>
    <row r="337" spans="1:1">
      <c r="A337" s="503"/>
    </row>
    <row r="338" spans="1:1">
      <c r="A338" s="503"/>
    </row>
    <row r="339" spans="1:1">
      <c r="A339" s="503"/>
    </row>
    <row r="340" spans="1:1">
      <c r="A340" s="503"/>
    </row>
    <row r="341" spans="1:1">
      <c r="A341" s="503"/>
    </row>
    <row r="342" spans="1:1">
      <c r="A342" s="503"/>
    </row>
    <row r="343" spans="1:1">
      <c r="A343" s="503"/>
    </row>
    <row r="344" spans="1:1">
      <c r="A344" s="503"/>
    </row>
    <row r="345" spans="1:1">
      <c r="A345" s="503"/>
    </row>
    <row r="346" spans="1:1">
      <c r="A346" s="503"/>
    </row>
    <row r="347" spans="1:1">
      <c r="A347" s="503"/>
    </row>
    <row r="348" spans="1:1">
      <c r="A348" s="503"/>
    </row>
    <row r="349" spans="1:1">
      <c r="A349" s="503"/>
    </row>
    <row r="350" spans="1:1">
      <c r="A350" s="503"/>
    </row>
    <row r="351" spans="1:1">
      <c r="A351" s="503"/>
    </row>
    <row r="352" spans="1:1">
      <c r="A352" s="503"/>
    </row>
    <row r="353" spans="1:1">
      <c r="A353" s="503"/>
    </row>
    <row r="354" spans="1:1">
      <c r="A354" s="503"/>
    </row>
    <row r="355" spans="1:1">
      <c r="A355" s="503"/>
    </row>
    <row r="356" spans="1:1">
      <c r="A356" s="503"/>
    </row>
    <row r="357" spans="1:1">
      <c r="A357" s="503"/>
    </row>
    <row r="358" spans="1:1">
      <c r="A358" s="503"/>
    </row>
    <row r="359" spans="1:1">
      <c r="A359" s="503"/>
    </row>
    <row r="360" spans="1:1">
      <c r="A360" s="503"/>
    </row>
    <row r="361" spans="1:1">
      <c r="A361" s="503"/>
    </row>
    <row r="362" spans="1:1">
      <c r="A362" s="503"/>
    </row>
    <row r="363" spans="1:1">
      <c r="A363" s="503"/>
    </row>
    <row r="364" spans="1:1">
      <c r="A364" s="503"/>
    </row>
    <row r="365" spans="1:1">
      <c r="A365" s="503"/>
    </row>
    <row r="366" spans="1:1">
      <c r="A366" s="503"/>
    </row>
    <row r="367" spans="1:1">
      <c r="A367" s="503"/>
    </row>
    <row r="368" spans="1:1">
      <c r="A368" s="503"/>
    </row>
    <row r="369" spans="1:1">
      <c r="A369" s="503"/>
    </row>
    <row r="370" spans="1:1">
      <c r="A370" s="503"/>
    </row>
    <row r="371" spans="1:1">
      <c r="A371" s="503"/>
    </row>
    <row r="372" spans="1:1">
      <c r="A372" s="503"/>
    </row>
    <row r="373" spans="1:1">
      <c r="A373" s="503"/>
    </row>
    <row r="374" spans="1:1">
      <c r="A374" s="503"/>
    </row>
    <row r="375" spans="1:1">
      <c r="A375" s="503"/>
    </row>
    <row r="376" spans="1:1">
      <c r="A376" s="503"/>
    </row>
    <row r="377" spans="1:1">
      <c r="A377" s="503"/>
    </row>
    <row r="378" spans="1:1">
      <c r="A378" s="503"/>
    </row>
    <row r="379" spans="1:1">
      <c r="A379" s="503"/>
    </row>
    <row r="380" spans="1:1">
      <c r="A380" s="503"/>
    </row>
    <row r="381" spans="1:1">
      <c r="A381" s="503"/>
    </row>
    <row r="382" spans="1:1">
      <c r="A382" s="503"/>
    </row>
    <row r="383" spans="1:1">
      <c r="A383" s="503"/>
    </row>
    <row r="384" spans="1:1">
      <c r="A384" s="503"/>
    </row>
    <row r="385" spans="1:1">
      <c r="A385" s="503"/>
    </row>
    <row r="386" spans="1:1">
      <c r="A386" s="503"/>
    </row>
    <row r="387" spans="1:1">
      <c r="A387" s="503"/>
    </row>
    <row r="388" spans="1:1">
      <c r="A388" s="503"/>
    </row>
    <row r="389" spans="1:1">
      <c r="A389" s="503"/>
    </row>
    <row r="390" spans="1:1">
      <c r="A390" s="503"/>
    </row>
    <row r="391" spans="1:1">
      <c r="A391" s="503"/>
    </row>
    <row r="392" spans="1:1">
      <c r="A392" s="503"/>
    </row>
    <row r="393" spans="1:1">
      <c r="A393" s="503"/>
    </row>
    <row r="394" spans="1:1">
      <c r="A394" s="503"/>
    </row>
    <row r="395" spans="1:1">
      <c r="A395" s="503"/>
    </row>
    <row r="396" spans="1:1">
      <c r="A396" s="503"/>
    </row>
    <row r="397" spans="1:1">
      <c r="A397" s="503"/>
    </row>
    <row r="398" spans="1:1">
      <c r="A398" s="503"/>
    </row>
    <row r="399" spans="1:1">
      <c r="A399" s="503"/>
    </row>
    <row r="400" spans="1:1">
      <c r="A400" s="503"/>
    </row>
    <row r="401" spans="1:1">
      <c r="A401" s="503"/>
    </row>
    <row r="402" spans="1:1">
      <c r="A402" s="503"/>
    </row>
    <row r="403" spans="1:1">
      <c r="A403" s="503"/>
    </row>
    <row r="404" spans="1:1">
      <c r="A404" s="503"/>
    </row>
    <row r="405" spans="1:1">
      <c r="A405" s="503"/>
    </row>
    <row r="406" spans="1:1">
      <c r="A406" s="503"/>
    </row>
    <row r="407" spans="1:1">
      <c r="A407" s="503"/>
    </row>
    <row r="408" spans="1:1">
      <c r="A408" s="503"/>
    </row>
    <row r="409" spans="1:1">
      <c r="A409" s="503"/>
    </row>
    <row r="410" spans="1:1">
      <c r="A410" s="503"/>
    </row>
    <row r="411" spans="1:1">
      <c r="A411" s="503"/>
    </row>
    <row r="412" spans="1:1">
      <c r="A412" s="503"/>
    </row>
    <row r="413" spans="1:1">
      <c r="A413" s="503"/>
    </row>
    <row r="414" spans="1:1">
      <c r="A414" s="503"/>
    </row>
    <row r="415" spans="1:1">
      <c r="A415" s="503"/>
    </row>
    <row r="416" spans="1:1">
      <c r="A416" s="503"/>
    </row>
    <row r="417" spans="1:1">
      <c r="A417" s="503"/>
    </row>
    <row r="418" spans="1:1">
      <c r="A418" s="503"/>
    </row>
    <row r="419" spans="1:1">
      <c r="A419" s="503"/>
    </row>
    <row r="420" spans="1:1">
      <c r="A420" s="503"/>
    </row>
    <row r="421" spans="1:1">
      <c r="A421" s="503"/>
    </row>
    <row r="422" spans="1:1">
      <c r="A422" s="503"/>
    </row>
    <row r="423" spans="1:1">
      <c r="A423" s="503"/>
    </row>
    <row r="424" spans="1:1">
      <c r="A424" s="503"/>
    </row>
    <row r="425" spans="1:1">
      <c r="A425" s="503"/>
    </row>
    <row r="426" spans="1:1">
      <c r="A426" s="503"/>
    </row>
    <row r="427" spans="1:1">
      <c r="A427" s="503"/>
    </row>
    <row r="428" spans="1:1">
      <c r="A428" s="503"/>
    </row>
    <row r="429" spans="1:1">
      <c r="A429" s="503"/>
    </row>
    <row r="430" spans="1:1">
      <c r="A430" s="503"/>
    </row>
    <row r="431" spans="1:1">
      <c r="A431" s="503"/>
    </row>
    <row r="432" spans="1:1">
      <c r="A432" s="503"/>
    </row>
    <row r="433" spans="1:1">
      <c r="A433" s="503"/>
    </row>
    <row r="434" spans="1:1">
      <c r="A434" s="503"/>
    </row>
    <row r="435" spans="1:1">
      <c r="A435" s="503"/>
    </row>
    <row r="436" spans="1:1">
      <c r="A436" s="503"/>
    </row>
    <row r="437" spans="1:1">
      <c r="A437" s="503"/>
    </row>
    <row r="438" spans="1:1">
      <c r="A438" s="503"/>
    </row>
    <row r="439" spans="1:1">
      <c r="A439" s="503"/>
    </row>
    <row r="440" spans="1:1">
      <c r="A440" s="503"/>
    </row>
    <row r="441" spans="1:1">
      <c r="A441" s="503"/>
    </row>
    <row r="442" spans="1:1">
      <c r="A442" s="503"/>
    </row>
    <row r="443" spans="1:1">
      <c r="A443" s="503"/>
    </row>
    <row r="444" spans="1:1">
      <c r="A444" s="503"/>
    </row>
    <row r="445" spans="1:1">
      <c r="A445" s="503"/>
    </row>
    <row r="446" spans="1:1">
      <c r="A446" s="503"/>
    </row>
    <row r="447" spans="1:1">
      <c r="A447" s="503"/>
    </row>
    <row r="448" spans="1:1">
      <c r="A448" s="503"/>
    </row>
    <row r="449" spans="1:1">
      <c r="A449" s="503"/>
    </row>
    <row r="450" spans="1:1">
      <c r="A450" s="503"/>
    </row>
    <row r="451" spans="1:1">
      <c r="A451" s="503"/>
    </row>
    <row r="452" spans="1:1">
      <c r="A452" s="503"/>
    </row>
    <row r="453" spans="1:1">
      <c r="A453" s="503"/>
    </row>
    <row r="454" spans="1:1">
      <c r="A454" s="503"/>
    </row>
    <row r="455" spans="1:1">
      <c r="A455" s="503"/>
    </row>
    <row r="456" spans="1:1">
      <c r="A456" s="503"/>
    </row>
    <row r="457" spans="1:1">
      <c r="A457" s="503"/>
    </row>
    <row r="458" spans="1:1">
      <c r="A458" s="503"/>
    </row>
    <row r="459" spans="1:1">
      <c r="A459" s="503"/>
    </row>
    <row r="460" spans="1:1">
      <c r="A460" s="503"/>
    </row>
    <row r="461" spans="1:1">
      <c r="A461" s="503"/>
    </row>
    <row r="462" spans="1:1">
      <c r="A462" s="503"/>
    </row>
    <row r="463" spans="1:1">
      <c r="A463" s="503"/>
    </row>
    <row r="464" spans="1:1">
      <c r="A464" s="503"/>
    </row>
    <row r="465" spans="1:1">
      <c r="A465" s="503"/>
    </row>
    <row r="466" spans="1:1">
      <c r="A466" s="503"/>
    </row>
    <row r="467" spans="1:1">
      <c r="A467" s="503"/>
    </row>
    <row r="468" spans="1:1">
      <c r="A468" s="503"/>
    </row>
    <row r="469" spans="1:1">
      <c r="A469" s="503"/>
    </row>
    <row r="470" spans="1:1">
      <c r="A470" s="503"/>
    </row>
    <row r="471" spans="1:1">
      <c r="A471" s="503"/>
    </row>
    <row r="472" spans="1:1">
      <c r="A472" s="503"/>
    </row>
    <row r="473" spans="1:1">
      <c r="A473" s="503"/>
    </row>
    <row r="474" spans="1:1">
      <c r="A474" s="503"/>
    </row>
    <row r="475" spans="1:1">
      <c r="A475" s="503"/>
    </row>
    <row r="476" spans="1:1">
      <c r="A476" s="503"/>
    </row>
    <row r="477" spans="1:1">
      <c r="A477" s="503"/>
    </row>
    <row r="478" spans="1:1">
      <c r="A478" s="503"/>
    </row>
    <row r="479" spans="1:1">
      <c r="A479" s="503"/>
    </row>
    <row r="480" spans="1:1">
      <c r="A480" s="503"/>
    </row>
    <row r="481" spans="1:1">
      <c r="A481" s="503"/>
    </row>
    <row r="482" spans="1:1">
      <c r="A482" s="503"/>
    </row>
    <row r="483" spans="1:1">
      <c r="A483" s="503"/>
    </row>
    <row r="484" spans="1:1">
      <c r="A484" s="503"/>
    </row>
    <row r="485" spans="1:1">
      <c r="A485" s="503"/>
    </row>
    <row r="486" spans="1:1">
      <c r="A486" s="503"/>
    </row>
    <row r="487" spans="1:1">
      <c r="A487" s="503"/>
    </row>
    <row r="488" spans="1:1">
      <c r="A488" s="503"/>
    </row>
    <row r="489" spans="1:1">
      <c r="A489" s="503"/>
    </row>
    <row r="490" spans="1:1">
      <c r="A490" s="503"/>
    </row>
    <row r="491" spans="1:1">
      <c r="A491" s="503"/>
    </row>
    <row r="492" spans="1:1">
      <c r="A492" s="503"/>
    </row>
    <row r="493" spans="1:1">
      <c r="A493" s="503"/>
    </row>
    <row r="494" spans="1:1">
      <c r="A494" s="503"/>
    </row>
    <row r="495" spans="1:1">
      <c r="A495" s="503"/>
    </row>
    <row r="496" spans="1:1">
      <c r="A496" s="503"/>
    </row>
    <row r="497" spans="1:1">
      <c r="A497" s="503"/>
    </row>
    <row r="498" spans="1:1">
      <c r="A498" s="503"/>
    </row>
    <row r="499" spans="1:1">
      <c r="A499" s="503"/>
    </row>
    <row r="500" spans="1:1">
      <c r="A500" s="503"/>
    </row>
    <row r="501" spans="1:1">
      <c r="A501" s="503"/>
    </row>
    <row r="502" spans="1:1">
      <c r="A502" s="503"/>
    </row>
    <row r="503" spans="1:1">
      <c r="A503" s="503"/>
    </row>
    <row r="504" spans="1:1">
      <c r="A504" s="503"/>
    </row>
    <row r="505" spans="1:1">
      <c r="A505" s="503"/>
    </row>
    <row r="506" spans="1:1">
      <c r="A506" s="503"/>
    </row>
    <row r="507" spans="1:1">
      <c r="A507" s="503"/>
    </row>
    <row r="508" spans="1:1">
      <c r="A508" s="503"/>
    </row>
    <row r="509" spans="1:1">
      <c r="A509" s="503"/>
    </row>
    <row r="510" spans="1:1">
      <c r="A510" s="503"/>
    </row>
    <row r="511" spans="1:1">
      <c r="A511" s="503"/>
    </row>
    <row r="512" spans="1:1">
      <c r="A512" s="503"/>
    </row>
    <row r="513" spans="1:1">
      <c r="A513" s="503"/>
    </row>
    <row r="514" spans="1:1">
      <c r="A514" s="503"/>
    </row>
    <row r="515" spans="1:1">
      <c r="A515" s="503"/>
    </row>
    <row r="516" spans="1:1">
      <c r="A516" s="503"/>
    </row>
    <row r="517" spans="1:1">
      <c r="A517" s="503"/>
    </row>
    <row r="518" spans="1:1">
      <c r="A518" s="503"/>
    </row>
    <row r="519" spans="1:1">
      <c r="A519" s="503"/>
    </row>
    <row r="520" spans="1:1">
      <c r="A520" s="503"/>
    </row>
    <row r="521" spans="1:1">
      <c r="A521" s="503"/>
    </row>
    <row r="522" spans="1:1">
      <c r="A522" s="503"/>
    </row>
    <row r="523" spans="1:1">
      <c r="A523" s="503"/>
    </row>
    <row r="524" spans="1:1">
      <c r="A524" s="503"/>
    </row>
    <row r="525" spans="1:1">
      <c r="A525" s="503"/>
    </row>
    <row r="526" spans="1:1">
      <c r="A526" s="503"/>
    </row>
    <row r="527" spans="1:1">
      <c r="A527" s="503"/>
    </row>
    <row r="528" spans="1:1">
      <c r="A528" s="503"/>
    </row>
    <row r="529" spans="1:1">
      <c r="A529" s="503"/>
    </row>
    <row r="530" spans="1:1">
      <c r="A530" s="503"/>
    </row>
    <row r="531" spans="1:1">
      <c r="A531" s="503"/>
    </row>
    <row r="532" spans="1:1">
      <c r="A532" s="503"/>
    </row>
    <row r="533" spans="1:1">
      <c r="A533" s="503"/>
    </row>
    <row r="534" spans="1:1">
      <c r="A534" s="503"/>
    </row>
    <row r="535" spans="1:1">
      <c r="A535" s="503"/>
    </row>
    <row r="536" spans="1:1">
      <c r="A536" s="503"/>
    </row>
    <row r="537" spans="1:1">
      <c r="A537" s="503"/>
    </row>
    <row r="538" spans="1:1">
      <c r="A538" s="503"/>
    </row>
    <row r="539" spans="1:1">
      <c r="A539" s="503"/>
    </row>
    <row r="540" spans="1:1">
      <c r="A540" s="503"/>
    </row>
    <row r="541" spans="1:1">
      <c r="A541" s="503"/>
    </row>
    <row r="542" spans="1:1">
      <c r="A542" s="503"/>
    </row>
    <row r="543" spans="1:1">
      <c r="A543" s="503"/>
    </row>
    <row r="544" spans="1:1">
      <c r="A544" s="503"/>
    </row>
    <row r="545" spans="1:1">
      <c r="A545" s="503"/>
    </row>
    <row r="546" spans="1:1">
      <c r="A546" s="503"/>
    </row>
    <row r="547" spans="1:1">
      <c r="A547" s="503"/>
    </row>
    <row r="548" spans="1:1">
      <c r="A548" s="503"/>
    </row>
    <row r="549" spans="1:1">
      <c r="A549" s="503"/>
    </row>
    <row r="550" spans="1:1">
      <c r="A550" s="503"/>
    </row>
    <row r="551" spans="1:1">
      <c r="A551" s="503"/>
    </row>
    <row r="552" spans="1:1">
      <c r="A552" s="503"/>
    </row>
    <row r="553" spans="1:1">
      <c r="A553" s="503"/>
    </row>
    <row r="554" spans="1:1">
      <c r="A554" s="503"/>
    </row>
    <row r="555" spans="1:1">
      <c r="A555" s="503"/>
    </row>
    <row r="556" spans="1:1">
      <c r="A556" s="503"/>
    </row>
    <row r="557" spans="1:1">
      <c r="A557" s="503"/>
    </row>
    <row r="558" spans="1:1">
      <c r="A558" s="503"/>
    </row>
    <row r="559" spans="1:1">
      <c r="A559" s="503"/>
    </row>
    <row r="560" spans="1:1">
      <c r="A560" s="503"/>
    </row>
    <row r="561" spans="1:1">
      <c r="A561" s="503"/>
    </row>
    <row r="562" spans="1:1">
      <c r="A562" s="503"/>
    </row>
    <row r="563" spans="1:1">
      <c r="A563" s="503"/>
    </row>
    <row r="564" spans="1:1">
      <c r="A564" s="503"/>
    </row>
    <row r="565" spans="1:1">
      <c r="A565" s="503"/>
    </row>
    <row r="566" spans="1:1">
      <c r="A566" s="503"/>
    </row>
    <row r="567" spans="1:1">
      <c r="A567" s="503"/>
    </row>
    <row r="568" spans="1:1">
      <c r="A568" s="503"/>
    </row>
    <row r="569" spans="1:1">
      <c r="A569" s="503"/>
    </row>
    <row r="570" spans="1:1">
      <c r="A570" s="503"/>
    </row>
    <row r="571" spans="1:1">
      <c r="A571" s="503"/>
    </row>
    <row r="572" spans="1:1">
      <c r="A572" s="503"/>
    </row>
    <row r="573" spans="1:1">
      <c r="A573" s="503"/>
    </row>
    <row r="574" spans="1:1">
      <c r="A574" s="503"/>
    </row>
    <row r="575" spans="1:1">
      <c r="A575" s="503"/>
    </row>
    <row r="576" spans="1:1">
      <c r="A576" s="503"/>
    </row>
    <row r="577" spans="1:1">
      <c r="A577" s="503"/>
    </row>
    <row r="578" spans="1:1">
      <c r="A578" s="503"/>
    </row>
    <row r="579" spans="1:1">
      <c r="A579" s="503"/>
    </row>
    <row r="580" spans="1:1">
      <c r="A580" s="503"/>
    </row>
    <row r="581" spans="1:1">
      <c r="A581" s="503"/>
    </row>
    <row r="582" spans="1:1">
      <c r="A582" s="503"/>
    </row>
    <row r="583" spans="1:1">
      <c r="A583" s="503"/>
    </row>
    <row r="584" spans="1:1">
      <c r="A584" s="503"/>
    </row>
    <row r="585" spans="1:1">
      <c r="A585" s="503"/>
    </row>
    <row r="586" spans="1:1">
      <c r="A586" s="503"/>
    </row>
    <row r="587" spans="1:1">
      <c r="A587" s="503"/>
    </row>
    <row r="588" spans="1:1">
      <c r="A588" s="503"/>
    </row>
    <row r="589" spans="1:1">
      <c r="A589" s="503"/>
    </row>
    <row r="590" spans="1:1">
      <c r="A590" s="503"/>
    </row>
    <row r="591" spans="1:1">
      <c r="A591" s="503"/>
    </row>
    <row r="592" spans="1:1">
      <c r="A592" s="503"/>
    </row>
    <row r="593" spans="1:1">
      <c r="A593" s="503"/>
    </row>
    <row r="594" spans="1:1">
      <c r="A594" s="503"/>
    </row>
    <row r="595" spans="1:1">
      <c r="A595" s="503"/>
    </row>
    <row r="596" spans="1:1">
      <c r="A596" s="503"/>
    </row>
    <row r="597" spans="1:1">
      <c r="A597" s="503"/>
    </row>
    <row r="598" spans="1:1">
      <c r="A598" s="503"/>
    </row>
    <row r="599" spans="1:1">
      <c r="A599" s="503"/>
    </row>
    <row r="600" spans="1:1">
      <c r="A600" s="503"/>
    </row>
    <row r="601" spans="1:1">
      <c r="A601" s="503"/>
    </row>
    <row r="602" spans="1:1">
      <c r="A602" s="503"/>
    </row>
    <row r="603" spans="1:1">
      <c r="A603" s="503"/>
    </row>
    <row r="604" spans="1:1">
      <c r="A604" s="503"/>
    </row>
    <row r="605" spans="1:1">
      <c r="A605" s="503"/>
    </row>
    <row r="606" spans="1:1">
      <c r="A606" s="503"/>
    </row>
    <row r="607" spans="1:1">
      <c r="A607" s="503"/>
    </row>
    <row r="608" spans="1:1">
      <c r="A608" s="503"/>
    </row>
    <row r="609" spans="1:1">
      <c r="A609" s="503"/>
    </row>
    <row r="610" spans="1:1">
      <c r="A610" s="503"/>
    </row>
    <row r="611" spans="1:1">
      <c r="A611" s="503"/>
    </row>
    <row r="612" spans="1:1">
      <c r="A612" s="503"/>
    </row>
    <row r="613" spans="1:1">
      <c r="A613" s="503"/>
    </row>
    <row r="614" spans="1:1">
      <c r="A614" s="503"/>
    </row>
    <row r="615" spans="1:1">
      <c r="A615" s="503"/>
    </row>
    <row r="616" spans="1:1">
      <c r="A616" s="503"/>
    </row>
    <row r="617" spans="1:1">
      <c r="A617" s="503"/>
    </row>
    <row r="618" spans="1:1">
      <c r="A618" s="503"/>
    </row>
    <row r="619" spans="1:1">
      <c r="A619" s="503"/>
    </row>
    <row r="620" spans="1:1">
      <c r="A620" s="503"/>
    </row>
    <row r="621" spans="1:1">
      <c r="A621" s="503"/>
    </row>
    <row r="622" spans="1:1">
      <c r="A622" s="503"/>
    </row>
    <row r="623" spans="1:1">
      <c r="A623" s="503"/>
    </row>
    <row r="624" spans="1:1">
      <c r="A624" s="503"/>
    </row>
    <row r="625" spans="1:1">
      <c r="A625" s="503"/>
    </row>
    <row r="626" spans="1:1">
      <c r="A626" s="503"/>
    </row>
    <row r="627" spans="1:1">
      <c r="A627" s="503"/>
    </row>
    <row r="628" spans="1:1">
      <c r="A628" s="503"/>
    </row>
    <row r="629" spans="1:1">
      <c r="A629" s="503"/>
    </row>
    <row r="630" spans="1:1">
      <c r="A630" s="503"/>
    </row>
    <row r="631" spans="1:1">
      <c r="A631" s="503"/>
    </row>
    <row r="632" spans="1:1">
      <c r="A632" s="503"/>
    </row>
    <row r="633" spans="1:1">
      <c r="A633" s="503"/>
    </row>
    <row r="634" spans="1:1">
      <c r="A634" s="503"/>
    </row>
    <row r="635" spans="1:1">
      <c r="A635" s="503"/>
    </row>
    <row r="636" spans="1:1">
      <c r="A636" s="503"/>
    </row>
    <row r="637" spans="1:1">
      <c r="A637" s="503"/>
    </row>
    <row r="638" spans="1:1">
      <c r="A638" s="503"/>
    </row>
    <row r="639" spans="1:1">
      <c r="A639" s="503"/>
    </row>
    <row r="640" spans="1:1">
      <c r="A640" s="503"/>
    </row>
    <row r="641" spans="1:1">
      <c r="A641" s="503"/>
    </row>
    <row r="642" spans="1:1">
      <c r="A642" s="503"/>
    </row>
    <row r="643" spans="1:1">
      <c r="A643" s="503"/>
    </row>
    <row r="644" spans="1:1">
      <c r="A644" s="503"/>
    </row>
    <row r="645" spans="1:1">
      <c r="A645" s="503"/>
    </row>
    <row r="646" spans="1:1">
      <c r="A646" s="503"/>
    </row>
    <row r="647" spans="1:1">
      <c r="A647" s="503"/>
    </row>
    <row r="648" spans="1:1">
      <c r="A648" s="503"/>
    </row>
    <row r="649" spans="1:1">
      <c r="A649" s="503"/>
    </row>
    <row r="650" spans="1:1">
      <c r="A650" s="503"/>
    </row>
    <row r="651" spans="1:1">
      <c r="A651" s="503"/>
    </row>
    <row r="652" spans="1:1">
      <c r="A652" s="503"/>
    </row>
    <row r="653" spans="1:1">
      <c r="A653" s="503"/>
    </row>
    <row r="654" spans="1:1">
      <c r="A654" s="503"/>
    </row>
    <row r="655" spans="1:1">
      <c r="A655" s="503"/>
    </row>
    <row r="656" spans="1:1">
      <c r="A656" s="503"/>
    </row>
    <row r="657" spans="1:1">
      <c r="A657" s="503"/>
    </row>
    <row r="658" spans="1:1">
      <c r="A658" s="503"/>
    </row>
    <row r="659" spans="1:1">
      <c r="A659" s="503"/>
    </row>
    <row r="660" spans="1:1">
      <c r="A660" s="503"/>
    </row>
    <row r="661" spans="1:1">
      <c r="A661" s="503"/>
    </row>
    <row r="662" spans="1:1">
      <c r="A662" s="503"/>
    </row>
    <row r="663" spans="1:1">
      <c r="A663" s="503"/>
    </row>
    <row r="664" spans="1:1">
      <c r="A664" s="503"/>
    </row>
    <row r="665" spans="1:1">
      <c r="A665" s="503"/>
    </row>
    <row r="666" spans="1:1">
      <c r="A666" s="503"/>
    </row>
    <row r="667" spans="1:1">
      <c r="A667" s="503"/>
    </row>
    <row r="668" spans="1:1">
      <c r="A668" s="503"/>
    </row>
    <row r="669" spans="1:1">
      <c r="A669" s="503"/>
    </row>
    <row r="670" spans="1:1">
      <c r="A670" s="503"/>
    </row>
    <row r="671" spans="1:1">
      <c r="A671" s="503"/>
    </row>
    <row r="672" spans="1:1">
      <c r="A672" s="503"/>
    </row>
    <row r="673" spans="1:1">
      <c r="A673" s="503"/>
    </row>
    <row r="674" spans="1:1">
      <c r="A674" s="503"/>
    </row>
    <row r="675" spans="1:1">
      <c r="A675" s="503"/>
    </row>
    <row r="676" spans="1:1">
      <c r="A676" s="503"/>
    </row>
    <row r="677" spans="1:1">
      <c r="A677" s="503"/>
    </row>
    <row r="678" spans="1:1">
      <c r="A678" s="503"/>
    </row>
    <row r="679" spans="1:1">
      <c r="A679" s="503"/>
    </row>
    <row r="680" spans="1:1">
      <c r="A680" s="503"/>
    </row>
    <row r="681" spans="1:1">
      <c r="A681" s="503"/>
    </row>
    <row r="682" spans="1:1">
      <c r="A682" s="503"/>
    </row>
    <row r="683" spans="1:1">
      <c r="A683" s="503"/>
    </row>
    <row r="684" spans="1:1">
      <c r="A684" s="503"/>
    </row>
    <row r="685" spans="1:1">
      <c r="A685" s="503"/>
    </row>
    <row r="686" spans="1:1">
      <c r="A686" s="503"/>
    </row>
    <row r="687" spans="1:1">
      <c r="A687" s="503"/>
    </row>
    <row r="688" spans="1:1">
      <c r="A688" s="503"/>
    </row>
    <row r="689" spans="1:1">
      <c r="A689" s="503"/>
    </row>
    <row r="690" spans="1:1">
      <c r="A690" s="503"/>
    </row>
    <row r="691" spans="1:1">
      <c r="A691" s="503"/>
    </row>
    <row r="692" spans="1:1">
      <c r="A692" s="503"/>
    </row>
    <row r="693" spans="1:1">
      <c r="A693" s="503"/>
    </row>
    <row r="694" spans="1:1">
      <c r="A694" s="503"/>
    </row>
    <row r="695" spans="1:1">
      <c r="A695" s="503"/>
    </row>
    <row r="696" spans="1:1">
      <c r="A696" s="503"/>
    </row>
    <row r="697" spans="1:1">
      <c r="A697" s="503"/>
    </row>
    <row r="698" spans="1:1">
      <c r="A698" s="503"/>
    </row>
    <row r="699" spans="1:1">
      <c r="A699" s="503"/>
    </row>
    <row r="700" spans="1:1">
      <c r="A700" s="503"/>
    </row>
    <row r="701" spans="1:1">
      <c r="A701" s="503"/>
    </row>
    <row r="702" spans="1:1">
      <c r="A702" s="503"/>
    </row>
    <row r="703" spans="1:1">
      <c r="A703" s="503"/>
    </row>
    <row r="704" spans="1:1">
      <c r="A704" s="503"/>
    </row>
    <row r="705" spans="1:1">
      <c r="A705" s="503"/>
    </row>
    <row r="706" spans="1:1">
      <c r="A706" s="503"/>
    </row>
    <row r="707" spans="1:1">
      <c r="A707" s="503"/>
    </row>
    <row r="708" spans="1:1">
      <c r="A708" s="503"/>
    </row>
    <row r="709" spans="1:1">
      <c r="A709" s="503"/>
    </row>
    <row r="710" spans="1:1">
      <c r="A710" s="503"/>
    </row>
    <row r="711" spans="1:1">
      <c r="A711" s="503"/>
    </row>
    <row r="712" spans="1:1">
      <c r="A712" s="503"/>
    </row>
    <row r="713" spans="1:1">
      <c r="A713" s="503"/>
    </row>
    <row r="714" spans="1:1">
      <c r="A714" s="503"/>
    </row>
    <row r="715" spans="1:1">
      <c r="A715" s="503"/>
    </row>
    <row r="716" spans="1:1">
      <c r="A716" s="503"/>
    </row>
    <row r="717" spans="1:1">
      <c r="A717" s="503"/>
    </row>
    <row r="718" spans="1:1">
      <c r="A718" s="503"/>
    </row>
    <row r="719" spans="1:1">
      <c r="A719" s="503"/>
    </row>
    <row r="720" spans="1:1">
      <c r="A720" s="503"/>
    </row>
    <row r="721" spans="1:1">
      <c r="A721" s="503"/>
    </row>
    <row r="722" spans="1:1">
      <c r="A722" s="503"/>
    </row>
    <row r="723" spans="1:1">
      <c r="A723" s="503"/>
    </row>
    <row r="724" spans="1:1">
      <c r="A724" s="503"/>
    </row>
    <row r="725" spans="1:1">
      <c r="A725" s="503"/>
    </row>
    <row r="726" spans="1:1">
      <c r="A726" s="503"/>
    </row>
    <row r="727" spans="1:1">
      <c r="A727" s="503"/>
    </row>
    <row r="728" spans="1:1">
      <c r="A728" s="503"/>
    </row>
    <row r="729" spans="1:1">
      <c r="A729" s="503"/>
    </row>
    <row r="730" spans="1:1">
      <c r="A730" s="503"/>
    </row>
    <row r="731" spans="1:1">
      <c r="A731" s="503"/>
    </row>
    <row r="732" spans="1:1">
      <c r="A732" s="503"/>
    </row>
    <row r="733" spans="1:1">
      <c r="A733" s="503"/>
    </row>
    <row r="734" spans="1:1">
      <c r="A734" s="503"/>
    </row>
    <row r="735" spans="1:1">
      <c r="A735" s="503"/>
    </row>
    <row r="736" spans="1:1">
      <c r="A736" s="503"/>
    </row>
    <row r="737" spans="1:1">
      <c r="A737" s="503"/>
    </row>
    <row r="738" spans="1:1">
      <c r="A738" s="503"/>
    </row>
    <row r="739" spans="1:1">
      <c r="A739" s="503"/>
    </row>
    <row r="740" spans="1:1">
      <c r="A740" s="503"/>
    </row>
    <row r="741" spans="1:1">
      <c r="A741" s="503"/>
    </row>
    <row r="742" spans="1:1">
      <c r="A742" s="503"/>
    </row>
    <row r="743" spans="1:1">
      <c r="A743" s="503"/>
    </row>
    <row r="744" spans="1:1">
      <c r="A744" s="503"/>
    </row>
    <row r="745" spans="1:1">
      <c r="A745" s="503"/>
    </row>
    <row r="746" spans="1:1">
      <c r="A746" s="503"/>
    </row>
    <row r="747" spans="1:1">
      <c r="A747" s="503"/>
    </row>
    <row r="748" spans="1:1">
      <c r="A748" s="503"/>
    </row>
    <row r="749" spans="1:1">
      <c r="A749" s="503"/>
    </row>
    <row r="750" spans="1:1">
      <c r="A750" s="503"/>
    </row>
    <row r="751" spans="1:1">
      <c r="A751" s="503"/>
    </row>
    <row r="752" spans="1:1">
      <c r="A752" s="503"/>
    </row>
    <row r="753" spans="1:1">
      <c r="A753" s="503"/>
    </row>
    <row r="754" spans="1:1">
      <c r="A754" s="503"/>
    </row>
    <row r="755" spans="1:1">
      <c r="A755" s="503"/>
    </row>
    <row r="756" spans="1:1">
      <c r="A756" s="503"/>
    </row>
    <row r="757" spans="1:1">
      <c r="A757" s="503"/>
    </row>
    <row r="758" spans="1:1">
      <c r="A758" s="503"/>
    </row>
    <row r="759" spans="1:1">
      <c r="A759" s="503"/>
    </row>
    <row r="760" spans="1:1">
      <c r="A760" s="503"/>
    </row>
    <row r="761" spans="1:1">
      <c r="A761" s="503"/>
    </row>
    <row r="762" spans="1:1">
      <c r="A762" s="503"/>
    </row>
    <row r="763" spans="1:1">
      <c r="A763" s="503"/>
    </row>
    <row r="764" spans="1:1">
      <c r="A764" s="503"/>
    </row>
    <row r="765" spans="1:1">
      <c r="A765" s="503"/>
    </row>
    <row r="766" spans="1:1">
      <c r="A766" s="503"/>
    </row>
    <row r="767" spans="1:1">
      <c r="A767" s="503"/>
    </row>
    <row r="768" spans="1:1">
      <c r="A768" s="503"/>
    </row>
    <row r="769" spans="1:1">
      <c r="A769" s="503"/>
    </row>
    <row r="770" spans="1:1">
      <c r="A770" s="503"/>
    </row>
    <row r="771" spans="1:1">
      <c r="A771" s="503"/>
    </row>
    <row r="772" spans="1:1">
      <c r="A772" s="503"/>
    </row>
    <row r="773" spans="1:1">
      <c r="A773" s="503"/>
    </row>
    <row r="774" spans="1:1">
      <c r="A774" s="503"/>
    </row>
    <row r="775" spans="1:1">
      <c r="A775" s="503"/>
    </row>
    <row r="776" spans="1:1">
      <c r="A776" s="503"/>
    </row>
    <row r="777" spans="1:1">
      <c r="A777" s="503"/>
    </row>
    <row r="778" spans="1:1">
      <c r="A778" s="503"/>
    </row>
    <row r="779" spans="1:1">
      <c r="A779" s="503"/>
    </row>
    <row r="780" spans="1:1">
      <c r="A780" s="503"/>
    </row>
    <row r="781" spans="1:1">
      <c r="A781" s="503"/>
    </row>
    <row r="782" spans="1:1">
      <c r="A782" s="503"/>
    </row>
    <row r="783" spans="1:1">
      <c r="A783" s="503"/>
    </row>
    <row r="784" spans="1:1">
      <c r="A784" s="503"/>
    </row>
    <row r="785" spans="1:1">
      <c r="A785" s="503"/>
    </row>
    <row r="786" spans="1:1">
      <c r="A786" s="503"/>
    </row>
    <row r="787" spans="1:1">
      <c r="A787" s="503"/>
    </row>
    <row r="788" spans="1:1">
      <c r="A788" s="503"/>
    </row>
    <row r="789" spans="1:1">
      <c r="A789" s="503"/>
    </row>
    <row r="790" spans="1:1">
      <c r="A790" s="503"/>
    </row>
    <row r="791" spans="1:1">
      <c r="A791" s="503"/>
    </row>
    <row r="792" spans="1:1">
      <c r="A792" s="503"/>
    </row>
    <row r="793" spans="1:1">
      <c r="A793" s="503"/>
    </row>
    <row r="794" spans="1:1">
      <c r="A794" s="503"/>
    </row>
    <row r="795" spans="1:1">
      <c r="A795" s="503"/>
    </row>
    <row r="796" spans="1:1">
      <c r="A796" s="503"/>
    </row>
    <row r="797" spans="1:1">
      <c r="A797" s="503"/>
    </row>
    <row r="798" spans="1:1">
      <c r="A798" s="503"/>
    </row>
    <row r="799" spans="1:1">
      <c r="A799" s="503"/>
    </row>
    <row r="800" spans="1:1">
      <c r="A800" s="503"/>
    </row>
    <row r="801" spans="1:1">
      <c r="A801" s="503"/>
    </row>
    <row r="802" spans="1:1">
      <c r="A802" s="503"/>
    </row>
    <row r="803" spans="1:1">
      <c r="A803" s="503"/>
    </row>
    <row r="804" spans="1:1">
      <c r="A804" s="503"/>
    </row>
    <row r="805" spans="1:1">
      <c r="A805" s="503"/>
    </row>
    <row r="806" spans="1:1">
      <c r="A806" s="503"/>
    </row>
    <row r="807" spans="1:1">
      <c r="A807" s="503"/>
    </row>
    <row r="808" spans="1:1">
      <c r="A808" s="503"/>
    </row>
    <row r="809" spans="1:1">
      <c r="A809" s="503"/>
    </row>
    <row r="810" spans="1:1">
      <c r="A810" s="503"/>
    </row>
    <row r="811" spans="1:1">
      <c r="A811" s="503"/>
    </row>
    <row r="812" spans="1:1">
      <c r="A812" s="503"/>
    </row>
    <row r="813" spans="1:1">
      <c r="A813" s="503"/>
    </row>
    <row r="814" spans="1:1">
      <c r="A814" s="503"/>
    </row>
    <row r="815" spans="1:1">
      <c r="A815" s="503"/>
    </row>
    <row r="816" spans="1:1">
      <c r="A816" s="503"/>
    </row>
    <row r="817" spans="1:1">
      <c r="A817" s="503"/>
    </row>
    <row r="818" spans="1:1">
      <c r="A818" s="503"/>
    </row>
    <row r="819" spans="1:1">
      <c r="A819" s="503"/>
    </row>
    <row r="820" spans="1:1">
      <c r="A820" s="503"/>
    </row>
    <row r="821" spans="1:1">
      <c r="A821" s="503"/>
    </row>
    <row r="822" spans="1:1">
      <c r="A822" s="503"/>
    </row>
    <row r="823" spans="1:1">
      <c r="A823" s="503"/>
    </row>
    <row r="824" spans="1:1">
      <c r="A824" s="503"/>
    </row>
    <row r="825" spans="1:1">
      <c r="A825" s="503"/>
    </row>
    <row r="826" spans="1:1">
      <c r="A826" s="503"/>
    </row>
    <row r="827" spans="1:1">
      <c r="A827" s="503"/>
    </row>
    <row r="828" spans="1:1">
      <c r="A828" s="503"/>
    </row>
    <row r="829" spans="1:1">
      <c r="A829" s="503"/>
    </row>
    <row r="830" spans="1:1">
      <c r="A830" s="503"/>
    </row>
    <row r="831" spans="1:1">
      <c r="A831" s="503"/>
    </row>
    <row r="832" spans="1:1">
      <c r="A832" s="503"/>
    </row>
    <row r="833" spans="1:1">
      <c r="A833" s="503"/>
    </row>
    <row r="834" spans="1:1">
      <c r="A834" s="503"/>
    </row>
    <row r="835" spans="1:1">
      <c r="A835" s="503"/>
    </row>
    <row r="836" spans="1:1">
      <c r="A836" s="503"/>
    </row>
    <row r="837" spans="1:1">
      <c r="A837" s="503"/>
    </row>
    <row r="838" spans="1:1">
      <c r="A838" s="503"/>
    </row>
    <row r="839" spans="1:1">
      <c r="A839" s="503"/>
    </row>
    <row r="840" spans="1:1">
      <c r="A840" s="503"/>
    </row>
    <row r="841" spans="1:1">
      <c r="A841" s="503"/>
    </row>
    <row r="842" spans="1:1">
      <c r="A842" s="503"/>
    </row>
    <row r="843" spans="1:1">
      <c r="A843" s="503"/>
    </row>
    <row r="844" spans="1:1">
      <c r="A844" s="503"/>
    </row>
    <row r="845" spans="1:1">
      <c r="A845" s="503"/>
    </row>
    <row r="846" spans="1:1">
      <c r="A846" s="503"/>
    </row>
    <row r="847" spans="1:1">
      <c r="A847" s="503"/>
    </row>
    <row r="848" spans="1:1">
      <c r="A848" s="503"/>
    </row>
    <row r="849" spans="1:1">
      <c r="A849" s="503"/>
    </row>
    <row r="850" spans="1:1">
      <c r="A850" s="503"/>
    </row>
    <row r="851" spans="1:1">
      <c r="A851" s="503"/>
    </row>
    <row r="852" spans="1:1">
      <c r="A852" s="503"/>
    </row>
    <row r="853" spans="1:1">
      <c r="A853" s="503"/>
    </row>
    <row r="854" spans="1:1">
      <c r="A854" s="503"/>
    </row>
    <row r="855" spans="1:1">
      <c r="A855" s="503"/>
    </row>
    <row r="856" spans="1:1">
      <c r="A856" s="503"/>
    </row>
    <row r="857" spans="1:1">
      <c r="A857" s="503"/>
    </row>
    <row r="858" spans="1:1">
      <c r="A858" s="503"/>
    </row>
    <row r="859" spans="1:1">
      <c r="A859" s="503"/>
    </row>
    <row r="860" spans="1:1">
      <c r="A860" s="503"/>
    </row>
    <row r="861" spans="1:1">
      <c r="A861" s="503"/>
    </row>
    <row r="862" spans="1:1">
      <c r="A862" s="503"/>
    </row>
    <row r="863" spans="1:1">
      <c r="A863" s="503"/>
    </row>
    <row r="864" spans="1:1">
      <c r="A864" s="503"/>
    </row>
    <row r="865" spans="1:1">
      <c r="A865" s="503"/>
    </row>
    <row r="866" spans="1:1">
      <c r="A866" s="503"/>
    </row>
    <row r="867" spans="1:1">
      <c r="A867" s="503"/>
    </row>
    <row r="868" spans="1:1">
      <c r="A868" s="503"/>
    </row>
    <row r="869" spans="1:1">
      <c r="A869" s="503"/>
    </row>
    <row r="870" spans="1:1">
      <c r="A870" s="503"/>
    </row>
    <row r="871" spans="1:1">
      <c r="A871" s="503"/>
    </row>
    <row r="872" spans="1:1">
      <c r="A872" s="503"/>
    </row>
    <row r="873" spans="1:1">
      <c r="A873" s="503"/>
    </row>
    <row r="874" spans="1:1">
      <c r="A874" s="503"/>
    </row>
    <row r="875" spans="1:1">
      <c r="A875" s="503"/>
    </row>
    <row r="876" spans="1:1">
      <c r="A876" s="503"/>
    </row>
    <row r="877" spans="1:1">
      <c r="A877" s="503"/>
    </row>
    <row r="878" spans="1:1">
      <c r="A878" s="503"/>
    </row>
    <row r="879" spans="1:1">
      <c r="A879" s="503"/>
    </row>
    <row r="880" spans="1:1">
      <c r="A880" s="503"/>
    </row>
    <row r="881" spans="1:1">
      <c r="A881" s="503"/>
    </row>
    <row r="882" spans="1:1">
      <c r="A882" s="503"/>
    </row>
    <row r="883" spans="1:1">
      <c r="A883" s="503"/>
    </row>
    <row r="884" spans="1:1">
      <c r="A884" s="503"/>
    </row>
    <row r="885" spans="1:1">
      <c r="A885" s="503"/>
    </row>
    <row r="886" spans="1:1">
      <c r="A886" s="503"/>
    </row>
    <row r="887" spans="1:1">
      <c r="A887" s="503"/>
    </row>
    <row r="888" spans="1:1">
      <c r="A888" s="503"/>
    </row>
    <row r="889" spans="1:1">
      <c r="A889" s="503"/>
    </row>
    <row r="890" spans="1:1">
      <c r="A890" s="503"/>
    </row>
    <row r="891" spans="1:1">
      <c r="A891" s="503"/>
    </row>
    <row r="892" spans="1:1">
      <c r="A892" s="503"/>
    </row>
    <row r="893" spans="1:1">
      <c r="A893" s="503"/>
    </row>
    <row r="894" spans="1:1">
      <c r="A894" s="503"/>
    </row>
    <row r="895" spans="1:1">
      <c r="A895" s="503"/>
    </row>
    <row r="896" spans="1:1">
      <c r="A896" s="503"/>
    </row>
    <row r="897" spans="1:1">
      <c r="A897" s="503"/>
    </row>
    <row r="898" spans="1:1">
      <c r="A898" s="503"/>
    </row>
    <row r="899" spans="1:1">
      <c r="A899" s="503"/>
    </row>
    <row r="900" spans="1:1">
      <c r="A900" s="503"/>
    </row>
    <row r="901" spans="1:1">
      <c r="A901" s="503"/>
    </row>
    <row r="902" spans="1:1">
      <c r="A902" s="503"/>
    </row>
    <row r="903" spans="1:1">
      <c r="A903" s="503"/>
    </row>
    <row r="904" spans="1:1">
      <c r="A904" s="503"/>
    </row>
    <row r="905" spans="1:1">
      <c r="A905" s="503"/>
    </row>
    <row r="906" spans="1:1">
      <c r="A906" s="503"/>
    </row>
    <row r="907" spans="1:1">
      <c r="A907" s="503"/>
    </row>
    <row r="908" spans="1:1">
      <c r="A908" s="503"/>
    </row>
    <row r="909" spans="1:1">
      <c r="A909" s="503"/>
    </row>
    <row r="910" spans="1:1">
      <c r="A910" s="503"/>
    </row>
    <row r="911" spans="1:1">
      <c r="A911" s="503"/>
    </row>
    <row r="912" spans="1:1">
      <c r="A912" s="503"/>
    </row>
    <row r="913" spans="1:1">
      <c r="A913" s="503"/>
    </row>
    <row r="914" spans="1:1">
      <c r="A914" s="503"/>
    </row>
    <row r="915" spans="1:1">
      <c r="A915" s="503"/>
    </row>
    <row r="916" spans="1:1">
      <c r="A916" s="503"/>
    </row>
    <row r="917" spans="1:1">
      <c r="A917" s="503"/>
    </row>
    <row r="918" spans="1:1">
      <c r="A918" s="503"/>
    </row>
    <row r="919" spans="1:1">
      <c r="A919" s="503"/>
    </row>
    <row r="920" spans="1:1">
      <c r="A920" s="503"/>
    </row>
    <row r="921" spans="1:1">
      <c r="A921" s="503"/>
    </row>
    <row r="922" spans="1:1">
      <c r="A922" s="503"/>
    </row>
    <row r="923" spans="1:1">
      <c r="A923" s="503"/>
    </row>
    <row r="924" spans="1:1">
      <c r="A924" s="503"/>
    </row>
    <row r="925" spans="1:1">
      <c r="A925" s="503"/>
    </row>
    <row r="926" spans="1:1">
      <c r="A926" s="503"/>
    </row>
    <row r="927" spans="1:1">
      <c r="A927" s="503"/>
    </row>
    <row r="928" spans="1:1">
      <c r="A928" s="503"/>
    </row>
    <row r="929" spans="1:1">
      <c r="A929" s="503"/>
    </row>
    <row r="930" spans="1:1">
      <c r="A930" s="503"/>
    </row>
    <row r="931" spans="1:1">
      <c r="A931" s="503"/>
    </row>
    <row r="932" spans="1:1">
      <c r="A932" s="503"/>
    </row>
    <row r="933" spans="1:1">
      <c r="A933" s="503"/>
    </row>
    <row r="934" spans="1:1">
      <c r="A934" s="503"/>
    </row>
    <row r="935" spans="1:1">
      <c r="A935" s="503"/>
    </row>
    <row r="936" spans="1:1">
      <c r="A936" s="503"/>
    </row>
    <row r="937" spans="1:1">
      <c r="A937" s="503"/>
    </row>
    <row r="938" spans="1:1">
      <c r="A938" s="503"/>
    </row>
    <row r="939" spans="1:1">
      <c r="A939" s="503"/>
    </row>
    <row r="940" spans="1:1">
      <c r="A940" s="503"/>
    </row>
    <row r="941" spans="1:1">
      <c r="A941" s="503"/>
    </row>
    <row r="942" spans="1:1">
      <c r="A942" s="503"/>
    </row>
    <row r="943" spans="1:1">
      <c r="A943" s="503"/>
    </row>
    <row r="944" spans="1:1">
      <c r="A944" s="503"/>
    </row>
    <row r="945" spans="1:1">
      <c r="A945" s="503"/>
    </row>
    <row r="946" spans="1:1">
      <c r="A946" s="503"/>
    </row>
    <row r="947" spans="1:1">
      <c r="A947" s="503"/>
    </row>
    <row r="948" spans="1:1">
      <c r="A948" s="503"/>
    </row>
    <row r="949" spans="1:1">
      <c r="A949" s="503"/>
    </row>
    <row r="950" spans="1:1">
      <c r="A950" s="503"/>
    </row>
    <row r="951" spans="1:1">
      <c r="A951" s="503"/>
    </row>
    <row r="952" spans="1:1">
      <c r="A952" s="503"/>
    </row>
    <row r="953" spans="1:1">
      <c r="A953" s="503"/>
    </row>
    <row r="954" spans="1:1">
      <c r="A954" s="503"/>
    </row>
    <row r="955" spans="1:1">
      <c r="A955" s="503"/>
    </row>
    <row r="956" spans="1:1">
      <c r="A956" s="503"/>
    </row>
    <row r="957" spans="1:1">
      <c r="A957" s="503"/>
    </row>
    <row r="958" spans="1:1">
      <c r="A958" s="503"/>
    </row>
    <row r="959" spans="1:1">
      <c r="A959" s="503"/>
    </row>
    <row r="960" spans="1:1">
      <c r="A960" s="503"/>
    </row>
    <row r="961" spans="1:1">
      <c r="A961" s="503"/>
    </row>
    <row r="962" spans="1:1">
      <c r="A962" s="503"/>
    </row>
    <row r="963" spans="1:1">
      <c r="A963" s="503"/>
    </row>
    <row r="964" spans="1:1">
      <c r="A964" s="503"/>
    </row>
    <row r="965" spans="1:1">
      <c r="A965" s="503"/>
    </row>
    <row r="966" spans="1:1">
      <c r="A966" s="503"/>
    </row>
    <row r="967" spans="1:1">
      <c r="A967" s="503"/>
    </row>
    <row r="968" spans="1:1">
      <c r="A968" s="503"/>
    </row>
    <row r="969" spans="1:1">
      <c r="A969" s="503"/>
    </row>
    <row r="970" spans="1:1">
      <c r="A970" s="503"/>
    </row>
    <row r="971" spans="1:1">
      <c r="A971" s="503"/>
    </row>
    <row r="972" spans="1:1">
      <c r="A972" s="503"/>
    </row>
    <row r="973" spans="1:1">
      <c r="A973" s="503"/>
    </row>
    <row r="974" spans="1:1">
      <c r="A974" s="503"/>
    </row>
    <row r="975" spans="1:1">
      <c r="A975" s="503"/>
    </row>
    <row r="976" spans="1:1">
      <c r="A976" s="503"/>
    </row>
    <row r="977" spans="1:1">
      <c r="A977" s="503"/>
    </row>
    <row r="978" spans="1:1">
      <c r="A978" s="503"/>
    </row>
    <row r="979" spans="1:1">
      <c r="A979" s="503"/>
    </row>
    <row r="980" spans="1:1">
      <c r="A980" s="503"/>
    </row>
    <row r="981" spans="1:1">
      <c r="A981" s="503"/>
    </row>
    <row r="982" spans="1:1">
      <c r="A982" s="503"/>
    </row>
    <row r="983" spans="1:1">
      <c r="A983" s="503"/>
    </row>
    <row r="984" spans="1:1">
      <c r="A984" s="503"/>
    </row>
    <row r="985" spans="1:1">
      <c r="A985" s="503"/>
    </row>
    <row r="986" spans="1:1">
      <c r="A986" s="503"/>
    </row>
    <row r="987" spans="1:1">
      <c r="A987" s="503"/>
    </row>
    <row r="988" spans="1:1">
      <c r="A988" s="503"/>
    </row>
    <row r="989" spans="1:1">
      <c r="A989" s="503"/>
    </row>
    <row r="990" spans="1:1">
      <c r="A990" s="503"/>
    </row>
    <row r="991" spans="1:1">
      <c r="A991" s="503"/>
    </row>
    <row r="992" spans="1:1">
      <c r="A992" s="503"/>
    </row>
    <row r="993" spans="1:1">
      <c r="A993" s="503"/>
    </row>
    <row r="994" spans="1:1">
      <c r="A994" s="503"/>
    </row>
    <row r="995" spans="1:1">
      <c r="A995" s="503"/>
    </row>
    <row r="996" spans="1:1">
      <c r="A996" s="503"/>
    </row>
    <row r="997" spans="1:1">
      <c r="A997" s="503"/>
    </row>
    <row r="998" spans="1:1">
      <c r="A998" s="503"/>
    </row>
    <row r="999" spans="1:1">
      <c r="A999" s="503"/>
    </row>
    <row r="1000" spans="1:1">
      <c r="A1000" s="503"/>
    </row>
    <row r="1001" spans="1:1">
      <c r="A1001" s="503"/>
    </row>
    <row r="1002" spans="1:1">
      <c r="A1002" s="503"/>
    </row>
    <row r="1003" spans="1:1">
      <c r="A1003" s="503"/>
    </row>
    <row r="1004" spans="1:1">
      <c r="A1004" s="503"/>
    </row>
    <row r="1005" spans="1:1">
      <c r="A1005" s="503"/>
    </row>
    <row r="1006" spans="1:1">
      <c r="A1006" s="503"/>
    </row>
    <row r="1007" spans="1:1">
      <c r="A1007" s="503"/>
    </row>
    <row r="1008" spans="1:1">
      <c r="A1008" s="503"/>
    </row>
    <row r="1009" spans="1:1">
      <c r="A1009" s="503"/>
    </row>
    <row r="1010" spans="1:1">
      <c r="A1010" s="503"/>
    </row>
    <row r="1011" spans="1:1">
      <c r="A1011" s="503"/>
    </row>
    <row r="1012" spans="1:1">
      <c r="A1012" s="503"/>
    </row>
    <row r="1013" spans="1:1">
      <c r="A1013" s="503"/>
    </row>
    <row r="1014" spans="1:1">
      <c r="A1014" s="503"/>
    </row>
    <row r="1015" spans="1:1">
      <c r="A1015" s="503"/>
    </row>
    <row r="1016" spans="1:1">
      <c r="A1016" s="503"/>
    </row>
    <row r="1017" spans="1:1">
      <c r="A1017" s="503"/>
    </row>
    <row r="1018" spans="1:1">
      <c r="A1018" s="503"/>
    </row>
    <row r="1019" spans="1:1">
      <c r="A1019" s="503"/>
    </row>
    <row r="1020" spans="1:1">
      <c r="A1020" s="503"/>
    </row>
    <row r="1021" spans="1:1">
      <c r="A1021" s="503"/>
    </row>
    <row r="1022" spans="1:1">
      <c r="A1022" s="503"/>
    </row>
    <row r="1023" spans="1:1">
      <c r="A1023" s="503"/>
    </row>
    <row r="1024" spans="1:1">
      <c r="A1024" s="503"/>
    </row>
    <row r="1025" spans="1:1">
      <c r="A1025" s="503"/>
    </row>
    <row r="1026" spans="1:1">
      <c r="A1026" s="503"/>
    </row>
    <row r="1027" spans="1:1">
      <c r="A1027" s="503"/>
    </row>
    <row r="1028" spans="1:1">
      <c r="A1028" s="503"/>
    </row>
    <row r="1029" spans="1:1">
      <c r="A1029" s="503"/>
    </row>
    <row r="1030" spans="1:1">
      <c r="A1030" s="503"/>
    </row>
    <row r="1031" spans="1:1">
      <c r="A1031" s="503"/>
    </row>
    <row r="1032" spans="1:1">
      <c r="A1032" s="503"/>
    </row>
    <row r="1033" spans="1:1">
      <c r="A1033" s="503"/>
    </row>
    <row r="1034" spans="1:1">
      <c r="A1034" s="503"/>
    </row>
    <row r="1035" spans="1:1">
      <c r="A1035" s="503"/>
    </row>
    <row r="1036" spans="1:1">
      <c r="A1036" s="503"/>
    </row>
    <row r="1037" spans="1:1">
      <c r="A1037" s="503"/>
    </row>
    <row r="1038" spans="1:1">
      <c r="A1038" s="503"/>
    </row>
    <row r="1039" spans="1:1">
      <c r="A1039" s="503"/>
    </row>
    <row r="1040" spans="1:1">
      <c r="A1040" s="503"/>
    </row>
  </sheetData>
  <mergeCells count="37">
    <mergeCell ref="A38:A39"/>
    <mergeCell ref="B38:B39"/>
    <mergeCell ref="A32:A33"/>
    <mergeCell ref="B32:B33"/>
    <mergeCell ref="A34:A35"/>
    <mergeCell ref="B34:B35"/>
    <mergeCell ref="A36:A37"/>
    <mergeCell ref="B36:B37"/>
    <mergeCell ref="A26:A27"/>
    <mergeCell ref="B26:B27"/>
    <mergeCell ref="A28:A29"/>
    <mergeCell ref="B28:B29"/>
    <mergeCell ref="A30:A31"/>
    <mergeCell ref="B30:B31"/>
    <mergeCell ref="A20:A21"/>
    <mergeCell ref="B20:B21"/>
    <mergeCell ref="A22:A23"/>
    <mergeCell ref="B22:B23"/>
    <mergeCell ref="A24:A25"/>
    <mergeCell ref="B24:B25"/>
    <mergeCell ref="A14:A15"/>
    <mergeCell ref="B14:B15"/>
    <mergeCell ref="A16:A17"/>
    <mergeCell ref="B16:B17"/>
    <mergeCell ref="A18:A19"/>
    <mergeCell ref="B18:B19"/>
    <mergeCell ref="A8:A9"/>
    <mergeCell ref="B8:B9"/>
    <mergeCell ref="A10:A11"/>
    <mergeCell ref="B10:B11"/>
    <mergeCell ref="A12:A13"/>
    <mergeCell ref="B12:B13"/>
    <mergeCell ref="A1:E1"/>
    <mergeCell ref="A3:A5"/>
    <mergeCell ref="B3:B5"/>
    <mergeCell ref="A6:A7"/>
    <mergeCell ref="B6:B7"/>
  </mergeCells>
  <phoneticPr fontId="60"/>
  <pageMargins left="0.78749999999999998" right="0.78749999999999998" top="0.86597222222222203" bottom="0.55138888888888904" header="0.511811023622047" footer="0.511811023622047"/>
  <pageSetup paperSize="9"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MJ1039"/>
  <sheetViews>
    <sheetView showGridLines="0" view="pageBreakPreview" zoomScaleNormal="100" workbookViewId="0">
      <selection sqref="A1:XFD1048576"/>
    </sheetView>
  </sheetViews>
  <sheetFormatPr defaultColWidth="12.5" defaultRowHeight="17.25"/>
  <cols>
    <col min="1" max="1" width="10" style="13" customWidth="1"/>
    <col min="2" max="3" width="15" style="13" customWidth="1"/>
    <col min="4" max="4" width="15.25" style="13" customWidth="1"/>
    <col min="5" max="5" width="5.5" style="13" customWidth="1"/>
    <col min="6" max="241" width="12.5" style="13"/>
    <col min="242" max="256" width="19.75" style="13" customWidth="1"/>
    <col min="257" max="257" width="10" style="13" customWidth="1"/>
    <col min="258" max="259" width="15" style="13" customWidth="1"/>
    <col min="260" max="260" width="15.25" style="13" customWidth="1"/>
    <col min="261" max="261" width="9.375" style="13" customWidth="1"/>
    <col min="262" max="497" width="12.5" style="13"/>
    <col min="498" max="512" width="19.75" style="13" customWidth="1"/>
    <col min="513" max="513" width="10" style="13" customWidth="1"/>
    <col min="514" max="515" width="15" style="13" customWidth="1"/>
    <col min="516" max="516" width="15.25" style="13" customWidth="1"/>
    <col min="517" max="517" width="9.375" style="13" customWidth="1"/>
    <col min="518" max="753" width="12.5" style="13"/>
    <col min="754" max="768" width="19.75" style="13" customWidth="1"/>
    <col min="769" max="769" width="10" style="13" customWidth="1"/>
    <col min="770" max="771" width="15" style="13" customWidth="1"/>
    <col min="772" max="772" width="15.25" style="13" customWidth="1"/>
    <col min="773" max="773" width="9.375" style="13" customWidth="1"/>
    <col min="774" max="1009" width="12.5" style="13"/>
    <col min="1010" max="1024" width="19.75" style="13" customWidth="1"/>
  </cols>
  <sheetData>
    <row r="1" spans="1:241">
      <c r="A1" s="494" t="s">
        <v>545</v>
      </c>
      <c r="B1" s="505"/>
      <c r="C1" s="505"/>
      <c r="D1" s="505"/>
      <c r="E1" s="505"/>
    </row>
    <row r="2" spans="1:241" ht="18" customHeight="1">
      <c r="A2" s="112"/>
      <c r="B2" s="112"/>
      <c r="C2" s="634"/>
      <c r="D2" s="490" t="s">
        <v>611</v>
      </c>
      <c r="E2" s="299"/>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row>
    <row r="3" spans="1:241" ht="15" customHeight="1">
      <c r="A3" s="801" t="s">
        <v>138</v>
      </c>
      <c r="B3" s="801" t="s">
        <v>28</v>
      </c>
      <c r="C3" s="102" t="s">
        <v>543</v>
      </c>
      <c r="D3" s="502" t="s">
        <v>544</v>
      </c>
      <c r="E3" s="48"/>
    </row>
    <row r="4" spans="1:241" ht="15" customHeight="1">
      <c r="A4" s="801"/>
      <c r="B4" s="801"/>
      <c r="C4" s="641" t="s">
        <v>505</v>
      </c>
      <c r="D4" s="641" t="s">
        <v>505</v>
      </c>
      <c r="E4" s="48"/>
    </row>
    <row r="5" spans="1:241" ht="15" customHeight="1">
      <c r="A5" s="801"/>
      <c r="B5" s="801"/>
      <c r="C5" s="664" t="s">
        <v>515</v>
      </c>
      <c r="D5" s="664" t="s">
        <v>515</v>
      </c>
      <c r="E5" s="299"/>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row>
    <row r="6" spans="1:241" ht="15" customHeight="1">
      <c r="A6" s="934" t="s">
        <v>516</v>
      </c>
      <c r="B6" s="904">
        <f>SUM(B8:B39)</f>
        <v>128523</v>
      </c>
      <c r="C6" s="665">
        <f>C8+C10+C12+C14+C16+C18+C20+C22+C24+C26+C28+C30+C32+C34+C36+C38</f>
        <v>1607</v>
      </c>
      <c r="D6" s="665">
        <f>D8+D10+D12+D14+D16+D18+D20+D22+D24+D26+D28+D30+D32+D34+D36+D38</f>
        <v>188</v>
      </c>
      <c r="E6" s="506"/>
      <c r="F6" s="503"/>
      <c r="G6" s="503"/>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3"/>
      <c r="AI6" s="503"/>
      <c r="AJ6" s="503"/>
      <c r="AK6" s="503"/>
      <c r="AL6" s="503"/>
      <c r="AM6" s="503"/>
      <c r="AN6" s="503"/>
      <c r="AO6" s="503"/>
      <c r="AP6" s="503"/>
      <c r="AQ6" s="503"/>
      <c r="AR6" s="503"/>
      <c r="AS6" s="503"/>
      <c r="AT6" s="503"/>
      <c r="AU6" s="503"/>
      <c r="AV6" s="503"/>
      <c r="AW6" s="503"/>
      <c r="AX6" s="503"/>
      <c r="AY6" s="503"/>
      <c r="AZ6" s="503"/>
      <c r="BA6" s="503"/>
      <c r="BB6" s="503"/>
      <c r="BC6" s="503"/>
      <c r="BD6" s="503"/>
      <c r="BE6" s="503"/>
      <c r="BF6" s="503"/>
      <c r="BG6" s="503"/>
      <c r="BH6" s="503"/>
      <c r="BI6" s="503"/>
      <c r="BJ6" s="503"/>
      <c r="BK6" s="503"/>
      <c r="BL6" s="503"/>
      <c r="BM6" s="503"/>
      <c r="BN6" s="503"/>
      <c r="BO6" s="503"/>
      <c r="BP6" s="503"/>
      <c r="BQ6" s="503"/>
      <c r="BR6" s="503"/>
      <c r="BS6" s="503"/>
      <c r="BT6" s="503"/>
      <c r="BU6" s="503"/>
      <c r="BV6" s="503"/>
      <c r="BW6" s="503"/>
      <c r="BX6" s="503"/>
      <c r="BY6" s="503"/>
      <c r="BZ6" s="503"/>
      <c r="CA6" s="503"/>
      <c r="CB6" s="503"/>
      <c r="CC6" s="503"/>
      <c r="CD6" s="503"/>
      <c r="CE6" s="503"/>
      <c r="CF6" s="503"/>
      <c r="CG6" s="503"/>
      <c r="CH6" s="503"/>
      <c r="CI6" s="503"/>
      <c r="CJ6" s="503"/>
      <c r="CK6" s="503"/>
      <c r="CL6" s="503"/>
      <c r="CM6" s="503"/>
      <c r="CN6" s="503"/>
      <c r="CO6" s="503"/>
      <c r="CP6" s="503"/>
      <c r="CQ6" s="503"/>
      <c r="CR6" s="503"/>
      <c r="CS6" s="503"/>
      <c r="CT6" s="503"/>
      <c r="CU6" s="503"/>
      <c r="CV6" s="503"/>
      <c r="CW6" s="503"/>
      <c r="CX6" s="503"/>
      <c r="CY6" s="503"/>
      <c r="CZ6" s="503"/>
      <c r="DA6" s="503"/>
      <c r="DB6" s="503"/>
      <c r="DC6" s="503"/>
      <c r="DD6" s="503"/>
      <c r="DE6" s="503"/>
      <c r="DF6" s="503"/>
      <c r="DG6" s="503"/>
      <c r="DH6" s="503"/>
      <c r="DI6" s="503"/>
      <c r="DJ6" s="503"/>
      <c r="DK6" s="503"/>
      <c r="DL6" s="503"/>
      <c r="DM6" s="503"/>
      <c r="DN6" s="503"/>
      <c r="DO6" s="503"/>
      <c r="DP6" s="503"/>
      <c r="DQ6" s="503"/>
      <c r="DR6" s="503"/>
      <c r="DS6" s="503"/>
      <c r="DT6" s="503"/>
      <c r="DU6" s="503"/>
      <c r="DV6" s="503"/>
      <c r="DW6" s="503"/>
      <c r="DX6" s="503"/>
      <c r="DY6" s="503"/>
      <c r="DZ6" s="503"/>
      <c r="EA6" s="503"/>
      <c r="EB6" s="503"/>
      <c r="EC6" s="503"/>
      <c r="ED6" s="503"/>
      <c r="EE6" s="503"/>
      <c r="EF6" s="503"/>
      <c r="EG6" s="503"/>
      <c r="EH6" s="503"/>
      <c r="EI6" s="503"/>
      <c r="EJ6" s="503"/>
      <c r="EK6" s="503"/>
      <c r="EL6" s="503"/>
      <c r="EM6" s="503"/>
      <c r="EN6" s="503"/>
      <c r="EO6" s="503"/>
      <c r="EP6" s="503"/>
      <c r="EQ6" s="503"/>
      <c r="ER6" s="503"/>
      <c r="ES6" s="503"/>
      <c r="ET6" s="503"/>
      <c r="EU6" s="503"/>
      <c r="EV6" s="503"/>
      <c r="EW6" s="503"/>
      <c r="EX6" s="503"/>
      <c r="EY6" s="503"/>
      <c r="EZ6" s="503"/>
      <c r="FA6" s="503"/>
      <c r="FB6" s="503"/>
      <c r="FC6" s="503"/>
      <c r="FD6" s="503"/>
      <c r="FE6" s="503"/>
      <c r="FF6" s="503"/>
      <c r="FG6" s="503"/>
      <c r="FH6" s="503"/>
      <c r="FI6" s="503"/>
      <c r="FJ6" s="503"/>
      <c r="FK6" s="503"/>
      <c r="FL6" s="503"/>
      <c r="FM6" s="503"/>
      <c r="FN6" s="503"/>
      <c r="FO6" s="503"/>
      <c r="FP6" s="503"/>
      <c r="FQ6" s="503"/>
      <c r="FR6" s="503"/>
      <c r="FS6" s="503"/>
      <c r="FT6" s="503"/>
      <c r="FU6" s="503"/>
      <c r="FV6" s="503"/>
      <c r="FW6" s="503"/>
      <c r="FX6" s="503"/>
      <c r="FY6" s="503"/>
      <c r="FZ6" s="503"/>
      <c r="GA6" s="503"/>
      <c r="GB6" s="503"/>
      <c r="GC6" s="503"/>
      <c r="GD6" s="503"/>
      <c r="GE6" s="503"/>
      <c r="GF6" s="503"/>
      <c r="GG6" s="503"/>
      <c r="GH6" s="503"/>
      <c r="GI6" s="503"/>
      <c r="GJ6" s="503"/>
      <c r="GK6" s="503"/>
      <c r="GL6" s="503"/>
      <c r="GM6" s="503"/>
      <c r="GN6" s="503"/>
      <c r="GO6" s="503"/>
      <c r="GP6" s="503"/>
      <c r="GQ6" s="503"/>
      <c r="GR6" s="503"/>
      <c r="GS6" s="503"/>
      <c r="GT6" s="503"/>
      <c r="GU6" s="503"/>
      <c r="GV6" s="503"/>
      <c r="GW6" s="503"/>
      <c r="GX6" s="503"/>
      <c r="GY6" s="503"/>
      <c r="GZ6" s="503"/>
      <c r="HA6" s="503"/>
      <c r="HB6" s="503"/>
      <c r="HC6" s="503"/>
      <c r="HD6" s="503"/>
      <c r="HE6" s="503"/>
      <c r="HF6" s="503"/>
      <c r="HG6" s="503"/>
      <c r="HH6" s="503"/>
      <c r="HI6" s="503"/>
      <c r="HJ6" s="503"/>
      <c r="HK6" s="503"/>
      <c r="HL6" s="503"/>
      <c r="HM6" s="503"/>
      <c r="HN6" s="503"/>
      <c r="HO6" s="503"/>
      <c r="HP6" s="503"/>
      <c r="HQ6" s="503"/>
      <c r="HR6" s="503"/>
      <c r="HS6" s="503"/>
      <c r="HT6" s="503"/>
      <c r="HU6" s="503"/>
      <c r="HV6" s="503"/>
      <c r="HW6" s="503"/>
      <c r="HX6" s="503"/>
      <c r="HY6" s="503"/>
      <c r="HZ6" s="503"/>
      <c r="IA6" s="503"/>
      <c r="IB6" s="503"/>
      <c r="IC6" s="503"/>
      <c r="ID6" s="503"/>
      <c r="IE6" s="503"/>
      <c r="IF6" s="503"/>
      <c r="IG6" s="503"/>
    </row>
    <row r="7" spans="1:241" ht="15" customHeight="1">
      <c r="A7" s="934"/>
      <c r="B7" s="904"/>
      <c r="C7" s="469">
        <f>C6/B6*100</f>
        <v>1.2503598577686486</v>
      </c>
      <c r="D7" s="469">
        <f>D6/B6*100</f>
        <v>0.14627732001276036</v>
      </c>
      <c r="E7" s="506"/>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311"/>
      <c r="BC7" s="311"/>
      <c r="BD7" s="311"/>
      <c r="BE7" s="311"/>
      <c r="BF7" s="311"/>
      <c r="BG7" s="311"/>
      <c r="BH7" s="311"/>
      <c r="BI7" s="311"/>
      <c r="BJ7" s="311"/>
      <c r="BK7" s="311"/>
      <c r="BL7" s="311"/>
      <c r="BM7" s="311"/>
      <c r="BN7" s="311"/>
      <c r="BO7" s="311"/>
      <c r="BP7" s="311"/>
      <c r="BQ7" s="311"/>
      <c r="BR7" s="311"/>
      <c r="BS7" s="311"/>
      <c r="BT7" s="311"/>
      <c r="BU7" s="311"/>
      <c r="BV7" s="311"/>
      <c r="BW7" s="311"/>
      <c r="BX7" s="311"/>
      <c r="BY7" s="311"/>
      <c r="BZ7" s="311"/>
      <c r="CA7" s="311"/>
      <c r="CB7" s="311"/>
      <c r="CC7" s="311"/>
      <c r="CD7" s="311"/>
      <c r="CE7" s="311"/>
      <c r="CF7" s="311"/>
      <c r="CG7" s="311"/>
      <c r="CH7" s="311"/>
      <c r="CI7" s="311"/>
      <c r="CJ7" s="311"/>
      <c r="CK7" s="311"/>
      <c r="CL7" s="311"/>
      <c r="CM7" s="311"/>
      <c r="CN7" s="311"/>
      <c r="CO7" s="311"/>
      <c r="CP7" s="311"/>
      <c r="CQ7" s="311"/>
      <c r="CR7" s="311"/>
      <c r="CS7" s="311"/>
      <c r="CT7" s="311"/>
      <c r="CU7" s="311"/>
      <c r="CV7" s="311"/>
      <c r="CW7" s="311"/>
      <c r="CX7" s="311"/>
      <c r="CY7" s="311"/>
      <c r="CZ7" s="311"/>
      <c r="DA7" s="311"/>
      <c r="DB7" s="311"/>
      <c r="DC7" s="311"/>
      <c r="DD7" s="311"/>
      <c r="DE7" s="311"/>
      <c r="DF7" s="311"/>
      <c r="DG7" s="311"/>
      <c r="DH7" s="311"/>
      <c r="DI7" s="311"/>
      <c r="DJ7" s="311"/>
      <c r="DK7" s="311"/>
      <c r="DL7" s="311"/>
      <c r="DM7" s="311"/>
      <c r="DN7" s="311"/>
      <c r="DO7" s="311"/>
      <c r="DP7" s="311"/>
      <c r="DQ7" s="311"/>
      <c r="DR7" s="311"/>
      <c r="DS7" s="311"/>
      <c r="DT7" s="311"/>
      <c r="DU7" s="311"/>
      <c r="DV7" s="311"/>
      <c r="DW7" s="311"/>
      <c r="DX7" s="311"/>
      <c r="DY7" s="311"/>
      <c r="DZ7" s="311"/>
      <c r="EA7" s="311"/>
      <c r="EB7" s="311"/>
      <c r="EC7" s="311"/>
      <c r="ED7" s="311"/>
      <c r="EE7" s="311"/>
      <c r="EF7" s="311"/>
      <c r="EG7" s="311"/>
      <c r="EH7" s="311"/>
      <c r="EI7" s="311"/>
      <c r="EJ7" s="311"/>
      <c r="EK7" s="311"/>
      <c r="EL7" s="311"/>
      <c r="EM7" s="311"/>
      <c r="EN7" s="311"/>
      <c r="EO7" s="311"/>
      <c r="EP7" s="311"/>
      <c r="EQ7" s="311"/>
      <c r="ER7" s="311"/>
      <c r="ES7" s="311"/>
      <c r="ET7" s="311"/>
      <c r="EU7" s="311"/>
      <c r="EV7" s="311"/>
      <c r="EW7" s="311"/>
      <c r="EX7" s="311"/>
      <c r="EY7" s="311"/>
      <c r="EZ7" s="311"/>
      <c r="FA7" s="311"/>
      <c r="FB7" s="311"/>
      <c r="FC7" s="311"/>
      <c r="FD7" s="311"/>
      <c r="FE7" s="311"/>
      <c r="FF7" s="311"/>
      <c r="FG7" s="311"/>
      <c r="FH7" s="311"/>
      <c r="FI7" s="311"/>
      <c r="FJ7" s="311"/>
      <c r="FK7" s="311"/>
      <c r="FL7" s="311"/>
      <c r="FM7" s="311"/>
      <c r="FN7" s="311"/>
      <c r="FO7" s="311"/>
      <c r="FP7" s="311"/>
      <c r="FQ7" s="311"/>
      <c r="FR7" s="311"/>
      <c r="FS7" s="311"/>
      <c r="FT7" s="311"/>
      <c r="FU7" s="311"/>
      <c r="FV7" s="311"/>
      <c r="FW7" s="311"/>
      <c r="FX7" s="311"/>
      <c r="FY7" s="311"/>
      <c r="FZ7" s="311"/>
      <c r="GA7" s="311"/>
      <c r="GB7" s="311"/>
      <c r="GC7" s="311"/>
      <c r="GD7" s="311"/>
      <c r="GE7" s="311"/>
      <c r="GF7" s="311"/>
      <c r="GG7" s="311"/>
      <c r="GH7" s="311"/>
      <c r="GI7" s="311"/>
      <c r="GJ7" s="311"/>
      <c r="GK7" s="311"/>
      <c r="GL7" s="311"/>
      <c r="GM7" s="311"/>
      <c r="GN7" s="311"/>
      <c r="GO7" s="311"/>
      <c r="GP7" s="311"/>
      <c r="GQ7" s="311"/>
      <c r="GR7" s="311"/>
      <c r="GS7" s="311"/>
      <c r="GT7" s="311"/>
      <c r="GU7" s="311"/>
      <c r="GV7" s="311"/>
      <c r="GW7" s="311"/>
      <c r="GX7" s="311"/>
      <c r="GY7" s="311"/>
      <c r="GZ7" s="311"/>
      <c r="HA7" s="311"/>
      <c r="HB7" s="311"/>
      <c r="HC7" s="311"/>
      <c r="HD7" s="311"/>
      <c r="HE7" s="311"/>
      <c r="HF7" s="311"/>
      <c r="HG7" s="311"/>
      <c r="HH7" s="311"/>
      <c r="HI7" s="311"/>
      <c r="HJ7" s="311"/>
      <c r="HK7" s="311"/>
      <c r="HL7" s="311"/>
      <c r="HM7" s="311"/>
      <c r="HN7" s="311"/>
      <c r="HO7" s="311"/>
      <c r="HP7" s="311"/>
      <c r="HQ7" s="311"/>
      <c r="HR7" s="311"/>
      <c r="HS7" s="311"/>
      <c r="HT7" s="311"/>
      <c r="HU7" s="311"/>
      <c r="HV7" s="311"/>
      <c r="HW7" s="311"/>
      <c r="HX7" s="311"/>
      <c r="HY7" s="311"/>
      <c r="HZ7" s="311"/>
      <c r="IA7" s="311"/>
      <c r="IB7" s="311"/>
      <c r="IC7" s="311"/>
      <c r="ID7" s="311"/>
      <c r="IE7" s="311"/>
      <c r="IF7" s="311"/>
      <c r="IG7" s="311"/>
    </row>
    <row r="8" spans="1:241" ht="15" customHeight="1">
      <c r="A8" s="933" t="s">
        <v>356</v>
      </c>
      <c r="B8" s="929">
        <v>8997</v>
      </c>
      <c r="C8" s="657">
        <v>147</v>
      </c>
      <c r="D8" s="657">
        <v>18</v>
      </c>
      <c r="E8" s="506"/>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311"/>
      <c r="BK8" s="311"/>
      <c r="BL8" s="311"/>
      <c r="BM8" s="311"/>
      <c r="BN8" s="311"/>
      <c r="BO8" s="311"/>
      <c r="BP8" s="311"/>
      <c r="BQ8" s="311"/>
      <c r="BR8" s="311"/>
      <c r="BS8" s="311"/>
      <c r="BT8" s="311"/>
      <c r="BU8" s="311"/>
      <c r="BV8" s="311"/>
      <c r="BW8" s="311"/>
      <c r="BX8" s="311"/>
      <c r="BY8" s="311"/>
      <c r="BZ8" s="311"/>
      <c r="CA8" s="311"/>
      <c r="CB8" s="311"/>
      <c r="CC8" s="311"/>
      <c r="CD8" s="311"/>
      <c r="CE8" s="311"/>
      <c r="CF8" s="311"/>
      <c r="CG8" s="311"/>
      <c r="CH8" s="311"/>
      <c r="CI8" s="311"/>
      <c r="CJ8" s="311"/>
      <c r="CK8" s="311"/>
      <c r="CL8" s="311"/>
      <c r="CM8" s="311"/>
      <c r="CN8" s="311"/>
      <c r="CO8" s="311"/>
      <c r="CP8" s="311"/>
      <c r="CQ8" s="311"/>
      <c r="CR8" s="311"/>
      <c r="CS8" s="311"/>
      <c r="CT8" s="311"/>
      <c r="CU8" s="311"/>
      <c r="CV8" s="311"/>
      <c r="CW8" s="311"/>
      <c r="CX8" s="311"/>
      <c r="CY8" s="311"/>
      <c r="CZ8" s="311"/>
      <c r="DA8" s="311"/>
      <c r="DB8" s="311"/>
      <c r="DC8" s="311"/>
      <c r="DD8" s="311"/>
      <c r="DE8" s="311"/>
      <c r="DF8" s="311"/>
      <c r="DG8" s="311"/>
      <c r="DH8" s="311"/>
      <c r="DI8" s="311"/>
      <c r="DJ8" s="311"/>
      <c r="DK8" s="311"/>
      <c r="DL8" s="311"/>
      <c r="DM8" s="311"/>
      <c r="DN8" s="311"/>
      <c r="DO8" s="311"/>
      <c r="DP8" s="311"/>
      <c r="DQ8" s="311"/>
      <c r="DR8" s="311"/>
      <c r="DS8" s="311"/>
      <c r="DT8" s="311"/>
      <c r="DU8" s="311"/>
      <c r="DV8" s="311"/>
      <c r="DW8" s="311"/>
      <c r="DX8" s="311"/>
      <c r="DY8" s="311"/>
      <c r="DZ8" s="311"/>
      <c r="EA8" s="311"/>
      <c r="EB8" s="311"/>
      <c r="EC8" s="311"/>
      <c r="ED8" s="311"/>
      <c r="EE8" s="311"/>
      <c r="EF8" s="311"/>
      <c r="EG8" s="311"/>
      <c r="EH8" s="311"/>
      <c r="EI8" s="311"/>
      <c r="EJ8" s="311"/>
      <c r="EK8" s="311"/>
      <c r="EL8" s="311"/>
      <c r="EM8" s="311"/>
      <c r="EN8" s="311"/>
      <c r="EO8" s="311"/>
      <c r="EP8" s="311"/>
      <c r="EQ8" s="311"/>
      <c r="ER8" s="311"/>
      <c r="ES8" s="311"/>
      <c r="ET8" s="311"/>
      <c r="EU8" s="311"/>
      <c r="EV8" s="311"/>
      <c r="EW8" s="311"/>
      <c r="EX8" s="311"/>
      <c r="EY8" s="311"/>
      <c r="EZ8" s="311"/>
      <c r="FA8" s="311"/>
      <c r="FB8" s="311"/>
      <c r="FC8" s="311"/>
      <c r="FD8" s="311"/>
      <c r="FE8" s="311"/>
      <c r="FF8" s="311"/>
      <c r="FG8" s="311"/>
      <c r="FH8" s="311"/>
      <c r="FI8" s="311"/>
      <c r="FJ8" s="311"/>
      <c r="FK8" s="311"/>
      <c r="FL8" s="311"/>
      <c r="FM8" s="311"/>
      <c r="FN8" s="311"/>
      <c r="FO8" s="311"/>
      <c r="FP8" s="311"/>
      <c r="FQ8" s="311"/>
      <c r="FR8" s="311"/>
      <c r="FS8" s="311"/>
      <c r="FT8" s="311"/>
      <c r="FU8" s="311"/>
      <c r="FV8" s="311"/>
      <c r="FW8" s="311"/>
      <c r="FX8" s="311"/>
      <c r="FY8" s="311"/>
      <c r="FZ8" s="311"/>
      <c r="GA8" s="311"/>
      <c r="GB8" s="311"/>
      <c r="GC8" s="311"/>
      <c r="GD8" s="311"/>
      <c r="GE8" s="311"/>
      <c r="GF8" s="311"/>
      <c r="GG8" s="311"/>
      <c r="GH8" s="311"/>
      <c r="GI8" s="311"/>
      <c r="GJ8" s="311"/>
      <c r="GK8" s="311"/>
      <c r="GL8" s="311"/>
      <c r="GM8" s="311"/>
      <c r="GN8" s="311"/>
      <c r="GO8" s="311"/>
      <c r="GP8" s="311"/>
      <c r="GQ8" s="311"/>
      <c r="GR8" s="311"/>
      <c r="GS8" s="311"/>
      <c r="GT8" s="311"/>
      <c r="GU8" s="311"/>
      <c r="GV8" s="311"/>
      <c r="GW8" s="311"/>
      <c r="GX8" s="311"/>
      <c r="GY8" s="311"/>
      <c r="GZ8" s="311"/>
      <c r="HA8" s="311"/>
      <c r="HB8" s="311"/>
      <c r="HC8" s="311"/>
      <c r="HD8" s="311"/>
      <c r="HE8" s="311"/>
      <c r="HF8" s="311"/>
      <c r="HG8" s="311"/>
      <c r="HH8" s="311"/>
      <c r="HI8" s="311"/>
      <c r="HJ8" s="311"/>
      <c r="HK8" s="311"/>
      <c r="HL8" s="311"/>
      <c r="HM8" s="311"/>
      <c r="HN8" s="311"/>
      <c r="HO8" s="311"/>
      <c r="HP8" s="311"/>
      <c r="HQ8" s="311"/>
      <c r="HR8" s="311"/>
      <c r="HS8" s="311"/>
      <c r="HT8" s="311"/>
      <c r="HU8" s="311"/>
      <c r="HV8" s="311"/>
      <c r="HW8" s="311"/>
      <c r="HX8" s="311"/>
      <c r="HY8" s="311"/>
      <c r="HZ8" s="311"/>
      <c r="IA8" s="311"/>
      <c r="IB8" s="311"/>
      <c r="IC8" s="311"/>
      <c r="ID8" s="311"/>
      <c r="IE8" s="311"/>
      <c r="IF8" s="311"/>
      <c r="IG8" s="311"/>
    </row>
    <row r="9" spans="1:241" ht="15" customHeight="1">
      <c r="A9" s="933"/>
      <c r="B9" s="929"/>
      <c r="C9" s="469">
        <f>C8/B8*100</f>
        <v>1.6338779593197732</v>
      </c>
      <c r="D9" s="469">
        <f>D8/B8*100</f>
        <v>0.20006668889629878</v>
      </c>
      <c r="E9" s="506"/>
    </row>
    <row r="10" spans="1:241" ht="15" customHeight="1">
      <c r="A10" s="933" t="s">
        <v>3</v>
      </c>
      <c r="B10" s="929">
        <v>4172</v>
      </c>
      <c r="C10" s="657">
        <v>55</v>
      </c>
      <c r="D10" s="657">
        <v>1</v>
      </c>
      <c r="E10" s="506"/>
    </row>
    <row r="11" spans="1:241" ht="15" customHeight="1">
      <c r="A11" s="933"/>
      <c r="B11" s="929"/>
      <c r="C11" s="469">
        <f>C10/B10*100</f>
        <v>1.3183125599232981</v>
      </c>
      <c r="D11" s="469">
        <f>D10/B10*100</f>
        <v>2.3969319271332692E-2</v>
      </c>
      <c r="E11" s="506"/>
    </row>
    <row r="12" spans="1:241" ht="15" customHeight="1">
      <c r="A12" s="933" t="s">
        <v>4</v>
      </c>
      <c r="B12" s="929">
        <v>10355</v>
      </c>
      <c r="C12" s="657">
        <v>115</v>
      </c>
      <c r="D12" s="657">
        <v>19</v>
      </c>
      <c r="E12" s="506"/>
    </row>
    <row r="13" spans="1:241" ht="15" customHeight="1">
      <c r="A13" s="933"/>
      <c r="B13" s="929"/>
      <c r="C13" s="469">
        <f>C12/B12*100</f>
        <v>1.1105746016417191</v>
      </c>
      <c r="D13" s="469">
        <f>D12/B12*100</f>
        <v>0.1834862385321101</v>
      </c>
      <c r="E13" s="506"/>
    </row>
    <row r="14" spans="1:241" ht="15" customHeight="1">
      <c r="A14" s="933" t="s">
        <v>5</v>
      </c>
      <c r="B14" s="929">
        <v>7950</v>
      </c>
      <c r="C14" s="657">
        <v>101</v>
      </c>
      <c r="D14" s="657">
        <v>11</v>
      </c>
      <c r="E14" s="506"/>
    </row>
    <row r="15" spans="1:241" ht="15" customHeight="1">
      <c r="A15" s="933"/>
      <c r="B15" s="929"/>
      <c r="C15" s="469">
        <f>C14/B14*100</f>
        <v>1.270440251572327</v>
      </c>
      <c r="D15" s="469">
        <f>D14/B14*100</f>
        <v>0.13836477987421383</v>
      </c>
      <c r="E15" s="506"/>
    </row>
    <row r="16" spans="1:241" ht="15" customHeight="1">
      <c r="A16" s="933" t="s">
        <v>357</v>
      </c>
      <c r="B16" s="929">
        <v>7849</v>
      </c>
      <c r="C16" s="657">
        <v>102</v>
      </c>
      <c r="D16" s="657">
        <v>10</v>
      </c>
      <c r="E16" s="506"/>
    </row>
    <row r="17" spans="1:5" ht="15" customHeight="1">
      <c r="A17" s="933"/>
      <c r="B17" s="929"/>
      <c r="C17" s="469">
        <f>C16/B16*100</f>
        <v>1.2995286023697286</v>
      </c>
      <c r="D17" s="469">
        <f>D16/B16*100</f>
        <v>0.12740476493820868</v>
      </c>
      <c r="E17" s="506"/>
    </row>
    <row r="18" spans="1:5" ht="15" customHeight="1">
      <c r="A18" s="933" t="s">
        <v>7</v>
      </c>
      <c r="B18" s="929">
        <v>4192</v>
      </c>
      <c r="C18" s="657">
        <v>47</v>
      </c>
      <c r="D18" s="657">
        <v>4</v>
      </c>
      <c r="E18" s="506"/>
    </row>
    <row r="19" spans="1:5" ht="15" customHeight="1">
      <c r="A19" s="933"/>
      <c r="B19" s="929"/>
      <c r="C19" s="469">
        <f>C18/B18*100</f>
        <v>1.1211832061068703</v>
      </c>
      <c r="D19" s="469">
        <f>D18/B18*100</f>
        <v>9.5419847328244267E-2</v>
      </c>
      <c r="E19" s="506"/>
    </row>
    <row r="20" spans="1:5" ht="15" customHeight="1">
      <c r="A20" s="933" t="s">
        <v>358</v>
      </c>
      <c r="B20" s="929">
        <v>5704</v>
      </c>
      <c r="C20" s="657">
        <v>87</v>
      </c>
      <c r="D20" s="657">
        <v>5</v>
      </c>
      <c r="E20" s="506"/>
    </row>
    <row r="21" spans="1:5" ht="15" customHeight="1">
      <c r="A21" s="933"/>
      <c r="B21" s="929"/>
      <c r="C21" s="469">
        <f>C20/B20*100</f>
        <v>1.5252454417952315</v>
      </c>
      <c r="D21" s="469">
        <f>D20/B20*100</f>
        <v>8.7657784011220194E-2</v>
      </c>
      <c r="E21" s="506"/>
    </row>
    <row r="22" spans="1:5" ht="15" customHeight="1">
      <c r="A22" s="933" t="s">
        <v>359</v>
      </c>
      <c r="B22" s="929">
        <v>6236</v>
      </c>
      <c r="C22" s="657">
        <v>70</v>
      </c>
      <c r="D22" s="657">
        <v>6</v>
      </c>
      <c r="E22" s="506"/>
    </row>
    <row r="23" spans="1:5" ht="15" customHeight="1">
      <c r="A23" s="933"/>
      <c r="B23" s="929"/>
      <c r="C23" s="469">
        <f>C22/B22*100</f>
        <v>1.1225144323284155</v>
      </c>
      <c r="D23" s="469">
        <f>D22/B22*100</f>
        <v>9.6215522771007062E-2</v>
      </c>
      <c r="E23" s="506"/>
    </row>
    <row r="24" spans="1:5" ht="15" customHeight="1">
      <c r="A24" s="933" t="s">
        <v>360</v>
      </c>
      <c r="B24" s="929">
        <v>3855</v>
      </c>
      <c r="C24" s="657">
        <v>45</v>
      </c>
      <c r="D24" s="657">
        <v>8</v>
      </c>
      <c r="E24" s="506"/>
    </row>
    <row r="25" spans="1:5" ht="15" customHeight="1">
      <c r="A25" s="933"/>
      <c r="B25" s="929"/>
      <c r="C25" s="469">
        <f>C24/B24*100</f>
        <v>1.1673151750972763</v>
      </c>
      <c r="D25" s="469">
        <f>D24/B24*100</f>
        <v>0.20752269779507135</v>
      </c>
      <c r="E25" s="506"/>
    </row>
    <row r="26" spans="1:5" ht="15" customHeight="1">
      <c r="A26" s="933" t="s">
        <v>361</v>
      </c>
      <c r="B26" s="929">
        <v>12164</v>
      </c>
      <c r="C26" s="657">
        <v>113</v>
      </c>
      <c r="D26" s="657">
        <v>26</v>
      </c>
      <c r="E26" s="506"/>
    </row>
    <row r="27" spans="1:5" ht="15" customHeight="1">
      <c r="A27" s="933"/>
      <c r="B27" s="929"/>
      <c r="C27" s="469">
        <f>C26/B26*100</f>
        <v>0.92897073331141067</v>
      </c>
      <c r="D27" s="469">
        <f>D26/B26*100</f>
        <v>0.21374547846103256</v>
      </c>
      <c r="E27" s="506"/>
    </row>
    <row r="28" spans="1:5" ht="15" customHeight="1">
      <c r="A28" s="933" t="s">
        <v>12</v>
      </c>
      <c r="B28" s="929">
        <v>8835</v>
      </c>
      <c r="C28" s="657">
        <v>98</v>
      </c>
      <c r="D28" s="657">
        <v>10</v>
      </c>
      <c r="E28" s="506"/>
    </row>
    <row r="29" spans="1:5" ht="15" customHeight="1">
      <c r="A29" s="933"/>
      <c r="B29" s="929"/>
      <c r="C29" s="469">
        <f>C28/B28*100</f>
        <v>1.1092246745897001</v>
      </c>
      <c r="D29" s="469">
        <f>D28/B28*100</f>
        <v>0.11318619128466327</v>
      </c>
      <c r="E29" s="506"/>
    </row>
    <row r="30" spans="1:5" ht="15" customHeight="1">
      <c r="A30" s="933" t="s">
        <v>13</v>
      </c>
      <c r="B30" s="929">
        <v>8879</v>
      </c>
      <c r="C30" s="657">
        <v>121</v>
      </c>
      <c r="D30" s="657">
        <v>15</v>
      </c>
      <c r="E30" s="506"/>
    </row>
    <row r="31" spans="1:5" ht="15" customHeight="1">
      <c r="A31" s="933"/>
      <c r="B31" s="929"/>
      <c r="C31" s="469">
        <f>C30/B30*100</f>
        <v>1.3627660772609529</v>
      </c>
      <c r="D31" s="469">
        <f>D30/B30*100</f>
        <v>0.16893794346210159</v>
      </c>
      <c r="E31" s="506"/>
    </row>
    <row r="32" spans="1:5" ht="15" customHeight="1">
      <c r="A32" s="933" t="s">
        <v>362</v>
      </c>
      <c r="B32" s="929">
        <v>9694</v>
      </c>
      <c r="C32" s="657">
        <v>128</v>
      </c>
      <c r="D32" s="657">
        <v>17</v>
      </c>
      <c r="E32" s="506"/>
    </row>
    <row r="33" spans="1:5" ht="15" customHeight="1">
      <c r="A33" s="933"/>
      <c r="B33" s="929"/>
      <c r="C33" s="469">
        <f>C32/B32*100</f>
        <v>1.3204043738394884</v>
      </c>
      <c r="D33" s="469">
        <f>D32/B32*100</f>
        <v>0.17536620590055704</v>
      </c>
      <c r="E33" s="506"/>
    </row>
    <row r="34" spans="1:5" ht="15" customHeight="1">
      <c r="A34" s="933" t="s">
        <v>15</v>
      </c>
      <c r="B34" s="929">
        <v>12887</v>
      </c>
      <c r="C34" s="657">
        <v>150</v>
      </c>
      <c r="D34" s="657">
        <v>14</v>
      </c>
      <c r="E34" s="506"/>
    </row>
    <row r="35" spans="1:5" ht="15" customHeight="1">
      <c r="A35" s="933"/>
      <c r="B35" s="929"/>
      <c r="C35" s="469">
        <f>C34/B34*100</f>
        <v>1.163963684333049</v>
      </c>
      <c r="D35" s="469">
        <f>D34/B34*100</f>
        <v>0.10863661053775121</v>
      </c>
      <c r="E35" s="506"/>
    </row>
    <row r="36" spans="1:5" ht="15" customHeight="1">
      <c r="A36" s="933" t="s">
        <v>363</v>
      </c>
      <c r="B36" s="929">
        <v>8252</v>
      </c>
      <c r="C36" s="657">
        <v>120</v>
      </c>
      <c r="D36" s="657">
        <v>16</v>
      </c>
      <c r="E36" s="506"/>
    </row>
    <row r="37" spans="1:5" ht="15" customHeight="1">
      <c r="A37" s="933"/>
      <c r="B37" s="929"/>
      <c r="C37" s="469">
        <f>C36/B36*100</f>
        <v>1.4541929229277752</v>
      </c>
      <c r="D37" s="469">
        <f>D36/B36*100</f>
        <v>0.19389238972370335</v>
      </c>
      <c r="E37" s="506"/>
    </row>
    <row r="38" spans="1:5" ht="15" customHeight="1">
      <c r="A38" s="939" t="s">
        <v>364</v>
      </c>
      <c r="B38" s="930">
        <v>8502</v>
      </c>
      <c r="C38" s="657">
        <v>108</v>
      </c>
      <c r="D38" s="657">
        <v>8</v>
      </c>
      <c r="E38" s="506"/>
    </row>
    <row r="39" spans="1:5" ht="15" customHeight="1">
      <c r="A39" s="939"/>
      <c r="B39" s="930"/>
      <c r="C39" s="473">
        <f>C38/B38*100</f>
        <v>1.2702893436838392</v>
      </c>
      <c r="D39" s="473">
        <f>D38/B38*100</f>
        <v>9.4095506939543633E-2</v>
      </c>
      <c r="E39" s="506"/>
    </row>
    <row r="40" spans="1:5">
      <c r="A40" s="48"/>
      <c r="B40" s="101"/>
      <c r="C40" s="101"/>
      <c r="D40" s="101"/>
      <c r="E40" s="101"/>
    </row>
    <row r="41" spans="1:5">
      <c r="A41" s="503"/>
      <c r="B41" s="101"/>
      <c r="C41" s="101"/>
      <c r="D41" s="101"/>
      <c r="E41" s="101"/>
    </row>
    <row r="42" spans="1:5">
      <c r="A42" s="503"/>
    </row>
    <row r="43" spans="1:5">
      <c r="A43" s="503"/>
    </row>
    <row r="44" spans="1:5">
      <c r="A44" s="503"/>
    </row>
    <row r="45" spans="1:5">
      <c r="A45" s="503"/>
    </row>
    <row r="46" spans="1:5">
      <c r="A46" s="503"/>
    </row>
    <row r="47" spans="1:5">
      <c r="A47" s="503"/>
    </row>
    <row r="48" spans="1:5">
      <c r="A48" s="503"/>
    </row>
    <row r="49" spans="1:1">
      <c r="A49" s="503"/>
    </row>
    <row r="50" spans="1:1">
      <c r="A50" s="503"/>
    </row>
    <row r="51" spans="1:1">
      <c r="A51" s="503"/>
    </row>
    <row r="52" spans="1:1">
      <c r="A52" s="503"/>
    </row>
    <row r="53" spans="1:1">
      <c r="A53" s="503"/>
    </row>
    <row r="54" spans="1:1">
      <c r="A54" s="503"/>
    </row>
    <row r="55" spans="1:1">
      <c r="A55" s="503"/>
    </row>
    <row r="56" spans="1:1">
      <c r="A56" s="503"/>
    </row>
    <row r="57" spans="1:1">
      <c r="A57" s="503"/>
    </row>
    <row r="58" spans="1:1">
      <c r="A58" s="503"/>
    </row>
    <row r="59" spans="1:1">
      <c r="A59" s="503"/>
    </row>
    <row r="60" spans="1:1">
      <c r="A60" s="503"/>
    </row>
    <row r="61" spans="1:1">
      <c r="A61" s="503"/>
    </row>
    <row r="62" spans="1:1">
      <c r="A62" s="503"/>
    </row>
    <row r="63" spans="1:1">
      <c r="A63" s="503"/>
    </row>
    <row r="64" spans="1:1">
      <c r="A64" s="503"/>
    </row>
    <row r="65" spans="1:1">
      <c r="A65" s="503"/>
    </row>
    <row r="66" spans="1:1">
      <c r="A66" s="503"/>
    </row>
    <row r="67" spans="1:1">
      <c r="A67" s="503"/>
    </row>
    <row r="68" spans="1:1">
      <c r="A68" s="503"/>
    </row>
    <row r="69" spans="1:1">
      <c r="A69" s="503"/>
    </row>
    <row r="70" spans="1:1">
      <c r="A70" s="503"/>
    </row>
    <row r="71" spans="1:1">
      <c r="A71" s="503"/>
    </row>
    <row r="72" spans="1:1">
      <c r="A72" s="503"/>
    </row>
    <row r="73" spans="1:1">
      <c r="A73" s="503"/>
    </row>
    <row r="74" spans="1:1">
      <c r="A74" s="503"/>
    </row>
    <row r="75" spans="1:1">
      <c r="A75" s="503"/>
    </row>
    <row r="76" spans="1:1">
      <c r="A76" s="503"/>
    </row>
    <row r="77" spans="1:1">
      <c r="A77" s="503"/>
    </row>
    <row r="78" spans="1:1">
      <c r="A78" s="503"/>
    </row>
    <row r="79" spans="1:1">
      <c r="A79" s="503"/>
    </row>
    <row r="80" spans="1:1">
      <c r="A80" s="503"/>
    </row>
    <row r="81" spans="1:1">
      <c r="A81" s="503"/>
    </row>
    <row r="82" spans="1:1">
      <c r="A82" s="503"/>
    </row>
    <row r="83" spans="1:1">
      <c r="A83" s="503"/>
    </row>
    <row r="84" spans="1:1">
      <c r="A84" s="503"/>
    </row>
    <row r="85" spans="1:1">
      <c r="A85" s="503"/>
    </row>
    <row r="86" spans="1:1">
      <c r="A86" s="503"/>
    </row>
    <row r="87" spans="1:1">
      <c r="A87" s="503"/>
    </row>
    <row r="88" spans="1:1">
      <c r="A88" s="503"/>
    </row>
    <row r="89" spans="1:1">
      <c r="A89" s="503"/>
    </row>
    <row r="90" spans="1:1">
      <c r="A90" s="503"/>
    </row>
    <row r="91" spans="1:1">
      <c r="A91" s="503"/>
    </row>
    <row r="92" spans="1:1">
      <c r="A92" s="503"/>
    </row>
    <row r="93" spans="1:1">
      <c r="A93" s="503"/>
    </row>
    <row r="94" spans="1:1">
      <c r="A94" s="503"/>
    </row>
    <row r="95" spans="1:1">
      <c r="A95" s="503"/>
    </row>
    <row r="96" spans="1:1">
      <c r="A96" s="503"/>
    </row>
    <row r="97" spans="1:1">
      <c r="A97" s="503"/>
    </row>
    <row r="98" spans="1:1">
      <c r="A98" s="503"/>
    </row>
    <row r="99" spans="1:1">
      <c r="A99" s="503"/>
    </row>
    <row r="100" spans="1:1">
      <c r="A100" s="503"/>
    </row>
    <row r="101" spans="1:1">
      <c r="A101" s="503"/>
    </row>
    <row r="102" spans="1:1">
      <c r="A102" s="503"/>
    </row>
    <row r="103" spans="1:1">
      <c r="A103" s="503"/>
    </row>
    <row r="104" spans="1:1">
      <c r="A104" s="503"/>
    </row>
    <row r="105" spans="1:1">
      <c r="A105" s="503"/>
    </row>
    <row r="106" spans="1:1">
      <c r="A106" s="503"/>
    </row>
    <row r="107" spans="1:1">
      <c r="A107" s="503"/>
    </row>
    <row r="108" spans="1:1">
      <c r="A108" s="503"/>
    </row>
    <row r="109" spans="1:1">
      <c r="A109" s="503"/>
    </row>
    <row r="110" spans="1:1">
      <c r="A110" s="503"/>
    </row>
    <row r="111" spans="1:1">
      <c r="A111" s="503"/>
    </row>
    <row r="112" spans="1:1">
      <c r="A112" s="503"/>
    </row>
    <row r="113" spans="1:1">
      <c r="A113" s="503"/>
    </row>
    <row r="114" spans="1:1">
      <c r="A114" s="503"/>
    </row>
    <row r="115" spans="1:1">
      <c r="A115" s="503"/>
    </row>
    <row r="116" spans="1:1">
      <c r="A116" s="503"/>
    </row>
    <row r="117" spans="1:1">
      <c r="A117" s="503"/>
    </row>
    <row r="118" spans="1:1">
      <c r="A118" s="503"/>
    </row>
    <row r="119" spans="1:1">
      <c r="A119" s="503"/>
    </row>
    <row r="120" spans="1:1">
      <c r="A120" s="503"/>
    </row>
    <row r="121" spans="1:1">
      <c r="A121" s="503"/>
    </row>
    <row r="122" spans="1:1">
      <c r="A122" s="503"/>
    </row>
    <row r="123" spans="1:1">
      <c r="A123" s="503"/>
    </row>
    <row r="124" spans="1:1">
      <c r="A124" s="503"/>
    </row>
    <row r="125" spans="1:1">
      <c r="A125" s="503"/>
    </row>
    <row r="126" spans="1:1">
      <c r="A126" s="503"/>
    </row>
    <row r="127" spans="1:1">
      <c r="A127" s="503"/>
    </row>
    <row r="128" spans="1:1">
      <c r="A128" s="503"/>
    </row>
    <row r="129" spans="1:1">
      <c r="A129" s="503"/>
    </row>
    <row r="130" spans="1:1">
      <c r="A130" s="503"/>
    </row>
    <row r="131" spans="1:1">
      <c r="A131" s="503"/>
    </row>
    <row r="132" spans="1:1">
      <c r="A132" s="503"/>
    </row>
    <row r="133" spans="1:1">
      <c r="A133" s="503"/>
    </row>
    <row r="134" spans="1:1">
      <c r="A134" s="503"/>
    </row>
    <row r="135" spans="1:1">
      <c r="A135" s="503"/>
    </row>
    <row r="136" spans="1:1">
      <c r="A136" s="503"/>
    </row>
    <row r="137" spans="1:1">
      <c r="A137" s="503"/>
    </row>
    <row r="138" spans="1:1">
      <c r="A138" s="503"/>
    </row>
    <row r="139" spans="1:1">
      <c r="A139" s="503"/>
    </row>
    <row r="140" spans="1:1">
      <c r="A140" s="503"/>
    </row>
    <row r="141" spans="1:1">
      <c r="A141" s="503"/>
    </row>
    <row r="142" spans="1:1">
      <c r="A142" s="503"/>
    </row>
    <row r="143" spans="1:1">
      <c r="A143" s="503"/>
    </row>
    <row r="144" spans="1:1">
      <c r="A144" s="503"/>
    </row>
    <row r="145" spans="1:1">
      <c r="A145" s="503"/>
    </row>
    <row r="146" spans="1:1">
      <c r="A146" s="503"/>
    </row>
    <row r="147" spans="1:1">
      <c r="A147" s="503"/>
    </row>
    <row r="148" spans="1:1">
      <c r="A148" s="503"/>
    </row>
    <row r="149" spans="1:1">
      <c r="A149" s="503"/>
    </row>
    <row r="150" spans="1:1">
      <c r="A150" s="503"/>
    </row>
    <row r="151" spans="1:1">
      <c r="A151" s="503"/>
    </row>
    <row r="152" spans="1:1">
      <c r="A152" s="503"/>
    </row>
    <row r="153" spans="1:1">
      <c r="A153" s="503"/>
    </row>
    <row r="154" spans="1:1">
      <c r="A154" s="503"/>
    </row>
    <row r="155" spans="1:1">
      <c r="A155" s="503"/>
    </row>
    <row r="156" spans="1:1">
      <c r="A156" s="503"/>
    </row>
    <row r="157" spans="1:1">
      <c r="A157" s="503"/>
    </row>
    <row r="158" spans="1:1">
      <c r="A158" s="503"/>
    </row>
    <row r="159" spans="1:1">
      <c r="A159" s="503"/>
    </row>
    <row r="160" spans="1:1">
      <c r="A160" s="503"/>
    </row>
    <row r="161" spans="1:1">
      <c r="A161" s="503"/>
    </row>
    <row r="162" spans="1:1">
      <c r="A162" s="503"/>
    </row>
    <row r="163" spans="1:1">
      <c r="A163" s="503"/>
    </row>
    <row r="164" spans="1:1">
      <c r="A164" s="503"/>
    </row>
    <row r="165" spans="1:1">
      <c r="A165" s="503"/>
    </row>
    <row r="166" spans="1:1">
      <c r="A166" s="503"/>
    </row>
    <row r="167" spans="1:1">
      <c r="A167" s="503"/>
    </row>
    <row r="168" spans="1:1">
      <c r="A168" s="503"/>
    </row>
    <row r="169" spans="1:1">
      <c r="A169" s="503"/>
    </row>
    <row r="170" spans="1:1">
      <c r="A170" s="503"/>
    </row>
    <row r="171" spans="1:1">
      <c r="A171" s="503"/>
    </row>
    <row r="172" spans="1:1">
      <c r="A172" s="503"/>
    </row>
    <row r="173" spans="1:1">
      <c r="A173" s="503"/>
    </row>
    <row r="174" spans="1:1">
      <c r="A174" s="503"/>
    </row>
    <row r="175" spans="1:1">
      <c r="A175" s="503"/>
    </row>
    <row r="176" spans="1:1">
      <c r="A176" s="503"/>
    </row>
    <row r="177" spans="1:1">
      <c r="A177" s="503"/>
    </row>
    <row r="178" spans="1:1">
      <c r="A178" s="503"/>
    </row>
    <row r="179" spans="1:1">
      <c r="A179" s="503"/>
    </row>
    <row r="180" spans="1:1">
      <c r="A180" s="503"/>
    </row>
    <row r="181" spans="1:1">
      <c r="A181" s="503"/>
    </row>
    <row r="182" spans="1:1">
      <c r="A182" s="503"/>
    </row>
    <row r="183" spans="1:1">
      <c r="A183" s="503"/>
    </row>
    <row r="184" spans="1:1">
      <c r="A184" s="503"/>
    </row>
    <row r="185" spans="1:1">
      <c r="A185" s="503"/>
    </row>
    <row r="186" spans="1:1">
      <c r="A186" s="503"/>
    </row>
    <row r="187" spans="1:1">
      <c r="A187" s="503"/>
    </row>
    <row r="188" spans="1:1">
      <c r="A188" s="503"/>
    </row>
    <row r="189" spans="1:1">
      <c r="A189" s="503"/>
    </row>
    <row r="190" spans="1:1">
      <c r="A190" s="503"/>
    </row>
    <row r="191" spans="1:1">
      <c r="A191" s="503"/>
    </row>
    <row r="192" spans="1:1">
      <c r="A192" s="503"/>
    </row>
    <row r="193" spans="1:1">
      <c r="A193" s="503"/>
    </row>
    <row r="194" spans="1:1">
      <c r="A194" s="503"/>
    </row>
    <row r="195" spans="1:1">
      <c r="A195" s="503"/>
    </row>
    <row r="196" spans="1:1">
      <c r="A196" s="503"/>
    </row>
    <row r="197" spans="1:1">
      <c r="A197" s="503"/>
    </row>
    <row r="198" spans="1:1">
      <c r="A198" s="503"/>
    </row>
    <row r="199" spans="1:1">
      <c r="A199" s="503"/>
    </row>
    <row r="200" spans="1:1">
      <c r="A200" s="503"/>
    </row>
    <row r="201" spans="1:1">
      <c r="A201" s="503"/>
    </row>
    <row r="202" spans="1:1">
      <c r="A202" s="503"/>
    </row>
    <row r="203" spans="1:1">
      <c r="A203" s="503"/>
    </row>
    <row r="204" spans="1:1">
      <c r="A204" s="503"/>
    </row>
    <row r="205" spans="1:1">
      <c r="A205" s="503"/>
    </row>
    <row r="206" spans="1:1">
      <c r="A206" s="503"/>
    </row>
    <row r="207" spans="1:1">
      <c r="A207" s="503"/>
    </row>
    <row r="208" spans="1:1">
      <c r="A208" s="503"/>
    </row>
    <row r="209" spans="1:1">
      <c r="A209" s="503"/>
    </row>
    <row r="210" spans="1:1">
      <c r="A210" s="503"/>
    </row>
    <row r="211" spans="1:1">
      <c r="A211" s="503"/>
    </row>
    <row r="212" spans="1:1">
      <c r="A212" s="503"/>
    </row>
    <row r="213" spans="1:1">
      <c r="A213" s="503"/>
    </row>
    <row r="214" spans="1:1">
      <c r="A214" s="503"/>
    </row>
    <row r="215" spans="1:1">
      <c r="A215" s="503"/>
    </row>
    <row r="216" spans="1:1">
      <c r="A216" s="503"/>
    </row>
    <row r="217" spans="1:1">
      <c r="A217" s="503"/>
    </row>
    <row r="218" spans="1:1">
      <c r="A218" s="503"/>
    </row>
    <row r="219" spans="1:1">
      <c r="A219" s="503"/>
    </row>
    <row r="220" spans="1:1">
      <c r="A220" s="503"/>
    </row>
    <row r="221" spans="1:1">
      <c r="A221" s="503"/>
    </row>
    <row r="222" spans="1:1">
      <c r="A222" s="503"/>
    </row>
    <row r="223" spans="1:1">
      <c r="A223" s="503"/>
    </row>
    <row r="224" spans="1:1">
      <c r="A224" s="503"/>
    </row>
    <row r="225" spans="1:1">
      <c r="A225" s="503"/>
    </row>
    <row r="226" spans="1:1">
      <c r="A226" s="503"/>
    </row>
    <row r="227" spans="1:1">
      <c r="A227" s="503"/>
    </row>
    <row r="228" spans="1:1">
      <c r="A228" s="503"/>
    </row>
    <row r="229" spans="1:1">
      <c r="A229" s="503"/>
    </row>
    <row r="230" spans="1:1">
      <c r="A230" s="503"/>
    </row>
    <row r="231" spans="1:1">
      <c r="A231" s="503"/>
    </row>
    <row r="232" spans="1:1">
      <c r="A232" s="503"/>
    </row>
    <row r="233" spans="1:1">
      <c r="A233" s="503"/>
    </row>
    <row r="234" spans="1:1">
      <c r="A234" s="503"/>
    </row>
    <row r="235" spans="1:1">
      <c r="A235" s="503"/>
    </row>
    <row r="236" spans="1:1">
      <c r="A236" s="503"/>
    </row>
    <row r="237" spans="1:1">
      <c r="A237" s="503"/>
    </row>
    <row r="238" spans="1:1">
      <c r="A238" s="503"/>
    </row>
    <row r="239" spans="1:1">
      <c r="A239" s="503"/>
    </row>
    <row r="240" spans="1:1">
      <c r="A240" s="503"/>
    </row>
    <row r="241" spans="1:1">
      <c r="A241" s="503"/>
    </row>
    <row r="242" spans="1:1">
      <c r="A242" s="503"/>
    </row>
    <row r="243" spans="1:1">
      <c r="A243" s="503"/>
    </row>
    <row r="244" spans="1:1">
      <c r="A244" s="503"/>
    </row>
    <row r="245" spans="1:1">
      <c r="A245" s="503"/>
    </row>
    <row r="246" spans="1:1">
      <c r="A246" s="503"/>
    </row>
    <row r="247" spans="1:1">
      <c r="A247" s="503"/>
    </row>
    <row r="248" spans="1:1">
      <c r="A248" s="503"/>
    </row>
    <row r="249" spans="1:1">
      <c r="A249" s="503"/>
    </row>
    <row r="250" spans="1:1">
      <c r="A250" s="503"/>
    </row>
    <row r="251" spans="1:1">
      <c r="A251" s="503"/>
    </row>
    <row r="252" spans="1:1">
      <c r="A252" s="503"/>
    </row>
    <row r="253" spans="1:1">
      <c r="A253" s="503"/>
    </row>
    <row r="254" spans="1:1">
      <c r="A254" s="503"/>
    </row>
    <row r="255" spans="1:1">
      <c r="A255" s="503"/>
    </row>
    <row r="256" spans="1:1">
      <c r="A256" s="503"/>
    </row>
    <row r="257" spans="1:1">
      <c r="A257" s="503"/>
    </row>
    <row r="258" spans="1:1">
      <c r="A258" s="503"/>
    </row>
    <row r="259" spans="1:1">
      <c r="A259" s="503"/>
    </row>
    <row r="260" spans="1:1">
      <c r="A260" s="503"/>
    </row>
    <row r="261" spans="1:1">
      <c r="A261" s="503"/>
    </row>
    <row r="262" spans="1:1">
      <c r="A262" s="503"/>
    </row>
    <row r="263" spans="1:1">
      <c r="A263" s="503"/>
    </row>
    <row r="264" spans="1:1">
      <c r="A264" s="503"/>
    </row>
    <row r="265" spans="1:1">
      <c r="A265" s="503"/>
    </row>
    <row r="266" spans="1:1">
      <c r="A266" s="503"/>
    </row>
    <row r="267" spans="1:1">
      <c r="A267" s="503"/>
    </row>
    <row r="268" spans="1:1">
      <c r="A268" s="503"/>
    </row>
    <row r="269" spans="1:1">
      <c r="A269" s="503"/>
    </row>
    <row r="270" spans="1:1">
      <c r="A270" s="503"/>
    </row>
    <row r="271" spans="1:1">
      <c r="A271" s="503"/>
    </row>
    <row r="272" spans="1:1">
      <c r="A272" s="503"/>
    </row>
    <row r="273" spans="1:1">
      <c r="A273" s="503"/>
    </row>
    <row r="274" spans="1:1">
      <c r="A274" s="503"/>
    </row>
    <row r="275" spans="1:1">
      <c r="A275" s="503"/>
    </row>
    <row r="276" spans="1:1">
      <c r="A276" s="503"/>
    </row>
    <row r="277" spans="1:1">
      <c r="A277" s="503"/>
    </row>
    <row r="278" spans="1:1">
      <c r="A278" s="503"/>
    </row>
    <row r="279" spans="1:1">
      <c r="A279" s="503"/>
    </row>
    <row r="280" spans="1:1">
      <c r="A280" s="503"/>
    </row>
    <row r="281" spans="1:1">
      <c r="A281" s="503"/>
    </row>
    <row r="282" spans="1:1">
      <c r="A282" s="503"/>
    </row>
    <row r="283" spans="1:1">
      <c r="A283" s="503"/>
    </row>
    <row r="284" spans="1:1">
      <c r="A284" s="503"/>
    </row>
    <row r="285" spans="1:1">
      <c r="A285" s="503"/>
    </row>
    <row r="286" spans="1:1">
      <c r="A286" s="503"/>
    </row>
    <row r="287" spans="1:1">
      <c r="A287" s="503"/>
    </row>
    <row r="288" spans="1:1">
      <c r="A288" s="503"/>
    </row>
    <row r="289" spans="1:1">
      <c r="A289" s="503"/>
    </row>
    <row r="290" spans="1:1">
      <c r="A290" s="503"/>
    </row>
    <row r="291" spans="1:1">
      <c r="A291" s="503"/>
    </row>
    <row r="292" spans="1:1">
      <c r="A292" s="503"/>
    </row>
    <row r="293" spans="1:1">
      <c r="A293" s="503"/>
    </row>
    <row r="294" spans="1:1">
      <c r="A294" s="503"/>
    </row>
    <row r="295" spans="1:1">
      <c r="A295" s="503"/>
    </row>
    <row r="296" spans="1:1">
      <c r="A296" s="503"/>
    </row>
    <row r="297" spans="1:1">
      <c r="A297" s="503"/>
    </row>
    <row r="298" spans="1:1">
      <c r="A298" s="503"/>
    </row>
    <row r="299" spans="1:1">
      <c r="A299" s="503"/>
    </row>
    <row r="300" spans="1:1">
      <c r="A300" s="503"/>
    </row>
    <row r="301" spans="1:1">
      <c r="A301" s="503"/>
    </row>
    <row r="302" spans="1:1">
      <c r="A302" s="503"/>
    </row>
    <row r="303" spans="1:1">
      <c r="A303" s="503"/>
    </row>
    <row r="304" spans="1:1">
      <c r="A304" s="503"/>
    </row>
    <row r="305" spans="1:1">
      <c r="A305" s="503"/>
    </row>
    <row r="306" spans="1:1">
      <c r="A306" s="503"/>
    </row>
    <row r="307" spans="1:1">
      <c r="A307" s="503"/>
    </row>
    <row r="308" spans="1:1">
      <c r="A308" s="503"/>
    </row>
    <row r="309" spans="1:1">
      <c r="A309" s="503"/>
    </row>
    <row r="310" spans="1:1">
      <c r="A310" s="503"/>
    </row>
    <row r="311" spans="1:1">
      <c r="A311" s="503"/>
    </row>
    <row r="312" spans="1:1">
      <c r="A312" s="503"/>
    </row>
    <row r="313" spans="1:1">
      <c r="A313" s="503"/>
    </row>
    <row r="314" spans="1:1">
      <c r="A314" s="503"/>
    </row>
    <row r="315" spans="1:1">
      <c r="A315" s="503"/>
    </row>
    <row r="316" spans="1:1">
      <c r="A316" s="503"/>
    </row>
    <row r="317" spans="1:1">
      <c r="A317" s="503"/>
    </row>
    <row r="318" spans="1:1">
      <c r="A318" s="503"/>
    </row>
    <row r="319" spans="1:1">
      <c r="A319" s="503"/>
    </row>
    <row r="320" spans="1:1">
      <c r="A320" s="503"/>
    </row>
    <row r="321" spans="1:1">
      <c r="A321" s="503"/>
    </row>
    <row r="322" spans="1:1">
      <c r="A322" s="503"/>
    </row>
    <row r="323" spans="1:1">
      <c r="A323" s="503"/>
    </row>
    <row r="324" spans="1:1">
      <c r="A324" s="503"/>
    </row>
    <row r="325" spans="1:1">
      <c r="A325" s="503"/>
    </row>
    <row r="326" spans="1:1">
      <c r="A326" s="503"/>
    </row>
    <row r="327" spans="1:1">
      <c r="A327" s="503"/>
    </row>
    <row r="328" spans="1:1">
      <c r="A328" s="503"/>
    </row>
    <row r="329" spans="1:1">
      <c r="A329" s="503"/>
    </row>
    <row r="330" spans="1:1">
      <c r="A330" s="503"/>
    </row>
    <row r="331" spans="1:1">
      <c r="A331" s="503"/>
    </row>
    <row r="332" spans="1:1">
      <c r="A332" s="503"/>
    </row>
    <row r="333" spans="1:1">
      <c r="A333" s="503"/>
    </row>
    <row r="334" spans="1:1">
      <c r="A334" s="503"/>
    </row>
    <row r="335" spans="1:1">
      <c r="A335" s="503"/>
    </row>
    <row r="336" spans="1:1">
      <c r="A336" s="503"/>
    </row>
    <row r="337" spans="1:1">
      <c r="A337" s="503"/>
    </row>
    <row r="338" spans="1:1">
      <c r="A338" s="503"/>
    </row>
    <row r="339" spans="1:1">
      <c r="A339" s="503"/>
    </row>
    <row r="340" spans="1:1">
      <c r="A340" s="503"/>
    </row>
    <row r="341" spans="1:1">
      <c r="A341" s="503"/>
    </row>
    <row r="342" spans="1:1">
      <c r="A342" s="503"/>
    </row>
    <row r="343" spans="1:1">
      <c r="A343" s="503"/>
    </row>
    <row r="344" spans="1:1">
      <c r="A344" s="503"/>
    </row>
    <row r="345" spans="1:1">
      <c r="A345" s="503"/>
    </row>
    <row r="346" spans="1:1">
      <c r="A346" s="503"/>
    </row>
    <row r="347" spans="1:1">
      <c r="A347" s="503"/>
    </row>
    <row r="348" spans="1:1">
      <c r="A348" s="503"/>
    </row>
    <row r="349" spans="1:1">
      <c r="A349" s="503"/>
    </row>
    <row r="350" spans="1:1">
      <c r="A350" s="503"/>
    </row>
    <row r="351" spans="1:1">
      <c r="A351" s="503"/>
    </row>
    <row r="352" spans="1:1">
      <c r="A352" s="503"/>
    </row>
    <row r="353" spans="1:1">
      <c r="A353" s="503"/>
    </row>
    <row r="354" spans="1:1">
      <c r="A354" s="503"/>
    </row>
    <row r="355" spans="1:1">
      <c r="A355" s="503"/>
    </row>
    <row r="356" spans="1:1">
      <c r="A356" s="503"/>
    </row>
    <row r="357" spans="1:1">
      <c r="A357" s="503"/>
    </row>
    <row r="358" spans="1:1">
      <c r="A358" s="503"/>
    </row>
    <row r="359" spans="1:1">
      <c r="A359" s="503"/>
    </row>
    <row r="360" spans="1:1">
      <c r="A360" s="503"/>
    </row>
    <row r="361" spans="1:1">
      <c r="A361" s="503"/>
    </row>
    <row r="362" spans="1:1">
      <c r="A362" s="503"/>
    </row>
    <row r="363" spans="1:1">
      <c r="A363" s="503"/>
    </row>
    <row r="364" spans="1:1">
      <c r="A364" s="503"/>
    </row>
    <row r="365" spans="1:1">
      <c r="A365" s="503"/>
    </row>
    <row r="366" spans="1:1">
      <c r="A366" s="503"/>
    </row>
    <row r="367" spans="1:1">
      <c r="A367" s="503"/>
    </row>
    <row r="368" spans="1:1">
      <c r="A368" s="503"/>
    </row>
    <row r="369" spans="1:1">
      <c r="A369" s="503"/>
    </row>
    <row r="370" spans="1:1">
      <c r="A370" s="503"/>
    </row>
    <row r="371" spans="1:1">
      <c r="A371" s="503"/>
    </row>
    <row r="372" spans="1:1">
      <c r="A372" s="503"/>
    </row>
    <row r="373" spans="1:1">
      <c r="A373" s="503"/>
    </row>
    <row r="374" spans="1:1">
      <c r="A374" s="503"/>
    </row>
    <row r="375" spans="1:1">
      <c r="A375" s="503"/>
    </row>
    <row r="376" spans="1:1">
      <c r="A376" s="503"/>
    </row>
    <row r="377" spans="1:1">
      <c r="A377" s="503"/>
    </row>
    <row r="378" spans="1:1">
      <c r="A378" s="503"/>
    </row>
    <row r="379" spans="1:1">
      <c r="A379" s="503"/>
    </row>
    <row r="380" spans="1:1">
      <c r="A380" s="503"/>
    </row>
    <row r="381" spans="1:1">
      <c r="A381" s="503"/>
    </row>
    <row r="382" spans="1:1">
      <c r="A382" s="503"/>
    </row>
    <row r="383" spans="1:1">
      <c r="A383" s="503"/>
    </row>
    <row r="384" spans="1:1">
      <c r="A384" s="503"/>
    </row>
    <row r="385" spans="1:1">
      <c r="A385" s="503"/>
    </row>
    <row r="386" spans="1:1">
      <c r="A386" s="503"/>
    </row>
    <row r="387" spans="1:1">
      <c r="A387" s="503"/>
    </row>
    <row r="388" spans="1:1">
      <c r="A388" s="503"/>
    </row>
    <row r="389" spans="1:1">
      <c r="A389" s="503"/>
    </row>
    <row r="390" spans="1:1">
      <c r="A390" s="503"/>
    </row>
    <row r="391" spans="1:1">
      <c r="A391" s="503"/>
    </row>
    <row r="392" spans="1:1">
      <c r="A392" s="503"/>
    </row>
    <row r="393" spans="1:1">
      <c r="A393" s="503"/>
    </row>
    <row r="394" spans="1:1">
      <c r="A394" s="503"/>
    </row>
    <row r="395" spans="1:1">
      <c r="A395" s="503"/>
    </row>
    <row r="396" spans="1:1">
      <c r="A396" s="503"/>
    </row>
    <row r="397" spans="1:1">
      <c r="A397" s="503"/>
    </row>
    <row r="398" spans="1:1">
      <c r="A398" s="503"/>
    </row>
    <row r="399" spans="1:1">
      <c r="A399" s="503"/>
    </row>
    <row r="400" spans="1:1">
      <c r="A400" s="503"/>
    </row>
    <row r="401" spans="1:1">
      <c r="A401" s="503"/>
    </row>
    <row r="402" spans="1:1">
      <c r="A402" s="503"/>
    </row>
    <row r="403" spans="1:1">
      <c r="A403" s="503"/>
    </row>
    <row r="404" spans="1:1">
      <c r="A404" s="503"/>
    </row>
    <row r="405" spans="1:1">
      <c r="A405" s="503"/>
    </row>
    <row r="406" spans="1:1">
      <c r="A406" s="503"/>
    </row>
    <row r="407" spans="1:1">
      <c r="A407" s="503"/>
    </row>
    <row r="408" spans="1:1">
      <c r="A408" s="503"/>
    </row>
    <row r="409" spans="1:1">
      <c r="A409" s="503"/>
    </row>
    <row r="410" spans="1:1">
      <c r="A410" s="503"/>
    </row>
    <row r="411" spans="1:1">
      <c r="A411" s="503"/>
    </row>
    <row r="412" spans="1:1">
      <c r="A412" s="503"/>
    </row>
    <row r="413" spans="1:1">
      <c r="A413" s="503"/>
    </row>
    <row r="414" spans="1:1">
      <c r="A414" s="503"/>
    </row>
    <row r="415" spans="1:1">
      <c r="A415" s="503"/>
    </row>
    <row r="416" spans="1:1">
      <c r="A416" s="503"/>
    </row>
    <row r="417" spans="1:1">
      <c r="A417" s="503"/>
    </row>
    <row r="418" spans="1:1">
      <c r="A418" s="503"/>
    </row>
    <row r="419" spans="1:1">
      <c r="A419" s="503"/>
    </row>
    <row r="420" spans="1:1">
      <c r="A420" s="503"/>
    </row>
    <row r="421" spans="1:1">
      <c r="A421" s="503"/>
    </row>
    <row r="422" spans="1:1">
      <c r="A422" s="503"/>
    </row>
    <row r="423" spans="1:1">
      <c r="A423" s="503"/>
    </row>
    <row r="424" spans="1:1">
      <c r="A424" s="503"/>
    </row>
    <row r="425" spans="1:1">
      <c r="A425" s="503"/>
    </row>
    <row r="426" spans="1:1">
      <c r="A426" s="503"/>
    </row>
    <row r="427" spans="1:1">
      <c r="A427" s="503"/>
    </row>
    <row r="428" spans="1:1">
      <c r="A428" s="503"/>
    </row>
    <row r="429" spans="1:1">
      <c r="A429" s="503"/>
    </row>
    <row r="430" spans="1:1">
      <c r="A430" s="503"/>
    </row>
    <row r="431" spans="1:1">
      <c r="A431" s="503"/>
    </row>
    <row r="432" spans="1:1">
      <c r="A432" s="503"/>
    </row>
    <row r="433" spans="1:1">
      <c r="A433" s="503"/>
    </row>
    <row r="434" spans="1:1">
      <c r="A434" s="503"/>
    </row>
    <row r="435" spans="1:1">
      <c r="A435" s="503"/>
    </row>
    <row r="436" spans="1:1">
      <c r="A436" s="503"/>
    </row>
    <row r="437" spans="1:1">
      <c r="A437" s="503"/>
    </row>
    <row r="438" spans="1:1">
      <c r="A438" s="503"/>
    </row>
    <row r="439" spans="1:1">
      <c r="A439" s="503"/>
    </row>
    <row r="440" spans="1:1">
      <c r="A440" s="503"/>
    </row>
    <row r="441" spans="1:1">
      <c r="A441" s="503"/>
    </row>
    <row r="442" spans="1:1">
      <c r="A442" s="503"/>
    </row>
    <row r="443" spans="1:1">
      <c r="A443" s="503"/>
    </row>
    <row r="444" spans="1:1">
      <c r="A444" s="503"/>
    </row>
    <row r="445" spans="1:1">
      <c r="A445" s="503"/>
    </row>
    <row r="446" spans="1:1">
      <c r="A446" s="503"/>
    </row>
    <row r="447" spans="1:1">
      <c r="A447" s="503"/>
    </row>
    <row r="448" spans="1:1">
      <c r="A448" s="503"/>
    </row>
    <row r="449" spans="1:1">
      <c r="A449" s="503"/>
    </row>
    <row r="450" spans="1:1">
      <c r="A450" s="503"/>
    </row>
    <row r="451" spans="1:1">
      <c r="A451" s="503"/>
    </row>
    <row r="452" spans="1:1">
      <c r="A452" s="503"/>
    </row>
    <row r="453" spans="1:1">
      <c r="A453" s="503"/>
    </row>
    <row r="454" spans="1:1">
      <c r="A454" s="503"/>
    </row>
    <row r="455" spans="1:1">
      <c r="A455" s="503"/>
    </row>
    <row r="456" spans="1:1">
      <c r="A456" s="503"/>
    </row>
    <row r="457" spans="1:1">
      <c r="A457" s="503"/>
    </row>
    <row r="458" spans="1:1">
      <c r="A458" s="503"/>
    </row>
    <row r="459" spans="1:1">
      <c r="A459" s="503"/>
    </row>
    <row r="460" spans="1:1">
      <c r="A460" s="503"/>
    </row>
    <row r="461" spans="1:1">
      <c r="A461" s="503"/>
    </row>
    <row r="462" spans="1:1">
      <c r="A462" s="503"/>
    </row>
    <row r="463" spans="1:1">
      <c r="A463" s="503"/>
    </row>
    <row r="464" spans="1:1">
      <c r="A464" s="503"/>
    </row>
    <row r="465" spans="1:1">
      <c r="A465" s="503"/>
    </row>
    <row r="466" spans="1:1">
      <c r="A466" s="503"/>
    </row>
    <row r="467" spans="1:1">
      <c r="A467" s="503"/>
    </row>
    <row r="468" spans="1:1">
      <c r="A468" s="503"/>
    </row>
    <row r="469" spans="1:1">
      <c r="A469" s="503"/>
    </row>
    <row r="470" spans="1:1">
      <c r="A470" s="503"/>
    </row>
    <row r="471" spans="1:1">
      <c r="A471" s="503"/>
    </row>
    <row r="472" spans="1:1">
      <c r="A472" s="503"/>
    </row>
    <row r="473" spans="1:1">
      <c r="A473" s="503"/>
    </row>
    <row r="474" spans="1:1">
      <c r="A474" s="503"/>
    </row>
    <row r="475" spans="1:1">
      <c r="A475" s="503"/>
    </row>
    <row r="476" spans="1:1">
      <c r="A476" s="503"/>
    </row>
    <row r="477" spans="1:1">
      <c r="A477" s="503"/>
    </row>
    <row r="478" spans="1:1">
      <c r="A478" s="503"/>
    </row>
    <row r="479" spans="1:1">
      <c r="A479" s="503"/>
    </row>
    <row r="480" spans="1:1">
      <c r="A480" s="503"/>
    </row>
    <row r="481" spans="1:1">
      <c r="A481" s="503"/>
    </row>
    <row r="482" spans="1:1">
      <c r="A482" s="503"/>
    </row>
    <row r="483" spans="1:1">
      <c r="A483" s="503"/>
    </row>
    <row r="484" spans="1:1">
      <c r="A484" s="503"/>
    </row>
    <row r="485" spans="1:1">
      <c r="A485" s="503"/>
    </row>
    <row r="486" spans="1:1">
      <c r="A486" s="503"/>
    </row>
    <row r="487" spans="1:1">
      <c r="A487" s="503"/>
    </row>
    <row r="488" spans="1:1">
      <c r="A488" s="503"/>
    </row>
    <row r="489" spans="1:1">
      <c r="A489" s="503"/>
    </row>
    <row r="490" spans="1:1">
      <c r="A490" s="503"/>
    </row>
    <row r="491" spans="1:1">
      <c r="A491" s="503"/>
    </row>
    <row r="492" spans="1:1">
      <c r="A492" s="503"/>
    </row>
    <row r="493" spans="1:1">
      <c r="A493" s="503"/>
    </row>
    <row r="494" spans="1:1">
      <c r="A494" s="503"/>
    </row>
    <row r="495" spans="1:1">
      <c r="A495" s="503"/>
    </row>
    <row r="496" spans="1:1">
      <c r="A496" s="503"/>
    </row>
    <row r="497" spans="1:1">
      <c r="A497" s="503"/>
    </row>
    <row r="498" spans="1:1">
      <c r="A498" s="503"/>
    </row>
    <row r="499" spans="1:1">
      <c r="A499" s="503"/>
    </row>
    <row r="500" spans="1:1">
      <c r="A500" s="503"/>
    </row>
    <row r="501" spans="1:1">
      <c r="A501" s="503"/>
    </row>
    <row r="502" spans="1:1">
      <c r="A502" s="503"/>
    </row>
    <row r="503" spans="1:1">
      <c r="A503" s="503"/>
    </row>
    <row r="504" spans="1:1">
      <c r="A504" s="503"/>
    </row>
    <row r="505" spans="1:1">
      <c r="A505" s="503"/>
    </row>
    <row r="506" spans="1:1">
      <c r="A506" s="503"/>
    </row>
    <row r="507" spans="1:1">
      <c r="A507" s="503"/>
    </row>
    <row r="508" spans="1:1">
      <c r="A508" s="503"/>
    </row>
    <row r="509" spans="1:1">
      <c r="A509" s="503"/>
    </row>
    <row r="510" spans="1:1">
      <c r="A510" s="503"/>
    </row>
    <row r="511" spans="1:1">
      <c r="A511" s="503"/>
    </row>
    <row r="512" spans="1:1">
      <c r="A512" s="503"/>
    </row>
    <row r="513" spans="1:1">
      <c r="A513" s="503"/>
    </row>
    <row r="514" spans="1:1">
      <c r="A514" s="503"/>
    </row>
    <row r="515" spans="1:1">
      <c r="A515" s="503"/>
    </row>
    <row r="516" spans="1:1">
      <c r="A516" s="503"/>
    </row>
    <row r="517" spans="1:1">
      <c r="A517" s="503"/>
    </row>
    <row r="518" spans="1:1">
      <c r="A518" s="503"/>
    </row>
    <row r="519" spans="1:1">
      <c r="A519" s="503"/>
    </row>
    <row r="520" spans="1:1">
      <c r="A520" s="503"/>
    </row>
    <row r="521" spans="1:1">
      <c r="A521" s="503"/>
    </row>
    <row r="522" spans="1:1">
      <c r="A522" s="503"/>
    </row>
    <row r="523" spans="1:1">
      <c r="A523" s="503"/>
    </row>
    <row r="524" spans="1:1">
      <c r="A524" s="503"/>
    </row>
    <row r="525" spans="1:1">
      <c r="A525" s="503"/>
    </row>
    <row r="526" spans="1:1">
      <c r="A526" s="503"/>
    </row>
    <row r="527" spans="1:1">
      <c r="A527" s="503"/>
    </row>
    <row r="528" spans="1:1">
      <c r="A528" s="503"/>
    </row>
    <row r="529" spans="1:1">
      <c r="A529" s="503"/>
    </row>
    <row r="530" spans="1:1">
      <c r="A530" s="503"/>
    </row>
    <row r="531" spans="1:1">
      <c r="A531" s="503"/>
    </row>
    <row r="532" spans="1:1">
      <c r="A532" s="503"/>
    </row>
    <row r="533" spans="1:1">
      <c r="A533" s="503"/>
    </row>
    <row r="534" spans="1:1">
      <c r="A534" s="503"/>
    </row>
    <row r="535" spans="1:1">
      <c r="A535" s="503"/>
    </row>
    <row r="536" spans="1:1">
      <c r="A536" s="503"/>
    </row>
    <row r="537" spans="1:1">
      <c r="A537" s="503"/>
    </row>
    <row r="538" spans="1:1">
      <c r="A538" s="503"/>
    </row>
    <row r="539" spans="1:1">
      <c r="A539" s="503"/>
    </row>
    <row r="540" spans="1:1">
      <c r="A540" s="503"/>
    </row>
    <row r="541" spans="1:1">
      <c r="A541" s="503"/>
    </row>
    <row r="542" spans="1:1">
      <c r="A542" s="503"/>
    </row>
    <row r="543" spans="1:1">
      <c r="A543" s="503"/>
    </row>
    <row r="544" spans="1:1">
      <c r="A544" s="503"/>
    </row>
    <row r="545" spans="1:1">
      <c r="A545" s="503"/>
    </row>
    <row r="546" spans="1:1">
      <c r="A546" s="503"/>
    </row>
    <row r="547" spans="1:1">
      <c r="A547" s="503"/>
    </row>
    <row r="548" spans="1:1">
      <c r="A548" s="503"/>
    </row>
    <row r="549" spans="1:1">
      <c r="A549" s="503"/>
    </row>
    <row r="550" spans="1:1">
      <c r="A550" s="503"/>
    </row>
    <row r="551" spans="1:1">
      <c r="A551" s="503"/>
    </row>
    <row r="552" spans="1:1">
      <c r="A552" s="503"/>
    </row>
    <row r="553" spans="1:1">
      <c r="A553" s="503"/>
    </row>
    <row r="554" spans="1:1">
      <c r="A554" s="503"/>
    </row>
    <row r="555" spans="1:1">
      <c r="A555" s="503"/>
    </row>
    <row r="556" spans="1:1">
      <c r="A556" s="503"/>
    </row>
    <row r="557" spans="1:1">
      <c r="A557" s="503"/>
    </row>
    <row r="558" spans="1:1">
      <c r="A558" s="503"/>
    </row>
    <row r="559" spans="1:1">
      <c r="A559" s="503"/>
    </row>
    <row r="560" spans="1:1">
      <c r="A560" s="503"/>
    </row>
    <row r="561" spans="1:1">
      <c r="A561" s="503"/>
    </row>
    <row r="562" spans="1:1">
      <c r="A562" s="503"/>
    </row>
    <row r="563" spans="1:1">
      <c r="A563" s="503"/>
    </row>
    <row r="564" spans="1:1">
      <c r="A564" s="503"/>
    </row>
    <row r="565" spans="1:1">
      <c r="A565" s="503"/>
    </row>
    <row r="566" spans="1:1">
      <c r="A566" s="503"/>
    </row>
    <row r="567" spans="1:1">
      <c r="A567" s="503"/>
    </row>
    <row r="568" spans="1:1">
      <c r="A568" s="503"/>
    </row>
    <row r="569" spans="1:1">
      <c r="A569" s="503"/>
    </row>
    <row r="570" spans="1:1">
      <c r="A570" s="503"/>
    </row>
    <row r="571" spans="1:1">
      <c r="A571" s="503"/>
    </row>
    <row r="572" spans="1:1">
      <c r="A572" s="503"/>
    </row>
    <row r="573" spans="1:1">
      <c r="A573" s="503"/>
    </row>
    <row r="574" spans="1:1">
      <c r="A574" s="503"/>
    </row>
    <row r="575" spans="1:1">
      <c r="A575" s="503"/>
    </row>
    <row r="576" spans="1:1">
      <c r="A576" s="503"/>
    </row>
    <row r="577" spans="1:1">
      <c r="A577" s="503"/>
    </row>
    <row r="578" spans="1:1">
      <c r="A578" s="503"/>
    </row>
    <row r="579" spans="1:1">
      <c r="A579" s="503"/>
    </row>
    <row r="580" spans="1:1">
      <c r="A580" s="503"/>
    </row>
    <row r="581" spans="1:1">
      <c r="A581" s="503"/>
    </row>
    <row r="582" spans="1:1">
      <c r="A582" s="503"/>
    </row>
    <row r="583" spans="1:1">
      <c r="A583" s="503"/>
    </row>
    <row r="584" spans="1:1">
      <c r="A584" s="503"/>
    </row>
    <row r="585" spans="1:1">
      <c r="A585" s="503"/>
    </row>
    <row r="586" spans="1:1">
      <c r="A586" s="503"/>
    </row>
    <row r="587" spans="1:1">
      <c r="A587" s="503"/>
    </row>
    <row r="588" spans="1:1">
      <c r="A588" s="503"/>
    </row>
    <row r="589" spans="1:1">
      <c r="A589" s="503"/>
    </row>
    <row r="590" spans="1:1">
      <c r="A590" s="503"/>
    </row>
    <row r="591" spans="1:1">
      <c r="A591" s="503"/>
    </row>
    <row r="592" spans="1:1">
      <c r="A592" s="503"/>
    </row>
    <row r="593" spans="1:1">
      <c r="A593" s="503"/>
    </row>
    <row r="594" spans="1:1">
      <c r="A594" s="503"/>
    </row>
    <row r="595" spans="1:1">
      <c r="A595" s="503"/>
    </row>
    <row r="596" spans="1:1">
      <c r="A596" s="503"/>
    </row>
    <row r="597" spans="1:1">
      <c r="A597" s="503"/>
    </row>
    <row r="598" spans="1:1">
      <c r="A598" s="503"/>
    </row>
    <row r="599" spans="1:1">
      <c r="A599" s="503"/>
    </row>
    <row r="600" spans="1:1">
      <c r="A600" s="503"/>
    </row>
    <row r="601" spans="1:1">
      <c r="A601" s="503"/>
    </row>
    <row r="602" spans="1:1">
      <c r="A602" s="503"/>
    </row>
    <row r="603" spans="1:1">
      <c r="A603" s="503"/>
    </row>
    <row r="604" spans="1:1">
      <c r="A604" s="503"/>
    </row>
    <row r="605" spans="1:1">
      <c r="A605" s="503"/>
    </row>
    <row r="606" spans="1:1">
      <c r="A606" s="503"/>
    </row>
    <row r="607" spans="1:1">
      <c r="A607" s="503"/>
    </row>
    <row r="608" spans="1:1">
      <c r="A608" s="503"/>
    </row>
    <row r="609" spans="1:1">
      <c r="A609" s="503"/>
    </row>
    <row r="610" spans="1:1">
      <c r="A610" s="503"/>
    </row>
    <row r="611" spans="1:1">
      <c r="A611" s="503"/>
    </row>
    <row r="612" spans="1:1">
      <c r="A612" s="503"/>
    </row>
    <row r="613" spans="1:1">
      <c r="A613" s="503"/>
    </row>
    <row r="614" spans="1:1">
      <c r="A614" s="503"/>
    </row>
    <row r="615" spans="1:1">
      <c r="A615" s="503"/>
    </row>
    <row r="616" spans="1:1">
      <c r="A616" s="503"/>
    </row>
    <row r="617" spans="1:1">
      <c r="A617" s="503"/>
    </row>
    <row r="618" spans="1:1">
      <c r="A618" s="503"/>
    </row>
    <row r="619" spans="1:1">
      <c r="A619" s="503"/>
    </row>
    <row r="620" spans="1:1">
      <c r="A620" s="503"/>
    </row>
    <row r="621" spans="1:1">
      <c r="A621" s="503"/>
    </row>
    <row r="622" spans="1:1">
      <c r="A622" s="503"/>
    </row>
    <row r="623" spans="1:1">
      <c r="A623" s="503"/>
    </row>
    <row r="624" spans="1:1">
      <c r="A624" s="503"/>
    </row>
    <row r="625" spans="1:1">
      <c r="A625" s="503"/>
    </row>
    <row r="626" spans="1:1">
      <c r="A626" s="503"/>
    </row>
    <row r="627" spans="1:1">
      <c r="A627" s="503"/>
    </row>
    <row r="628" spans="1:1">
      <c r="A628" s="503"/>
    </row>
    <row r="629" spans="1:1">
      <c r="A629" s="503"/>
    </row>
    <row r="630" spans="1:1">
      <c r="A630" s="503"/>
    </row>
    <row r="631" spans="1:1">
      <c r="A631" s="503"/>
    </row>
    <row r="632" spans="1:1">
      <c r="A632" s="503"/>
    </row>
    <row r="633" spans="1:1">
      <c r="A633" s="503"/>
    </row>
    <row r="634" spans="1:1">
      <c r="A634" s="503"/>
    </row>
    <row r="635" spans="1:1">
      <c r="A635" s="503"/>
    </row>
    <row r="636" spans="1:1">
      <c r="A636" s="503"/>
    </row>
    <row r="637" spans="1:1">
      <c r="A637" s="503"/>
    </row>
    <row r="638" spans="1:1">
      <c r="A638" s="503"/>
    </row>
    <row r="639" spans="1:1">
      <c r="A639" s="503"/>
    </row>
    <row r="640" spans="1:1">
      <c r="A640" s="503"/>
    </row>
    <row r="641" spans="1:1">
      <c r="A641" s="503"/>
    </row>
    <row r="642" spans="1:1">
      <c r="A642" s="503"/>
    </row>
    <row r="643" spans="1:1">
      <c r="A643" s="503"/>
    </row>
    <row r="644" spans="1:1">
      <c r="A644" s="503"/>
    </row>
    <row r="645" spans="1:1">
      <c r="A645" s="503"/>
    </row>
    <row r="646" spans="1:1">
      <c r="A646" s="503"/>
    </row>
    <row r="647" spans="1:1">
      <c r="A647" s="503"/>
    </row>
    <row r="648" spans="1:1">
      <c r="A648" s="503"/>
    </row>
    <row r="649" spans="1:1">
      <c r="A649" s="503"/>
    </row>
    <row r="650" spans="1:1">
      <c r="A650" s="503"/>
    </row>
    <row r="651" spans="1:1">
      <c r="A651" s="503"/>
    </row>
    <row r="652" spans="1:1">
      <c r="A652" s="503"/>
    </row>
    <row r="653" spans="1:1">
      <c r="A653" s="503"/>
    </row>
    <row r="654" spans="1:1">
      <c r="A654" s="503"/>
    </row>
    <row r="655" spans="1:1">
      <c r="A655" s="503"/>
    </row>
    <row r="656" spans="1:1">
      <c r="A656" s="503"/>
    </row>
    <row r="657" spans="1:1">
      <c r="A657" s="503"/>
    </row>
    <row r="658" spans="1:1">
      <c r="A658" s="503"/>
    </row>
    <row r="659" spans="1:1">
      <c r="A659" s="503"/>
    </row>
    <row r="660" spans="1:1">
      <c r="A660" s="503"/>
    </row>
    <row r="661" spans="1:1">
      <c r="A661" s="503"/>
    </row>
    <row r="662" spans="1:1">
      <c r="A662" s="503"/>
    </row>
    <row r="663" spans="1:1">
      <c r="A663" s="503"/>
    </row>
    <row r="664" spans="1:1">
      <c r="A664" s="503"/>
    </row>
    <row r="665" spans="1:1">
      <c r="A665" s="503"/>
    </row>
    <row r="666" spans="1:1">
      <c r="A666" s="503"/>
    </row>
    <row r="667" spans="1:1">
      <c r="A667" s="503"/>
    </row>
    <row r="668" spans="1:1">
      <c r="A668" s="503"/>
    </row>
    <row r="669" spans="1:1">
      <c r="A669" s="503"/>
    </row>
    <row r="670" spans="1:1">
      <c r="A670" s="503"/>
    </row>
    <row r="671" spans="1:1">
      <c r="A671" s="503"/>
    </row>
    <row r="672" spans="1:1">
      <c r="A672" s="503"/>
    </row>
    <row r="673" spans="1:1">
      <c r="A673" s="503"/>
    </row>
    <row r="674" spans="1:1">
      <c r="A674" s="503"/>
    </row>
    <row r="675" spans="1:1">
      <c r="A675" s="503"/>
    </row>
    <row r="676" spans="1:1">
      <c r="A676" s="503"/>
    </row>
    <row r="677" spans="1:1">
      <c r="A677" s="503"/>
    </row>
    <row r="678" spans="1:1">
      <c r="A678" s="503"/>
    </row>
    <row r="679" spans="1:1">
      <c r="A679" s="503"/>
    </row>
    <row r="680" spans="1:1">
      <c r="A680" s="503"/>
    </row>
    <row r="681" spans="1:1">
      <c r="A681" s="503"/>
    </row>
    <row r="682" spans="1:1">
      <c r="A682" s="503"/>
    </row>
    <row r="683" spans="1:1">
      <c r="A683" s="503"/>
    </row>
    <row r="684" spans="1:1">
      <c r="A684" s="503"/>
    </row>
    <row r="685" spans="1:1">
      <c r="A685" s="503"/>
    </row>
    <row r="686" spans="1:1">
      <c r="A686" s="503"/>
    </row>
    <row r="687" spans="1:1">
      <c r="A687" s="503"/>
    </row>
    <row r="688" spans="1:1">
      <c r="A688" s="503"/>
    </row>
    <row r="689" spans="1:1">
      <c r="A689" s="503"/>
    </row>
    <row r="690" spans="1:1">
      <c r="A690" s="503"/>
    </row>
    <row r="691" spans="1:1">
      <c r="A691" s="503"/>
    </row>
    <row r="692" spans="1:1">
      <c r="A692" s="503"/>
    </row>
    <row r="693" spans="1:1">
      <c r="A693" s="503"/>
    </row>
    <row r="694" spans="1:1">
      <c r="A694" s="503"/>
    </row>
    <row r="695" spans="1:1">
      <c r="A695" s="503"/>
    </row>
    <row r="696" spans="1:1">
      <c r="A696" s="503"/>
    </row>
    <row r="697" spans="1:1">
      <c r="A697" s="503"/>
    </row>
    <row r="698" spans="1:1">
      <c r="A698" s="503"/>
    </row>
    <row r="699" spans="1:1">
      <c r="A699" s="503"/>
    </row>
    <row r="700" spans="1:1">
      <c r="A700" s="503"/>
    </row>
    <row r="701" spans="1:1">
      <c r="A701" s="503"/>
    </row>
    <row r="702" spans="1:1">
      <c r="A702" s="503"/>
    </row>
    <row r="703" spans="1:1">
      <c r="A703" s="503"/>
    </row>
    <row r="704" spans="1:1">
      <c r="A704" s="503"/>
    </row>
    <row r="705" spans="1:1">
      <c r="A705" s="503"/>
    </row>
    <row r="706" spans="1:1">
      <c r="A706" s="503"/>
    </row>
    <row r="707" spans="1:1">
      <c r="A707" s="503"/>
    </row>
    <row r="708" spans="1:1">
      <c r="A708" s="503"/>
    </row>
    <row r="709" spans="1:1">
      <c r="A709" s="503"/>
    </row>
    <row r="710" spans="1:1">
      <c r="A710" s="503"/>
    </row>
    <row r="711" spans="1:1">
      <c r="A711" s="503"/>
    </row>
    <row r="712" spans="1:1">
      <c r="A712" s="503"/>
    </row>
    <row r="713" spans="1:1">
      <c r="A713" s="503"/>
    </row>
    <row r="714" spans="1:1">
      <c r="A714" s="503"/>
    </row>
    <row r="715" spans="1:1">
      <c r="A715" s="503"/>
    </row>
    <row r="716" spans="1:1">
      <c r="A716" s="503"/>
    </row>
    <row r="717" spans="1:1">
      <c r="A717" s="503"/>
    </row>
    <row r="718" spans="1:1">
      <c r="A718" s="503"/>
    </row>
    <row r="719" spans="1:1">
      <c r="A719" s="503"/>
    </row>
    <row r="720" spans="1:1">
      <c r="A720" s="503"/>
    </row>
    <row r="721" spans="1:1">
      <c r="A721" s="503"/>
    </row>
    <row r="722" spans="1:1">
      <c r="A722" s="503"/>
    </row>
    <row r="723" spans="1:1">
      <c r="A723" s="503"/>
    </row>
    <row r="724" spans="1:1">
      <c r="A724" s="503"/>
    </row>
    <row r="725" spans="1:1">
      <c r="A725" s="503"/>
    </row>
    <row r="726" spans="1:1">
      <c r="A726" s="503"/>
    </row>
    <row r="727" spans="1:1">
      <c r="A727" s="503"/>
    </row>
    <row r="728" spans="1:1">
      <c r="A728" s="503"/>
    </row>
    <row r="729" spans="1:1">
      <c r="A729" s="503"/>
    </row>
    <row r="730" spans="1:1">
      <c r="A730" s="503"/>
    </row>
    <row r="731" spans="1:1">
      <c r="A731" s="503"/>
    </row>
    <row r="732" spans="1:1">
      <c r="A732" s="503"/>
    </row>
    <row r="733" spans="1:1">
      <c r="A733" s="503"/>
    </row>
    <row r="734" spans="1:1">
      <c r="A734" s="503"/>
    </row>
    <row r="735" spans="1:1">
      <c r="A735" s="503"/>
    </row>
    <row r="736" spans="1:1">
      <c r="A736" s="503"/>
    </row>
    <row r="737" spans="1:1">
      <c r="A737" s="503"/>
    </row>
    <row r="738" spans="1:1">
      <c r="A738" s="503"/>
    </row>
    <row r="739" spans="1:1">
      <c r="A739" s="503"/>
    </row>
    <row r="740" spans="1:1">
      <c r="A740" s="503"/>
    </row>
    <row r="741" spans="1:1">
      <c r="A741" s="503"/>
    </row>
    <row r="742" spans="1:1">
      <c r="A742" s="503"/>
    </row>
    <row r="743" spans="1:1">
      <c r="A743" s="503"/>
    </row>
    <row r="744" spans="1:1">
      <c r="A744" s="503"/>
    </row>
    <row r="745" spans="1:1">
      <c r="A745" s="503"/>
    </row>
    <row r="746" spans="1:1">
      <c r="A746" s="503"/>
    </row>
    <row r="747" spans="1:1">
      <c r="A747" s="503"/>
    </row>
    <row r="748" spans="1:1">
      <c r="A748" s="503"/>
    </row>
    <row r="749" spans="1:1">
      <c r="A749" s="503"/>
    </row>
    <row r="750" spans="1:1">
      <c r="A750" s="503"/>
    </row>
    <row r="751" spans="1:1">
      <c r="A751" s="503"/>
    </row>
    <row r="752" spans="1:1">
      <c r="A752" s="503"/>
    </row>
    <row r="753" spans="1:1">
      <c r="A753" s="503"/>
    </row>
    <row r="754" spans="1:1">
      <c r="A754" s="503"/>
    </row>
    <row r="755" spans="1:1">
      <c r="A755" s="503"/>
    </row>
    <row r="756" spans="1:1">
      <c r="A756" s="503"/>
    </row>
    <row r="757" spans="1:1">
      <c r="A757" s="503"/>
    </row>
    <row r="758" spans="1:1">
      <c r="A758" s="503"/>
    </row>
    <row r="759" spans="1:1">
      <c r="A759" s="503"/>
    </row>
    <row r="760" spans="1:1">
      <c r="A760" s="503"/>
    </row>
    <row r="761" spans="1:1">
      <c r="A761" s="503"/>
    </row>
    <row r="762" spans="1:1">
      <c r="A762" s="503"/>
    </row>
    <row r="763" spans="1:1">
      <c r="A763" s="503"/>
    </row>
    <row r="764" spans="1:1">
      <c r="A764" s="503"/>
    </row>
    <row r="765" spans="1:1">
      <c r="A765" s="503"/>
    </row>
    <row r="766" spans="1:1">
      <c r="A766" s="503"/>
    </row>
    <row r="767" spans="1:1">
      <c r="A767" s="503"/>
    </row>
    <row r="768" spans="1:1">
      <c r="A768" s="503"/>
    </row>
    <row r="769" spans="1:1">
      <c r="A769" s="503"/>
    </row>
    <row r="770" spans="1:1">
      <c r="A770" s="503"/>
    </row>
    <row r="771" spans="1:1">
      <c r="A771" s="503"/>
    </row>
    <row r="772" spans="1:1">
      <c r="A772" s="503"/>
    </row>
    <row r="773" spans="1:1">
      <c r="A773" s="503"/>
    </row>
    <row r="774" spans="1:1">
      <c r="A774" s="503"/>
    </row>
    <row r="775" spans="1:1">
      <c r="A775" s="503"/>
    </row>
    <row r="776" spans="1:1">
      <c r="A776" s="503"/>
    </row>
    <row r="777" spans="1:1">
      <c r="A777" s="503"/>
    </row>
    <row r="778" spans="1:1">
      <c r="A778" s="503"/>
    </row>
    <row r="779" spans="1:1">
      <c r="A779" s="503"/>
    </row>
    <row r="780" spans="1:1">
      <c r="A780" s="503"/>
    </row>
    <row r="781" spans="1:1">
      <c r="A781" s="503"/>
    </row>
    <row r="782" spans="1:1">
      <c r="A782" s="503"/>
    </row>
    <row r="783" spans="1:1">
      <c r="A783" s="503"/>
    </row>
    <row r="784" spans="1:1">
      <c r="A784" s="503"/>
    </row>
    <row r="785" spans="1:1">
      <c r="A785" s="503"/>
    </row>
    <row r="786" spans="1:1">
      <c r="A786" s="503"/>
    </row>
    <row r="787" spans="1:1">
      <c r="A787" s="503"/>
    </row>
    <row r="788" spans="1:1">
      <c r="A788" s="503"/>
    </row>
    <row r="789" spans="1:1">
      <c r="A789" s="503"/>
    </row>
    <row r="790" spans="1:1">
      <c r="A790" s="503"/>
    </row>
    <row r="791" spans="1:1">
      <c r="A791" s="503"/>
    </row>
    <row r="792" spans="1:1">
      <c r="A792" s="503"/>
    </row>
    <row r="793" spans="1:1">
      <c r="A793" s="503"/>
    </row>
    <row r="794" spans="1:1">
      <c r="A794" s="503"/>
    </row>
    <row r="795" spans="1:1">
      <c r="A795" s="503"/>
    </row>
    <row r="796" spans="1:1">
      <c r="A796" s="503"/>
    </row>
    <row r="797" spans="1:1">
      <c r="A797" s="503"/>
    </row>
    <row r="798" spans="1:1">
      <c r="A798" s="503"/>
    </row>
    <row r="799" spans="1:1">
      <c r="A799" s="503"/>
    </row>
    <row r="800" spans="1:1">
      <c r="A800" s="503"/>
    </row>
    <row r="801" spans="1:1">
      <c r="A801" s="503"/>
    </row>
    <row r="802" spans="1:1">
      <c r="A802" s="503"/>
    </row>
    <row r="803" spans="1:1">
      <c r="A803" s="503"/>
    </row>
    <row r="804" spans="1:1">
      <c r="A804" s="503"/>
    </row>
    <row r="805" spans="1:1">
      <c r="A805" s="503"/>
    </row>
    <row r="806" spans="1:1">
      <c r="A806" s="503"/>
    </row>
    <row r="807" spans="1:1">
      <c r="A807" s="503"/>
    </row>
    <row r="808" spans="1:1">
      <c r="A808" s="503"/>
    </row>
    <row r="809" spans="1:1">
      <c r="A809" s="503"/>
    </row>
    <row r="810" spans="1:1">
      <c r="A810" s="503"/>
    </row>
    <row r="811" spans="1:1">
      <c r="A811" s="503"/>
    </row>
    <row r="812" spans="1:1">
      <c r="A812" s="503"/>
    </row>
    <row r="813" spans="1:1">
      <c r="A813" s="503"/>
    </row>
    <row r="814" spans="1:1">
      <c r="A814" s="503"/>
    </row>
    <row r="815" spans="1:1">
      <c r="A815" s="503"/>
    </row>
    <row r="816" spans="1:1">
      <c r="A816" s="503"/>
    </row>
    <row r="817" spans="1:1">
      <c r="A817" s="503"/>
    </row>
    <row r="818" spans="1:1">
      <c r="A818" s="503"/>
    </row>
    <row r="819" spans="1:1">
      <c r="A819" s="503"/>
    </row>
    <row r="820" spans="1:1">
      <c r="A820" s="503"/>
    </row>
    <row r="821" spans="1:1">
      <c r="A821" s="503"/>
    </row>
    <row r="822" spans="1:1">
      <c r="A822" s="503"/>
    </row>
    <row r="823" spans="1:1">
      <c r="A823" s="503"/>
    </row>
    <row r="824" spans="1:1">
      <c r="A824" s="503"/>
    </row>
    <row r="825" spans="1:1">
      <c r="A825" s="503"/>
    </row>
    <row r="826" spans="1:1">
      <c r="A826" s="503"/>
    </row>
    <row r="827" spans="1:1">
      <c r="A827" s="503"/>
    </row>
    <row r="828" spans="1:1">
      <c r="A828" s="503"/>
    </row>
    <row r="829" spans="1:1">
      <c r="A829" s="503"/>
    </row>
    <row r="830" spans="1:1">
      <c r="A830" s="503"/>
    </row>
    <row r="831" spans="1:1">
      <c r="A831" s="503"/>
    </row>
    <row r="832" spans="1:1">
      <c r="A832" s="503"/>
    </row>
    <row r="833" spans="1:1">
      <c r="A833" s="503"/>
    </row>
    <row r="834" spans="1:1">
      <c r="A834" s="503"/>
    </row>
    <row r="835" spans="1:1">
      <c r="A835" s="503"/>
    </row>
    <row r="836" spans="1:1">
      <c r="A836" s="503"/>
    </row>
    <row r="837" spans="1:1">
      <c r="A837" s="503"/>
    </row>
    <row r="838" spans="1:1">
      <c r="A838" s="503"/>
    </row>
    <row r="839" spans="1:1">
      <c r="A839" s="503"/>
    </row>
    <row r="840" spans="1:1">
      <c r="A840" s="503"/>
    </row>
    <row r="841" spans="1:1">
      <c r="A841" s="503"/>
    </row>
    <row r="842" spans="1:1">
      <c r="A842" s="503"/>
    </row>
    <row r="843" spans="1:1">
      <c r="A843" s="503"/>
    </row>
    <row r="844" spans="1:1">
      <c r="A844" s="503"/>
    </row>
    <row r="845" spans="1:1">
      <c r="A845" s="503"/>
    </row>
    <row r="846" spans="1:1">
      <c r="A846" s="503"/>
    </row>
    <row r="847" spans="1:1">
      <c r="A847" s="503"/>
    </row>
    <row r="848" spans="1:1">
      <c r="A848" s="503"/>
    </row>
    <row r="849" spans="1:1">
      <c r="A849" s="503"/>
    </row>
    <row r="850" spans="1:1">
      <c r="A850" s="503"/>
    </row>
    <row r="851" spans="1:1">
      <c r="A851" s="503"/>
    </row>
    <row r="852" spans="1:1">
      <c r="A852" s="503"/>
    </row>
    <row r="853" spans="1:1">
      <c r="A853" s="503"/>
    </row>
    <row r="854" spans="1:1">
      <c r="A854" s="503"/>
    </row>
    <row r="855" spans="1:1">
      <c r="A855" s="503"/>
    </row>
    <row r="856" spans="1:1">
      <c r="A856" s="503"/>
    </row>
    <row r="857" spans="1:1">
      <c r="A857" s="503"/>
    </row>
    <row r="858" spans="1:1">
      <c r="A858" s="503"/>
    </row>
    <row r="859" spans="1:1">
      <c r="A859" s="503"/>
    </row>
    <row r="860" spans="1:1">
      <c r="A860" s="503"/>
    </row>
    <row r="861" spans="1:1">
      <c r="A861" s="503"/>
    </row>
    <row r="862" spans="1:1">
      <c r="A862" s="503"/>
    </row>
    <row r="863" spans="1:1">
      <c r="A863" s="503"/>
    </row>
    <row r="864" spans="1:1">
      <c r="A864" s="503"/>
    </row>
    <row r="865" spans="1:1">
      <c r="A865" s="503"/>
    </row>
    <row r="866" spans="1:1">
      <c r="A866" s="503"/>
    </row>
    <row r="867" spans="1:1">
      <c r="A867" s="503"/>
    </row>
    <row r="868" spans="1:1">
      <c r="A868" s="503"/>
    </row>
    <row r="869" spans="1:1">
      <c r="A869" s="503"/>
    </row>
    <row r="870" spans="1:1">
      <c r="A870" s="503"/>
    </row>
    <row r="871" spans="1:1">
      <c r="A871" s="503"/>
    </row>
    <row r="872" spans="1:1">
      <c r="A872" s="503"/>
    </row>
    <row r="873" spans="1:1">
      <c r="A873" s="503"/>
    </row>
    <row r="874" spans="1:1">
      <c r="A874" s="503"/>
    </row>
    <row r="875" spans="1:1">
      <c r="A875" s="503"/>
    </row>
    <row r="876" spans="1:1">
      <c r="A876" s="503"/>
    </row>
    <row r="877" spans="1:1">
      <c r="A877" s="503"/>
    </row>
    <row r="878" spans="1:1">
      <c r="A878" s="503"/>
    </row>
    <row r="879" spans="1:1">
      <c r="A879" s="503"/>
    </row>
    <row r="880" spans="1:1">
      <c r="A880" s="503"/>
    </row>
    <row r="881" spans="1:1">
      <c r="A881" s="503"/>
    </row>
    <row r="882" spans="1:1">
      <c r="A882" s="503"/>
    </row>
    <row r="883" spans="1:1">
      <c r="A883" s="503"/>
    </row>
    <row r="884" spans="1:1">
      <c r="A884" s="503"/>
    </row>
    <row r="885" spans="1:1">
      <c r="A885" s="503"/>
    </row>
    <row r="886" spans="1:1">
      <c r="A886" s="503"/>
    </row>
    <row r="887" spans="1:1">
      <c r="A887" s="503"/>
    </row>
    <row r="888" spans="1:1">
      <c r="A888" s="503"/>
    </row>
    <row r="889" spans="1:1">
      <c r="A889" s="503"/>
    </row>
    <row r="890" spans="1:1">
      <c r="A890" s="503"/>
    </row>
    <row r="891" spans="1:1">
      <c r="A891" s="503"/>
    </row>
    <row r="892" spans="1:1">
      <c r="A892" s="503"/>
    </row>
    <row r="893" spans="1:1">
      <c r="A893" s="503"/>
    </row>
    <row r="894" spans="1:1">
      <c r="A894" s="503"/>
    </row>
    <row r="895" spans="1:1">
      <c r="A895" s="503"/>
    </row>
    <row r="896" spans="1:1">
      <c r="A896" s="503"/>
    </row>
    <row r="897" spans="1:1">
      <c r="A897" s="503"/>
    </row>
    <row r="898" spans="1:1">
      <c r="A898" s="503"/>
    </row>
    <row r="899" spans="1:1">
      <c r="A899" s="503"/>
    </row>
    <row r="900" spans="1:1">
      <c r="A900" s="503"/>
    </row>
    <row r="901" spans="1:1">
      <c r="A901" s="503"/>
    </row>
    <row r="902" spans="1:1">
      <c r="A902" s="503"/>
    </row>
    <row r="903" spans="1:1">
      <c r="A903" s="503"/>
    </row>
    <row r="904" spans="1:1">
      <c r="A904" s="503"/>
    </row>
    <row r="905" spans="1:1">
      <c r="A905" s="503"/>
    </row>
    <row r="906" spans="1:1">
      <c r="A906" s="503"/>
    </row>
    <row r="907" spans="1:1">
      <c r="A907" s="503"/>
    </row>
    <row r="908" spans="1:1">
      <c r="A908" s="503"/>
    </row>
    <row r="909" spans="1:1">
      <c r="A909" s="503"/>
    </row>
    <row r="910" spans="1:1">
      <c r="A910" s="503"/>
    </row>
    <row r="911" spans="1:1">
      <c r="A911" s="503"/>
    </row>
    <row r="912" spans="1:1">
      <c r="A912" s="503"/>
    </row>
    <row r="913" spans="1:1">
      <c r="A913" s="503"/>
    </row>
    <row r="914" spans="1:1">
      <c r="A914" s="503"/>
    </row>
    <row r="915" spans="1:1">
      <c r="A915" s="503"/>
    </row>
    <row r="916" spans="1:1">
      <c r="A916" s="503"/>
    </row>
    <row r="917" spans="1:1">
      <c r="A917" s="503"/>
    </row>
    <row r="918" spans="1:1">
      <c r="A918" s="503"/>
    </row>
    <row r="919" spans="1:1">
      <c r="A919" s="503"/>
    </row>
    <row r="920" spans="1:1">
      <c r="A920" s="503"/>
    </row>
    <row r="921" spans="1:1">
      <c r="A921" s="503"/>
    </row>
    <row r="922" spans="1:1">
      <c r="A922" s="503"/>
    </row>
    <row r="923" spans="1:1">
      <c r="A923" s="503"/>
    </row>
    <row r="924" spans="1:1">
      <c r="A924" s="503"/>
    </row>
    <row r="925" spans="1:1">
      <c r="A925" s="503"/>
    </row>
    <row r="926" spans="1:1">
      <c r="A926" s="503"/>
    </row>
    <row r="927" spans="1:1">
      <c r="A927" s="503"/>
    </row>
    <row r="928" spans="1:1">
      <c r="A928" s="503"/>
    </row>
    <row r="929" spans="1:1">
      <c r="A929" s="503"/>
    </row>
    <row r="930" spans="1:1">
      <c r="A930" s="503"/>
    </row>
    <row r="931" spans="1:1">
      <c r="A931" s="503"/>
    </row>
    <row r="932" spans="1:1">
      <c r="A932" s="503"/>
    </row>
    <row r="933" spans="1:1">
      <c r="A933" s="503"/>
    </row>
    <row r="934" spans="1:1">
      <c r="A934" s="503"/>
    </row>
    <row r="935" spans="1:1">
      <c r="A935" s="503"/>
    </row>
    <row r="936" spans="1:1">
      <c r="A936" s="503"/>
    </row>
    <row r="937" spans="1:1">
      <c r="A937" s="503"/>
    </row>
    <row r="938" spans="1:1">
      <c r="A938" s="503"/>
    </row>
    <row r="939" spans="1:1">
      <c r="A939" s="503"/>
    </row>
    <row r="940" spans="1:1">
      <c r="A940" s="503"/>
    </row>
    <row r="941" spans="1:1">
      <c r="A941" s="503"/>
    </row>
    <row r="942" spans="1:1">
      <c r="A942" s="503"/>
    </row>
    <row r="943" spans="1:1">
      <c r="A943" s="503"/>
    </row>
    <row r="944" spans="1:1">
      <c r="A944" s="503"/>
    </row>
    <row r="945" spans="1:1">
      <c r="A945" s="503"/>
    </row>
    <row r="946" spans="1:1">
      <c r="A946" s="503"/>
    </row>
    <row r="947" spans="1:1">
      <c r="A947" s="503"/>
    </row>
    <row r="948" spans="1:1">
      <c r="A948" s="503"/>
    </row>
    <row r="949" spans="1:1">
      <c r="A949" s="503"/>
    </row>
    <row r="950" spans="1:1">
      <c r="A950" s="503"/>
    </row>
    <row r="951" spans="1:1">
      <c r="A951" s="503"/>
    </row>
    <row r="952" spans="1:1">
      <c r="A952" s="503"/>
    </row>
    <row r="953" spans="1:1">
      <c r="A953" s="503"/>
    </row>
    <row r="954" spans="1:1">
      <c r="A954" s="503"/>
    </row>
    <row r="955" spans="1:1">
      <c r="A955" s="503"/>
    </row>
    <row r="956" spans="1:1">
      <c r="A956" s="503"/>
    </row>
    <row r="957" spans="1:1">
      <c r="A957" s="503"/>
    </row>
    <row r="958" spans="1:1">
      <c r="A958" s="503"/>
    </row>
    <row r="959" spans="1:1">
      <c r="A959" s="503"/>
    </row>
    <row r="960" spans="1:1">
      <c r="A960" s="503"/>
    </row>
    <row r="961" spans="1:1">
      <c r="A961" s="503"/>
    </row>
    <row r="962" spans="1:1">
      <c r="A962" s="503"/>
    </row>
    <row r="963" spans="1:1">
      <c r="A963" s="503"/>
    </row>
    <row r="964" spans="1:1">
      <c r="A964" s="503"/>
    </row>
    <row r="965" spans="1:1">
      <c r="A965" s="503"/>
    </row>
    <row r="966" spans="1:1">
      <c r="A966" s="503"/>
    </row>
    <row r="967" spans="1:1">
      <c r="A967" s="503"/>
    </row>
    <row r="968" spans="1:1">
      <c r="A968" s="503"/>
    </row>
    <row r="969" spans="1:1">
      <c r="A969" s="503"/>
    </row>
    <row r="970" spans="1:1">
      <c r="A970" s="503"/>
    </row>
    <row r="971" spans="1:1">
      <c r="A971" s="503"/>
    </row>
    <row r="972" spans="1:1">
      <c r="A972" s="503"/>
    </row>
    <row r="973" spans="1:1">
      <c r="A973" s="503"/>
    </row>
    <row r="974" spans="1:1">
      <c r="A974" s="503"/>
    </row>
    <row r="975" spans="1:1">
      <c r="A975" s="503"/>
    </row>
    <row r="976" spans="1:1">
      <c r="A976" s="503"/>
    </row>
    <row r="977" spans="1:1">
      <c r="A977" s="503"/>
    </row>
    <row r="978" spans="1:1">
      <c r="A978" s="503"/>
    </row>
    <row r="979" spans="1:1">
      <c r="A979" s="503"/>
    </row>
    <row r="980" spans="1:1">
      <c r="A980" s="503"/>
    </row>
    <row r="981" spans="1:1">
      <c r="A981" s="503"/>
    </row>
    <row r="982" spans="1:1">
      <c r="A982" s="503"/>
    </row>
    <row r="983" spans="1:1">
      <c r="A983" s="503"/>
    </row>
    <row r="984" spans="1:1">
      <c r="A984" s="503"/>
    </row>
    <row r="985" spans="1:1">
      <c r="A985" s="503"/>
    </row>
    <row r="986" spans="1:1">
      <c r="A986" s="503"/>
    </row>
    <row r="987" spans="1:1">
      <c r="A987" s="503"/>
    </row>
    <row r="988" spans="1:1">
      <c r="A988" s="503"/>
    </row>
    <row r="989" spans="1:1">
      <c r="A989" s="503"/>
    </row>
    <row r="990" spans="1:1">
      <c r="A990" s="503"/>
    </row>
    <row r="991" spans="1:1">
      <c r="A991" s="503"/>
    </row>
    <row r="992" spans="1:1">
      <c r="A992" s="503"/>
    </row>
    <row r="993" spans="1:1">
      <c r="A993" s="503"/>
    </row>
    <row r="994" spans="1:1">
      <c r="A994" s="503"/>
    </row>
    <row r="995" spans="1:1">
      <c r="A995" s="503"/>
    </row>
    <row r="996" spans="1:1">
      <c r="A996" s="503"/>
    </row>
    <row r="997" spans="1:1">
      <c r="A997" s="503"/>
    </row>
    <row r="998" spans="1:1">
      <c r="A998" s="503"/>
    </row>
    <row r="999" spans="1:1">
      <c r="A999" s="503"/>
    </row>
    <row r="1000" spans="1:1">
      <c r="A1000" s="503"/>
    </row>
    <row r="1001" spans="1:1">
      <c r="A1001" s="503"/>
    </row>
    <row r="1002" spans="1:1">
      <c r="A1002" s="503"/>
    </row>
    <row r="1003" spans="1:1">
      <c r="A1003" s="503"/>
    </row>
    <row r="1004" spans="1:1">
      <c r="A1004" s="503"/>
    </row>
    <row r="1005" spans="1:1">
      <c r="A1005" s="503"/>
    </row>
    <row r="1006" spans="1:1">
      <c r="A1006" s="503"/>
    </row>
    <row r="1007" spans="1:1">
      <c r="A1007" s="503"/>
    </row>
    <row r="1008" spans="1:1">
      <c r="A1008" s="503"/>
    </row>
    <row r="1009" spans="1:1">
      <c r="A1009" s="503"/>
    </row>
    <row r="1010" spans="1:1">
      <c r="A1010" s="503"/>
    </row>
    <row r="1011" spans="1:1">
      <c r="A1011" s="503"/>
    </row>
    <row r="1012" spans="1:1">
      <c r="A1012" s="503"/>
    </row>
    <row r="1013" spans="1:1">
      <c r="A1013" s="503"/>
    </row>
    <row r="1014" spans="1:1">
      <c r="A1014" s="503"/>
    </row>
    <row r="1015" spans="1:1">
      <c r="A1015" s="503"/>
    </row>
    <row r="1016" spans="1:1">
      <c r="A1016" s="503"/>
    </row>
    <row r="1017" spans="1:1">
      <c r="A1017" s="503"/>
    </row>
    <row r="1018" spans="1:1">
      <c r="A1018" s="503"/>
    </row>
    <row r="1019" spans="1:1">
      <c r="A1019" s="503"/>
    </row>
    <row r="1020" spans="1:1">
      <c r="A1020" s="503"/>
    </row>
    <row r="1021" spans="1:1">
      <c r="A1021" s="503"/>
    </row>
    <row r="1022" spans="1:1">
      <c r="A1022" s="503"/>
    </row>
    <row r="1023" spans="1:1">
      <c r="A1023" s="503"/>
    </row>
    <row r="1024" spans="1:1">
      <c r="A1024" s="503"/>
    </row>
    <row r="1025" spans="1:1">
      <c r="A1025" s="503"/>
    </row>
    <row r="1026" spans="1:1">
      <c r="A1026" s="503"/>
    </row>
    <row r="1027" spans="1:1">
      <c r="A1027" s="503"/>
    </row>
    <row r="1028" spans="1:1">
      <c r="A1028" s="503"/>
    </row>
    <row r="1029" spans="1:1">
      <c r="A1029" s="503"/>
    </row>
    <row r="1030" spans="1:1">
      <c r="A1030" s="503"/>
    </row>
    <row r="1031" spans="1:1">
      <c r="A1031" s="503"/>
    </row>
    <row r="1032" spans="1:1">
      <c r="A1032" s="503"/>
    </row>
    <row r="1033" spans="1:1">
      <c r="A1033" s="503"/>
    </row>
    <row r="1034" spans="1:1">
      <c r="A1034" s="503"/>
    </row>
    <row r="1035" spans="1:1">
      <c r="A1035" s="503"/>
    </row>
    <row r="1036" spans="1:1">
      <c r="A1036" s="503"/>
    </row>
    <row r="1037" spans="1:1">
      <c r="A1037" s="503"/>
    </row>
    <row r="1038" spans="1:1">
      <c r="A1038" s="503"/>
    </row>
    <row r="1039" spans="1:1">
      <c r="A1039" s="503"/>
    </row>
  </sheetData>
  <mergeCells count="36">
    <mergeCell ref="A34:A35"/>
    <mergeCell ref="B34:B35"/>
    <mergeCell ref="A36:A37"/>
    <mergeCell ref="B36:B37"/>
    <mergeCell ref="A38:A39"/>
    <mergeCell ref="B38:B39"/>
    <mergeCell ref="A28:A29"/>
    <mergeCell ref="B28:B29"/>
    <mergeCell ref="A30:A31"/>
    <mergeCell ref="B30:B31"/>
    <mergeCell ref="A32:A33"/>
    <mergeCell ref="B32:B33"/>
    <mergeCell ref="A22:A23"/>
    <mergeCell ref="B22:B23"/>
    <mergeCell ref="A24:A25"/>
    <mergeCell ref="B24:B25"/>
    <mergeCell ref="A26:A27"/>
    <mergeCell ref="B26:B27"/>
    <mergeCell ref="A16:A17"/>
    <mergeCell ref="B16:B17"/>
    <mergeCell ref="A18:A19"/>
    <mergeCell ref="B18:B19"/>
    <mergeCell ref="A20:A21"/>
    <mergeCell ref="B20:B21"/>
    <mergeCell ref="A10:A11"/>
    <mergeCell ref="B10:B11"/>
    <mergeCell ref="A12:A13"/>
    <mergeCell ref="B12:B13"/>
    <mergeCell ref="A14:A15"/>
    <mergeCell ref="B14:B15"/>
    <mergeCell ref="A3:A5"/>
    <mergeCell ref="B3:B5"/>
    <mergeCell ref="A6:A7"/>
    <mergeCell ref="B6:B7"/>
    <mergeCell ref="A8:A9"/>
    <mergeCell ref="B8:B9"/>
  </mergeCells>
  <phoneticPr fontId="60"/>
  <pageMargins left="0.78749999999999998" right="0.78749999999999998" top="0.86597222222222203" bottom="0.55138888888888904" header="0.511811023622047" footer="0.511811023622047"/>
  <pageSetup paperSize="9"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MJ1040"/>
  <sheetViews>
    <sheetView showGridLines="0" view="pageBreakPreview" zoomScaleNormal="100" workbookViewId="0">
      <selection sqref="A1:XFD1048576"/>
    </sheetView>
  </sheetViews>
  <sheetFormatPr defaultColWidth="12.5" defaultRowHeight="17.25"/>
  <cols>
    <col min="1" max="1" width="14.75" style="13" customWidth="1"/>
    <col min="2" max="4" width="19.5" style="13" customWidth="1"/>
    <col min="5" max="244" width="12.5" style="13"/>
    <col min="245" max="256" width="19.75" style="13" customWidth="1"/>
    <col min="257" max="257" width="14.75" style="13" customWidth="1"/>
    <col min="258" max="258" width="19.5" style="13" customWidth="1"/>
    <col min="259" max="259" width="21.125" style="13" customWidth="1"/>
    <col min="260" max="500" width="12.5" style="13"/>
    <col min="501" max="512" width="19.75" style="13" customWidth="1"/>
    <col min="513" max="513" width="14.75" style="13" customWidth="1"/>
    <col min="514" max="514" width="19.5" style="13" customWidth="1"/>
    <col min="515" max="515" width="21.125" style="13" customWidth="1"/>
    <col min="516" max="756" width="12.5" style="13"/>
    <col min="757" max="768" width="19.75" style="13" customWidth="1"/>
    <col min="769" max="769" width="14.75" style="13" customWidth="1"/>
    <col min="770" max="770" width="19.5" style="13" customWidth="1"/>
    <col min="771" max="771" width="21.125" style="13" customWidth="1"/>
    <col min="772" max="1012" width="12.5" style="13"/>
    <col min="1013" max="1024" width="19.75" style="13" customWidth="1"/>
  </cols>
  <sheetData>
    <row r="1" spans="1:244">
      <c r="A1" s="494" t="s">
        <v>546</v>
      </c>
      <c r="B1" s="101"/>
    </row>
    <row r="2" spans="1:244" ht="18" customHeight="1">
      <c r="A2" s="647"/>
      <c r="D2" s="490" t="s">
        <v>611</v>
      </c>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c r="IJ2" s="47"/>
    </row>
    <row r="3" spans="1:244" ht="15" customHeight="1">
      <c r="A3" s="803" t="s">
        <v>138</v>
      </c>
      <c r="B3" s="786" t="s">
        <v>28</v>
      </c>
      <c r="C3" s="507" t="s">
        <v>547</v>
      </c>
      <c r="D3" s="507" t="s">
        <v>548</v>
      </c>
    </row>
    <row r="4" spans="1:244" ht="15" customHeight="1">
      <c r="A4" s="803"/>
      <c r="B4" s="786"/>
      <c r="C4" s="508" t="s">
        <v>549</v>
      </c>
      <c r="D4" s="508" t="s">
        <v>505</v>
      </c>
    </row>
    <row r="5" spans="1:244" ht="15" customHeight="1">
      <c r="A5" s="803"/>
      <c r="B5" s="786"/>
      <c r="C5" s="509" t="s">
        <v>550</v>
      </c>
      <c r="D5" s="509" t="s">
        <v>506</v>
      </c>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row>
    <row r="6" spans="1:244" ht="15" customHeight="1">
      <c r="A6" s="934" t="s">
        <v>516</v>
      </c>
      <c r="B6" s="942">
        <f>SUM(B8:B39)</f>
        <v>290569</v>
      </c>
      <c r="C6" s="665">
        <f>C8+C10+C12+C14+C16+C18+C20+C22+C24+C26+C28+C30+C32+C34+C36+C38</f>
        <v>17756</v>
      </c>
      <c r="D6" s="665">
        <f>D8+D10+D12+D14+D16+D18+D20+D22+D24+D26+D28+D30+D32+D34+D36+D38</f>
        <v>3439</v>
      </c>
      <c r="E6" s="503"/>
      <c r="F6" s="503"/>
      <c r="G6" s="503"/>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3"/>
      <c r="AI6" s="503"/>
      <c r="AJ6" s="503"/>
      <c r="AK6" s="503"/>
      <c r="AL6" s="503"/>
      <c r="AM6" s="503"/>
      <c r="AN6" s="503"/>
      <c r="AO6" s="503"/>
      <c r="AP6" s="503"/>
      <c r="AQ6" s="503"/>
      <c r="AR6" s="503"/>
      <c r="AS6" s="503"/>
      <c r="AT6" s="503"/>
      <c r="AU6" s="503"/>
      <c r="AV6" s="503"/>
      <c r="AW6" s="503"/>
      <c r="AX6" s="503"/>
      <c r="AY6" s="503"/>
      <c r="AZ6" s="503"/>
      <c r="BA6" s="503"/>
      <c r="BB6" s="503"/>
      <c r="BC6" s="503"/>
      <c r="BD6" s="503"/>
      <c r="BE6" s="503"/>
      <c r="BF6" s="503"/>
      <c r="BG6" s="503"/>
      <c r="BH6" s="503"/>
      <c r="BI6" s="503"/>
      <c r="BJ6" s="503"/>
      <c r="BK6" s="503"/>
      <c r="BL6" s="503"/>
      <c r="BM6" s="503"/>
      <c r="BN6" s="503"/>
      <c r="BO6" s="503"/>
      <c r="BP6" s="503"/>
      <c r="BQ6" s="503"/>
      <c r="BR6" s="503"/>
      <c r="BS6" s="503"/>
      <c r="BT6" s="503"/>
      <c r="BU6" s="503"/>
      <c r="BV6" s="503"/>
      <c r="BW6" s="503"/>
      <c r="BX6" s="503"/>
      <c r="BY6" s="503"/>
      <c r="BZ6" s="503"/>
      <c r="CA6" s="503"/>
      <c r="CB6" s="503"/>
      <c r="CC6" s="503"/>
      <c r="CD6" s="503"/>
      <c r="CE6" s="503"/>
      <c r="CF6" s="503"/>
      <c r="CG6" s="503"/>
      <c r="CH6" s="503"/>
      <c r="CI6" s="503"/>
      <c r="CJ6" s="503"/>
      <c r="CK6" s="503"/>
      <c r="CL6" s="503"/>
      <c r="CM6" s="503"/>
      <c r="CN6" s="503"/>
      <c r="CO6" s="503"/>
      <c r="CP6" s="503"/>
      <c r="CQ6" s="503"/>
      <c r="CR6" s="503"/>
      <c r="CS6" s="503"/>
      <c r="CT6" s="503"/>
      <c r="CU6" s="503"/>
      <c r="CV6" s="503"/>
      <c r="CW6" s="503"/>
      <c r="CX6" s="503"/>
      <c r="CY6" s="503"/>
      <c r="CZ6" s="503"/>
      <c r="DA6" s="503"/>
      <c r="DB6" s="503"/>
      <c r="DC6" s="503"/>
      <c r="DD6" s="503"/>
      <c r="DE6" s="503"/>
      <c r="DF6" s="503"/>
      <c r="DG6" s="503"/>
      <c r="DH6" s="503"/>
      <c r="DI6" s="503"/>
      <c r="DJ6" s="503"/>
      <c r="DK6" s="503"/>
      <c r="DL6" s="503"/>
      <c r="DM6" s="503"/>
      <c r="DN6" s="503"/>
      <c r="DO6" s="503"/>
      <c r="DP6" s="503"/>
      <c r="DQ6" s="503"/>
      <c r="DR6" s="503"/>
      <c r="DS6" s="503"/>
      <c r="DT6" s="503"/>
      <c r="DU6" s="503"/>
      <c r="DV6" s="503"/>
      <c r="DW6" s="503"/>
      <c r="DX6" s="503"/>
      <c r="DY6" s="503"/>
      <c r="DZ6" s="503"/>
      <c r="EA6" s="503"/>
      <c r="EB6" s="503"/>
      <c r="EC6" s="503"/>
      <c r="ED6" s="503"/>
      <c r="EE6" s="503"/>
      <c r="EF6" s="503"/>
      <c r="EG6" s="503"/>
      <c r="EH6" s="503"/>
      <c r="EI6" s="503"/>
      <c r="EJ6" s="503"/>
      <c r="EK6" s="503"/>
      <c r="EL6" s="503"/>
      <c r="EM6" s="503"/>
      <c r="EN6" s="503"/>
      <c r="EO6" s="503"/>
      <c r="EP6" s="503"/>
      <c r="EQ6" s="503"/>
      <c r="ER6" s="503"/>
      <c r="ES6" s="503"/>
      <c r="ET6" s="503"/>
      <c r="EU6" s="503"/>
      <c r="EV6" s="503"/>
      <c r="EW6" s="503"/>
      <c r="EX6" s="503"/>
      <c r="EY6" s="503"/>
      <c r="EZ6" s="503"/>
      <c r="FA6" s="503"/>
      <c r="FB6" s="503"/>
      <c r="FC6" s="503"/>
      <c r="FD6" s="503"/>
      <c r="FE6" s="503"/>
      <c r="FF6" s="503"/>
      <c r="FG6" s="503"/>
      <c r="FH6" s="503"/>
      <c r="FI6" s="503"/>
      <c r="FJ6" s="503"/>
      <c r="FK6" s="503"/>
      <c r="FL6" s="503"/>
      <c r="FM6" s="503"/>
      <c r="FN6" s="503"/>
      <c r="FO6" s="503"/>
      <c r="FP6" s="503"/>
      <c r="FQ6" s="503"/>
      <c r="FR6" s="503"/>
      <c r="FS6" s="503"/>
      <c r="FT6" s="503"/>
      <c r="FU6" s="503"/>
      <c r="FV6" s="503"/>
      <c r="FW6" s="503"/>
      <c r="FX6" s="503"/>
      <c r="FY6" s="503"/>
      <c r="FZ6" s="503"/>
      <c r="GA6" s="503"/>
      <c r="GB6" s="503"/>
      <c r="GC6" s="503"/>
      <c r="GD6" s="503"/>
      <c r="GE6" s="503"/>
      <c r="GF6" s="503"/>
      <c r="GG6" s="503"/>
      <c r="GH6" s="503"/>
      <c r="GI6" s="503"/>
      <c r="GJ6" s="503"/>
      <c r="GK6" s="503"/>
      <c r="GL6" s="503"/>
      <c r="GM6" s="503"/>
      <c r="GN6" s="503"/>
      <c r="GO6" s="503"/>
      <c r="GP6" s="503"/>
      <c r="GQ6" s="503"/>
      <c r="GR6" s="503"/>
      <c r="GS6" s="503"/>
      <c r="GT6" s="503"/>
      <c r="GU6" s="503"/>
      <c r="GV6" s="503"/>
      <c r="GW6" s="503"/>
      <c r="GX6" s="503"/>
      <c r="GY6" s="503"/>
      <c r="GZ6" s="503"/>
      <c r="HA6" s="503"/>
      <c r="HB6" s="503"/>
      <c r="HC6" s="503"/>
      <c r="HD6" s="503"/>
      <c r="HE6" s="503"/>
      <c r="HF6" s="503"/>
      <c r="HG6" s="503"/>
      <c r="HH6" s="503"/>
      <c r="HI6" s="503"/>
      <c r="HJ6" s="503"/>
      <c r="HK6" s="503"/>
      <c r="HL6" s="503"/>
      <c r="HM6" s="503"/>
      <c r="HN6" s="503"/>
      <c r="HO6" s="503"/>
      <c r="HP6" s="503"/>
      <c r="HQ6" s="503"/>
      <c r="HR6" s="503"/>
      <c r="HS6" s="503"/>
      <c r="HT6" s="503"/>
      <c r="HU6" s="503"/>
      <c r="HV6" s="503"/>
      <c r="HW6" s="503"/>
      <c r="HX6" s="503"/>
      <c r="HY6" s="503"/>
      <c r="HZ6" s="503"/>
      <c r="IA6" s="503"/>
      <c r="IB6" s="503"/>
      <c r="IC6" s="503"/>
      <c r="ID6" s="503"/>
      <c r="IE6" s="503"/>
      <c r="IF6" s="503"/>
      <c r="IG6" s="503"/>
      <c r="IH6" s="503"/>
      <c r="II6" s="503"/>
      <c r="IJ6" s="503"/>
    </row>
    <row r="7" spans="1:244" ht="15" customHeight="1">
      <c r="A7" s="934"/>
      <c r="B7" s="942"/>
      <c r="C7" s="469">
        <f>C6/B6*100</f>
        <v>6.1107688707329411</v>
      </c>
      <c r="D7" s="469">
        <f>D6/B6*100</f>
        <v>1.18353988209341</v>
      </c>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311"/>
      <c r="BC7" s="311"/>
      <c r="BD7" s="311"/>
      <c r="BE7" s="311"/>
      <c r="BF7" s="311"/>
      <c r="BG7" s="311"/>
      <c r="BH7" s="311"/>
      <c r="BI7" s="311"/>
      <c r="BJ7" s="311"/>
      <c r="BK7" s="311"/>
      <c r="BL7" s="311"/>
      <c r="BM7" s="311"/>
      <c r="BN7" s="311"/>
      <c r="BO7" s="311"/>
      <c r="BP7" s="311"/>
      <c r="BQ7" s="311"/>
      <c r="BR7" s="311"/>
      <c r="BS7" s="311"/>
      <c r="BT7" s="311"/>
      <c r="BU7" s="311"/>
      <c r="BV7" s="311"/>
      <c r="BW7" s="311"/>
      <c r="BX7" s="311"/>
      <c r="BY7" s="311"/>
      <c r="BZ7" s="311"/>
      <c r="CA7" s="311"/>
      <c r="CB7" s="311"/>
      <c r="CC7" s="311"/>
      <c r="CD7" s="311"/>
      <c r="CE7" s="311"/>
      <c r="CF7" s="311"/>
      <c r="CG7" s="311"/>
      <c r="CH7" s="311"/>
      <c r="CI7" s="311"/>
      <c r="CJ7" s="311"/>
      <c r="CK7" s="311"/>
      <c r="CL7" s="311"/>
      <c r="CM7" s="311"/>
      <c r="CN7" s="311"/>
      <c r="CO7" s="311"/>
      <c r="CP7" s="311"/>
      <c r="CQ7" s="311"/>
      <c r="CR7" s="311"/>
      <c r="CS7" s="311"/>
      <c r="CT7" s="311"/>
      <c r="CU7" s="311"/>
      <c r="CV7" s="311"/>
      <c r="CW7" s="311"/>
      <c r="CX7" s="311"/>
      <c r="CY7" s="311"/>
      <c r="CZ7" s="311"/>
      <c r="DA7" s="311"/>
      <c r="DB7" s="311"/>
      <c r="DC7" s="311"/>
      <c r="DD7" s="311"/>
      <c r="DE7" s="311"/>
      <c r="DF7" s="311"/>
      <c r="DG7" s="311"/>
      <c r="DH7" s="311"/>
      <c r="DI7" s="311"/>
      <c r="DJ7" s="311"/>
      <c r="DK7" s="311"/>
      <c r="DL7" s="311"/>
      <c r="DM7" s="311"/>
      <c r="DN7" s="311"/>
      <c r="DO7" s="311"/>
      <c r="DP7" s="311"/>
      <c r="DQ7" s="311"/>
      <c r="DR7" s="311"/>
      <c r="DS7" s="311"/>
      <c r="DT7" s="311"/>
      <c r="DU7" s="311"/>
      <c r="DV7" s="311"/>
      <c r="DW7" s="311"/>
      <c r="DX7" s="311"/>
      <c r="DY7" s="311"/>
      <c r="DZ7" s="311"/>
      <c r="EA7" s="311"/>
      <c r="EB7" s="311"/>
      <c r="EC7" s="311"/>
      <c r="ED7" s="311"/>
      <c r="EE7" s="311"/>
      <c r="EF7" s="311"/>
      <c r="EG7" s="311"/>
      <c r="EH7" s="311"/>
      <c r="EI7" s="311"/>
      <c r="EJ7" s="311"/>
      <c r="EK7" s="311"/>
      <c r="EL7" s="311"/>
      <c r="EM7" s="311"/>
      <c r="EN7" s="311"/>
      <c r="EO7" s="311"/>
      <c r="EP7" s="311"/>
      <c r="EQ7" s="311"/>
      <c r="ER7" s="311"/>
      <c r="ES7" s="311"/>
      <c r="ET7" s="311"/>
      <c r="EU7" s="311"/>
      <c r="EV7" s="311"/>
      <c r="EW7" s="311"/>
      <c r="EX7" s="311"/>
      <c r="EY7" s="311"/>
      <c r="EZ7" s="311"/>
      <c r="FA7" s="311"/>
      <c r="FB7" s="311"/>
      <c r="FC7" s="311"/>
      <c r="FD7" s="311"/>
      <c r="FE7" s="311"/>
      <c r="FF7" s="311"/>
      <c r="FG7" s="311"/>
      <c r="FH7" s="311"/>
      <c r="FI7" s="311"/>
      <c r="FJ7" s="311"/>
      <c r="FK7" s="311"/>
      <c r="FL7" s="311"/>
      <c r="FM7" s="311"/>
      <c r="FN7" s="311"/>
      <c r="FO7" s="311"/>
      <c r="FP7" s="311"/>
      <c r="FQ7" s="311"/>
      <c r="FR7" s="311"/>
      <c r="FS7" s="311"/>
      <c r="FT7" s="311"/>
      <c r="FU7" s="311"/>
      <c r="FV7" s="311"/>
      <c r="FW7" s="311"/>
      <c r="FX7" s="311"/>
      <c r="FY7" s="311"/>
      <c r="FZ7" s="311"/>
      <c r="GA7" s="311"/>
      <c r="GB7" s="311"/>
      <c r="GC7" s="311"/>
      <c r="GD7" s="311"/>
      <c r="GE7" s="311"/>
      <c r="GF7" s="311"/>
      <c r="GG7" s="311"/>
      <c r="GH7" s="311"/>
      <c r="GI7" s="311"/>
      <c r="GJ7" s="311"/>
      <c r="GK7" s="311"/>
      <c r="GL7" s="311"/>
      <c r="GM7" s="311"/>
      <c r="GN7" s="311"/>
      <c r="GO7" s="311"/>
      <c r="GP7" s="311"/>
      <c r="GQ7" s="311"/>
      <c r="GR7" s="311"/>
      <c r="GS7" s="311"/>
      <c r="GT7" s="311"/>
      <c r="GU7" s="311"/>
      <c r="GV7" s="311"/>
      <c r="GW7" s="311"/>
      <c r="GX7" s="311"/>
      <c r="GY7" s="311"/>
      <c r="GZ7" s="311"/>
      <c r="HA7" s="311"/>
      <c r="HB7" s="311"/>
      <c r="HC7" s="311"/>
      <c r="HD7" s="311"/>
      <c r="HE7" s="311"/>
      <c r="HF7" s="311"/>
      <c r="HG7" s="311"/>
      <c r="HH7" s="311"/>
      <c r="HI7" s="311"/>
      <c r="HJ7" s="311"/>
      <c r="HK7" s="311"/>
      <c r="HL7" s="311"/>
      <c r="HM7" s="311"/>
      <c r="HN7" s="311"/>
      <c r="HO7" s="311"/>
      <c r="HP7" s="311"/>
      <c r="HQ7" s="311"/>
      <c r="HR7" s="311"/>
      <c r="HS7" s="311"/>
      <c r="HT7" s="311"/>
      <c r="HU7" s="311"/>
      <c r="HV7" s="311"/>
      <c r="HW7" s="311"/>
      <c r="HX7" s="311"/>
      <c r="HY7" s="311"/>
      <c r="HZ7" s="311"/>
      <c r="IA7" s="311"/>
      <c r="IB7" s="311"/>
      <c r="IC7" s="311"/>
      <c r="ID7" s="311"/>
      <c r="IE7" s="311"/>
      <c r="IF7" s="311"/>
      <c r="IG7" s="311"/>
      <c r="IH7" s="311"/>
      <c r="II7" s="311"/>
      <c r="IJ7" s="311"/>
    </row>
    <row r="8" spans="1:244" ht="15" customHeight="1">
      <c r="A8" s="933" t="s">
        <v>356</v>
      </c>
      <c r="B8" s="943">
        <v>20465</v>
      </c>
      <c r="C8" s="657">
        <v>1291</v>
      </c>
      <c r="D8" s="657">
        <v>270</v>
      </c>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311"/>
      <c r="BK8" s="311"/>
      <c r="BL8" s="311"/>
      <c r="BM8" s="311"/>
      <c r="BN8" s="311"/>
      <c r="BO8" s="311"/>
      <c r="BP8" s="311"/>
      <c r="BQ8" s="311"/>
      <c r="BR8" s="311"/>
      <c r="BS8" s="311"/>
      <c r="BT8" s="311"/>
      <c r="BU8" s="311"/>
      <c r="BV8" s="311"/>
      <c r="BW8" s="311"/>
      <c r="BX8" s="311"/>
      <c r="BY8" s="311"/>
      <c r="BZ8" s="311"/>
      <c r="CA8" s="311"/>
      <c r="CB8" s="311"/>
      <c r="CC8" s="311"/>
      <c r="CD8" s="311"/>
      <c r="CE8" s="311"/>
      <c r="CF8" s="311"/>
      <c r="CG8" s="311"/>
      <c r="CH8" s="311"/>
      <c r="CI8" s="311"/>
      <c r="CJ8" s="311"/>
      <c r="CK8" s="311"/>
      <c r="CL8" s="311"/>
      <c r="CM8" s="311"/>
      <c r="CN8" s="311"/>
      <c r="CO8" s="311"/>
      <c r="CP8" s="311"/>
      <c r="CQ8" s="311"/>
      <c r="CR8" s="311"/>
      <c r="CS8" s="311"/>
      <c r="CT8" s="311"/>
      <c r="CU8" s="311"/>
      <c r="CV8" s="311"/>
      <c r="CW8" s="311"/>
      <c r="CX8" s="311"/>
      <c r="CY8" s="311"/>
      <c r="CZ8" s="311"/>
      <c r="DA8" s="311"/>
      <c r="DB8" s="311"/>
      <c r="DC8" s="311"/>
      <c r="DD8" s="311"/>
      <c r="DE8" s="311"/>
      <c r="DF8" s="311"/>
      <c r="DG8" s="311"/>
      <c r="DH8" s="311"/>
      <c r="DI8" s="311"/>
      <c r="DJ8" s="311"/>
      <c r="DK8" s="311"/>
      <c r="DL8" s="311"/>
      <c r="DM8" s="311"/>
      <c r="DN8" s="311"/>
      <c r="DO8" s="311"/>
      <c r="DP8" s="311"/>
      <c r="DQ8" s="311"/>
      <c r="DR8" s="311"/>
      <c r="DS8" s="311"/>
      <c r="DT8" s="311"/>
      <c r="DU8" s="311"/>
      <c r="DV8" s="311"/>
      <c r="DW8" s="311"/>
      <c r="DX8" s="311"/>
      <c r="DY8" s="311"/>
      <c r="DZ8" s="311"/>
      <c r="EA8" s="311"/>
      <c r="EB8" s="311"/>
      <c r="EC8" s="311"/>
      <c r="ED8" s="311"/>
      <c r="EE8" s="311"/>
      <c r="EF8" s="311"/>
      <c r="EG8" s="311"/>
      <c r="EH8" s="311"/>
      <c r="EI8" s="311"/>
      <c r="EJ8" s="311"/>
      <c r="EK8" s="311"/>
      <c r="EL8" s="311"/>
      <c r="EM8" s="311"/>
      <c r="EN8" s="311"/>
      <c r="EO8" s="311"/>
      <c r="EP8" s="311"/>
      <c r="EQ8" s="311"/>
      <c r="ER8" s="311"/>
      <c r="ES8" s="311"/>
      <c r="ET8" s="311"/>
      <c r="EU8" s="311"/>
      <c r="EV8" s="311"/>
      <c r="EW8" s="311"/>
      <c r="EX8" s="311"/>
      <c r="EY8" s="311"/>
      <c r="EZ8" s="311"/>
      <c r="FA8" s="311"/>
      <c r="FB8" s="311"/>
      <c r="FC8" s="311"/>
      <c r="FD8" s="311"/>
      <c r="FE8" s="311"/>
      <c r="FF8" s="311"/>
      <c r="FG8" s="311"/>
      <c r="FH8" s="311"/>
      <c r="FI8" s="311"/>
      <c r="FJ8" s="311"/>
      <c r="FK8" s="311"/>
      <c r="FL8" s="311"/>
      <c r="FM8" s="311"/>
      <c r="FN8" s="311"/>
      <c r="FO8" s="311"/>
      <c r="FP8" s="311"/>
      <c r="FQ8" s="311"/>
      <c r="FR8" s="311"/>
      <c r="FS8" s="311"/>
      <c r="FT8" s="311"/>
      <c r="FU8" s="311"/>
      <c r="FV8" s="311"/>
      <c r="FW8" s="311"/>
      <c r="FX8" s="311"/>
      <c r="FY8" s="311"/>
      <c r="FZ8" s="311"/>
      <c r="GA8" s="311"/>
      <c r="GB8" s="311"/>
      <c r="GC8" s="311"/>
      <c r="GD8" s="311"/>
      <c r="GE8" s="311"/>
      <c r="GF8" s="311"/>
      <c r="GG8" s="311"/>
      <c r="GH8" s="311"/>
      <c r="GI8" s="311"/>
      <c r="GJ8" s="311"/>
      <c r="GK8" s="311"/>
      <c r="GL8" s="311"/>
      <c r="GM8" s="311"/>
      <c r="GN8" s="311"/>
      <c r="GO8" s="311"/>
      <c r="GP8" s="311"/>
      <c r="GQ8" s="311"/>
      <c r="GR8" s="311"/>
      <c r="GS8" s="311"/>
      <c r="GT8" s="311"/>
      <c r="GU8" s="311"/>
      <c r="GV8" s="311"/>
      <c r="GW8" s="311"/>
      <c r="GX8" s="311"/>
      <c r="GY8" s="311"/>
      <c r="GZ8" s="311"/>
      <c r="HA8" s="311"/>
      <c r="HB8" s="311"/>
      <c r="HC8" s="311"/>
      <c r="HD8" s="311"/>
      <c r="HE8" s="311"/>
      <c r="HF8" s="311"/>
      <c r="HG8" s="311"/>
      <c r="HH8" s="311"/>
      <c r="HI8" s="311"/>
      <c r="HJ8" s="311"/>
      <c r="HK8" s="311"/>
      <c r="HL8" s="311"/>
      <c r="HM8" s="311"/>
      <c r="HN8" s="311"/>
      <c r="HO8" s="311"/>
      <c r="HP8" s="311"/>
      <c r="HQ8" s="311"/>
      <c r="HR8" s="311"/>
      <c r="HS8" s="311"/>
      <c r="HT8" s="311"/>
      <c r="HU8" s="311"/>
      <c r="HV8" s="311"/>
      <c r="HW8" s="311"/>
      <c r="HX8" s="311"/>
      <c r="HY8" s="311"/>
      <c r="HZ8" s="311"/>
      <c r="IA8" s="311"/>
      <c r="IB8" s="311"/>
      <c r="IC8" s="311"/>
      <c r="ID8" s="311"/>
      <c r="IE8" s="311"/>
      <c r="IF8" s="311"/>
      <c r="IG8" s="311"/>
      <c r="IH8" s="311"/>
      <c r="II8" s="311"/>
      <c r="IJ8" s="311"/>
    </row>
    <row r="9" spans="1:244" ht="15" customHeight="1">
      <c r="A9" s="933"/>
      <c r="B9" s="943"/>
      <c r="C9" s="469">
        <f>C8/B8*100</f>
        <v>6.3083312973369168</v>
      </c>
      <c r="D9" s="469">
        <f>D8/B8*100</f>
        <v>1.3193256779868068</v>
      </c>
    </row>
    <row r="10" spans="1:244" ht="15" customHeight="1">
      <c r="A10" s="933" t="s">
        <v>3</v>
      </c>
      <c r="B10" s="943">
        <v>10212</v>
      </c>
      <c r="C10" s="657">
        <v>583</v>
      </c>
      <c r="D10" s="657">
        <v>105</v>
      </c>
    </row>
    <row r="11" spans="1:244" ht="15" customHeight="1">
      <c r="A11" s="933"/>
      <c r="B11" s="943"/>
      <c r="C11" s="469">
        <f>C10/B10*100</f>
        <v>5.708969839404622</v>
      </c>
      <c r="D11" s="469">
        <f>D10/B10*100</f>
        <v>1.0282021151586369</v>
      </c>
    </row>
    <row r="12" spans="1:244" ht="15" customHeight="1">
      <c r="A12" s="933" t="s">
        <v>4</v>
      </c>
      <c r="B12" s="943">
        <v>20069</v>
      </c>
      <c r="C12" s="657">
        <v>1215</v>
      </c>
      <c r="D12" s="657">
        <v>242</v>
      </c>
    </row>
    <row r="13" spans="1:244" ht="15" customHeight="1">
      <c r="A13" s="933"/>
      <c r="B13" s="943"/>
      <c r="C13" s="469">
        <f>C12/B12*100</f>
        <v>6.054113309083661</v>
      </c>
      <c r="D13" s="469">
        <f>D12/B12*100</f>
        <v>1.2058398525088445</v>
      </c>
    </row>
    <row r="14" spans="1:244" ht="15" customHeight="1">
      <c r="A14" s="933" t="s">
        <v>5</v>
      </c>
      <c r="B14" s="943">
        <v>19780</v>
      </c>
      <c r="C14" s="657">
        <v>1253</v>
      </c>
      <c r="D14" s="657">
        <v>201</v>
      </c>
    </row>
    <row r="15" spans="1:244" ht="15" customHeight="1">
      <c r="A15" s="933"/>
      <c r="B15" s="943"/>
      <c r="C15" s="469">
        <f>C14/B14*100</f>
        <v>6.3346814964610711</v>
      </c>
      <c r="D15" s="469">
        <f>D14/B14*100</f>
        <v>1.0161779575328616</v>
      </c>
    </row>
    <row r="16" spans="1:244" ht="15" customHeight="1">
      <c r="A16" s="933" t="s">
        <v>357</v>
      </c>
      <c r="B16" s="943">
        <v>16417</v>
      </c>
      <c r="C16" s="657">
        <v>867</v>
      </c>
      <c r="D16" s="657">
        <v>161</v>
      </c>
    </row>
    <row r="17" spans="1:4" ht="15" customHeight="1">
      <c r="A17" s="933"/>
      <c r="B17" s="943"/>
      <c r="C17" s="469">
        <f>C16/B16*100</f>
        <v>5.2811110434305908</v>
      </c>
      <c r="D17" s="469">
        <f>D16/B16*100</f>
        <v>0.98069074739599205</v>
      </c>
    </row>
    <row r="18" spans="1:4" ht="15" customHeight="1">
      <c r="A18" s="933" t="s">
        <v>7</v>
      </c>
      <c r="B18" s="943">
        <v>11128</v>
      </c>
      <c r="C18" s="657">
        <v>633</v>
      </c>
      <c r="D18" s="657">
        <v>115</v>
      </c>
    </row>
    <row r="19" spans="1:4" ht="15" customHeight="1">
      <c r="A19" s="933"/>
      <c r="B19" s="943"/>
      <c r="C19" s="469">
        <f>C18/B18*100</f>
        <v>5.6883537023723934</v>
      </c>
      <c r="D19" s="469">
        <f>D18/B18*100</f>
        <v>1.0334291876347952</v>
      </c>
    </row>
    <row r="20" spans="1:4" ht="15" customHeight="1">
      <c r="A20" s="933" t="s">
        <v>358</v>
      </c>
      <c r="B20" s="943">
        <v>12870</v>
      </c>
      <c r="C20" s="657">
        <v>845</v>
      </c>
      <c r="D20" s="657">
        <v>150</v>
      </c>
    </row>
    <row r="21" spans="1:4" ht="15" customHeight="1">
      <c r="A21" s="933"/>
      <c r="B21" s="943"/>
      <c r="C21" s="469">
        <f>C20/B20*100</f>
        <v>6.5656565656565666</v>
      </c>
      <c r="D21" s="469">
        <f>D20/B20*100</f>
        <v>1.1655011655011656</v>
      </c>
    </row>
    <row r="22" spans="1:4" ht="15" customHeight="1">
      <c r="A22" s="933" t="s">
        <v>359</v>
      </c>
      <c r="B22" s="943">
        <v>13130</v>
      </c>
      <c r="C22" s="657">
        <v>807</v>
      </c>
      <c r="D22" s="657">
        <v>165</v>
      </c>
    </row>
    <row r="23" spans="1:4" ht="15" customHeight="1">
      <c r="A23" s="933"/>
      <c r="B23" s="943"/>
      <c r="C23" s="469">
        <f>C22/B22*100</f>
        <v>6.146230007616146</v>
      </c>
      <c r="D23" s="469">
        <f>D22/B22*100</f>
        <v>1.2566641279512565</v>
      </c>
    </row>
    <row r="24" spans="1:4" ht="15" customHeight="1">
      <c r="A24" s="933" t="s">
        <v>360</v>
      </c>
      <c r="B24" s="943">
        <v>8037</v>
      </c>
      <c r="C24" s="657">
        <v>496</v>
      </c>
      <c r="D24" s="657">
        <v>101</v>
      </c>
    </row>
    <row r="25" spans="1:4" ht="15" customHeight="1">
      <c r="A25" s="933"/>
      <c r="B25" s="943"/>
      <c r="C25" s="469">
        <f>C24/B24*100</f>
        <v>6.1714570113226328</v>
      </c>
      <c r="D25" s="469">
        <f>D24/B24*100</f>
        <v>1.2566878188378749</v>
      </c>
    </row>
    <row r="26" spans="1:4" ht="15" customHeight="1">
      <c r="A26" s="933" t="s">
        <v>361</v>
      </c>
      <c r="B26" s="943">
        <v>27870</v>
      </c>
      <c r="C26" s="657">
        <v>1643</v>
      </c>
      <c r="D26" s="657">
        <v>303</v>
      </c>
    </row>
    <row r="27" spans="1:4" ht="15" customHeight="1">
      <c r="A27" s="933"/>
      <c r="B27" s="943"/>
      <c r="C27" s="469">
        <f>C26/B26*100</f>
        <v>5.8952278435593826</v>
      </c>
      <c r="D27" s="469">
        <f>D26/B26*100</f>
        <v>1.0871905274488696</v>
      </c>
    </row>
    <row r="28" spans="1:4" ht="15" customHeight="1">
      <c r="A28" s="933" t="s">
        <v>12</v>
      </c>
      <c r="B28" s="943">
        <v>18313</v>
      </c>
      <c r="C28" s="657">
        <v>1030</v>
      </c>
      <c r="D28" s="657">
        <v>176</v>
      </c>
    </row>
    <row r="29" spans="1:4" ht="15" customHeight="1">
      <c r="A29" s="933"/>
      <c r="B29" s="943"/>
      <c r="C29" s="469">
        <f>C28/B28*100</f>
        <v>5.6244198110631789</v>
      </c>
      <c r="D29" s="469">
        <f>D28/B28*100</f>
        <v>0.96106590946322279</v>
      </c>
    </row>
    <row r="30" spans="1:4" ht="15" customHeight="1">
      <c r="A30" s="933" t="s">
        <v>13</v>
      </c>
      <c r="B30" s="943">
        <v>16534</v>
      </c>
      <c r="C30" s="657">
        <v>1014</v>
      </c>
      <c r="D30" s="657">
        <v>198</v>
      </c>
    </row>
    <row r="31" spans="1:4" ht="15" customHeight="1">
      <c r="A31" s="933"/>
      <c r="B31" s="943"/>
      <c r="C31" s="469">
        <f>C30/B30*100</f>
        <v>6.1328172251118902</v>
      </c>
      <c r="D31" s="469">
        <f>D30/B30*100</f>
        <v>1.1975323575662271</v>
      </c>
    </row>
    <row r="32" spans="1:4" ht="15" customHeight="1">
      <c r="A32" s="933" t="s">
        <v>362</v>
      </c>
      <c r="B32" s="943">
        <v>22674</v>
      </c>
      <c r="C32" s="657">
        <v>1328</v>
      </c>
      <c r="D32" s="657">
        <v>277</v>
      </c>
    </row>
    <row r="33" spans="1:4" ht="15" customHeight="1">
      <c r="A33" s="933"/>
      <c r="B33" s="943"/>
      <c r="C33" s="469">
        <f>C32/B32*100</f>
        <v>5.8569286407338801</v>
      </c>
      <c r="D33" s="469">
        <f>D32/B32*100</f>
        <v>1.2216635794301842</v>
      </c>
    </row>
    <row r="34" spans="1:4" ht="15" customHeight="1">
      <c r="A34" s="933" t="s">
        <v>15</v>
      </c>
      <c r="B34" s="943">
        <v>31832</v>
      </c>
      <c r="C34" s="657">
        <v>2084</v>
      </c>
      <c r="D34" s="657">
        <v>447</v>
      </c>
    </row>
    <row r="35" spans="1:4" ht="15" customHeight="1">
      <c r="A35" s="933"/>
      <c r="B35" s="943"/>
      <c r="C35" s="469">
        <f>C34/B34*100</f>
        <v>6.5468710731339534</v>
      </c>
      <c r="D35" s="469">
        <f>D34/B34*100</f>
        <v>1.4042472983161598</v>
      </c>
    </row>
    <row r="36" spans="1:4" ht="15" customHeight="1">
      <c r="A36" s="933" t="s">
        <v>363</v>
      </c>
      <c r="B36" s="943">
        <v>20641</v>
      </c>
      <c r="C36" s="657">
        <v>1329</v>
      </c>
      <c r="D36" s="657">
        <v>267</v>
      </c>
    </row>
    <row r="37" spans="1:4" ht="15" customHeight="1">
      <c r="A37" s="933"/>
      <c r="B37" s="943"/>
      <c r="C37" s="469">
        <f>C36/B36*100</f>
        <v>6.4386415386851414</v>
      </c>
      <c r="D37" s="469">
        <f>D36/B36*100</f>
        <v>1.2935419795552541</v>
      </c>
    </row>
    <row r="38" spans="1:4" ht="15" customHeight="1">
      <c r="A38" s="939" t="s">
        <v>364</v>
      </c>
      <c r="B38" s="945">
        <v>20597</v>
      </c>
      <c r="C38" s="657">
        <v>1338</v>
      </c>
      <c r="D38" s="657">
        <v>261</v>
      </c>
    </row>
    <row r="39" spans="1:4" ht="15" customHeight="1">
      <c r="A39" s="939"/>
      <c r="B39" s="945"/>
      <c r="C39" s="473">
        <f>C38/B38*100</f>
        <v>6.4960916638345383</v>
      </c>
      <c r="D39" s="473">
        <f>D38/B38*100</f>
        <v>1.2671748312861097</v>
      </c>
    </row>
    <row r="40" spans="1:4" ht="38.25" customHeight="1">
      <c r="A40" s="944" t="s">
        <v>551</v>
      </c>
      <c r="B40" s="944"/>
      <c r="C40" s="944"/>
      <c r="D40" s="944"/>
    </row>
    <row r="41" spans="1:4">
      <c r="A41" s="503"/>
      <c r="B41" s="101"/>
      <c r="C41" s="101"/>
    </row>
    <row r="42" spans="1:4">
      <c r="A42" s="503"/>
    </row>
    <row r="43" spans="1:4">
      <c r="A43" s="503"/>
    </row>
    <row r="44" spans="1:4">
      <c r="A44" s="503"/>
    </row>
    <row r="45" spans="1:4">
      <c r="A45" s="503"/>
    </row>
    <row r="46" spans="1:4">
      <c r="A46" s="503"/>
    </row>
    <row r="47" spans="1:4">
      <c r="A47" s="503"/>
    </row>
    <row r="48" spans="1:4">
      <c r="A48" s="503"/>
    </row>
    <row r="49" spans="1:1">
      <c r="A49" s="503"/>
    </row>
    <row r="50" spans="1:1">
      <c r="A50" s="503"/>
    </row>
    <row r="51" spans="1:1">
      <c r="A51" s="503"/>
    </row>
    <row r="52" spans="1:1">
      <c r="A52" s="503"/>
    </row>
    <row r="53" spans="1:1">
      <c r="A53" s="503"/>
    </row>
    <row r="54" spans="1:1">
      <c r="A54" s="503"/>
    </row>
    <row r="55" spans="1:1">
      <c r="A55" s="503"/>
    </row>
    <row r="56" spans="1:1">
      <c r="A56" s="503"/>
    </row>
    <row r="57" spans="1:1">
      <c r="A57" s="503"/>
    </row>
    <row r="58" spans="1:1">
      <c r="A58" s="503"/>
    </row>
    <row r="59" spans="1:1">
      <c r="A59" s="503"/>
    </row>
    <row r="60" spans="1:1">
      <c r="A60" s="503"/>
    </row>
    <row r="61" spans="1:1">
      <c r="A61" s="503"/>
    </row>
    <row r="62" spans="1:1">
      <c r="A62" s="503"/>
    </row>
    <row r="63" spans="1:1">
      <c r="A63" s="503"/>
    </row>
    <row r="64" spans="1:1">
      <c r="A64" s="503"/>
    </row>
    <row r="65" spans="1:1">
      <c r="A65" s="503"/>
    </row>
    <row r="66" spans="1:1">
      <c r="A66" s="503"/>
    </row>
    <row r="67" spans="1:1">
      <c r="A67" s="503"/>
    </row>
    <row r="68" spans="1:1">
      <c r="A68" s="503"/>
    </row>
    <row r="69" spans="1:1">
      <c r="A69" s="503"/>
    </row>
    <row r="70" spans="1:1">
      <c r="A70" s="503"/>
    </row>
    <row r="71" spans="1:1">
      <c r="A71" s="503"/>
    </row>
    <row r="72" spans="1:1">
      <c r="A72" s="503"/>
    </row>
    <row r="73" spans="1:1">
      <c r="A73" s="503"/>
    </row>
    <row r="74" spans="1:1">
      <c r="A74" s="503"/>
    </row>
    <row r="75" spans="1:1">
      <c r="A75" s="503"/>
    </row>
    <row r="76" spans="1:1">
      <c r="A76" s="503"/>
    </row>
    <row r="77" spans="1:1">
      <c r="A77" s="503"/>
    </row>
    <row r="78" spans="1:1">
      <c r="A78" s="503"/>
    </row>
    <row r="79" spans="1:1">
      <c r="A79" s="503"/>
    </row>
    <row r="80" spans="1:1">
      <c r="A80" s="503"/>
    </row>
    <row r="81" spans="1:1">
      <c r="A81" s="503"/>
    </row>
    <row r="82" spans="1:1">
      <c r="A82" s="503"/>
    </row>
    <row r="83" spans="1:1">
      <c r="A83" s="503"/>
    </row>
    <row r="84" spans="1:1">
      <c r="A84" s="503"/>
    </row>
    <row r="85" spans="1:1">
      <c r="A85" s="503"/>
    </row>
    <row r="86" spans="1:1">
      <c r="A86" s="503"/>
    </row>
    <row r="87" spans="1:1">
      <c r="A87" s="503"/>
    </row>
    <row r="88" spans="1:1">
      <c r="A88" s="503"/>
    </row>
    <row r="89" spans="1:1">
      <c r="A89" s="503"/>
    </row>
    <row r="90" spans="1:1">
      <c r="A90" s="503"/>
    </row>
    <row r="91" spans="1:1">
      <c r="A91" s="503"/>
    </row>
    <row r="92" spans="1:1">
      <c r="A92" s="503"/>
    </row>
    <row r="93" spans="1:1">
      <c r="A93" s="503"/>
    </row>
    <row r="94" spans="1:1">
      <c r="A94" s="503"/>
    </row>
    <row r="95" spans="1:1">
      <c r="A95" s="503"/>
    </row>
    <row r="96" spans="1:1">
      <c r="A96" s="503"/>
    </row>
    <row r="97" spans="1:1">
      <c r="A97" s="503"/>
    </row>
    <row r="98" spans="1:1">
      <c r="A98" s="503"/>
    </row>
    <row r="99" spans="1:1">
      <c r="A99" s="503"/>
    </row>
    <row r="100" spans="1:1">
      <c r="A100" s="503"/>
    </row>
    <row r="101" spans="1:1">
      <c r="A101" s="503"/>
    </row>
    <row r="102" spans="1:1">
      <c r="A102" s="503"/>
    </row>
    <row r="103" spans="1:1">
      <c r="A103" s="503"/>
    </row>
    <row r="104" spans="1:1">
      <c r="A104" s="503"/>
    </row>
    <row r="105" spans="1:1">
      <c r="A105" s="503"/>
    </row>
    <row r="106" spans="1:1">
      <c r="A106" s="503"/>
    </row>
    <row r="107" spans="1:1">
      <c r="A107" s="503"/>
    </row>
    <row r="108" spans="1:1">
      <c r="A108" s="503"/>
    </row>
    <row r="109" spans="1:1">
      <c r="A109" s="503"/>
    </row>
    <row r="110" spans="1:1">
      <c r="A110" s="503"/>
    </row>
    <row r="111" spans="1:1">
      <c r="A111" s="503"/>
    </row>
    <row r="112" spans="1:1">
      <c r="A112" s="503"/>
    </row>
    <row r="113" spans="1:1">
      <c r="A113" s="503"/>
    </row>
    <row r="114" spans="1:1">
      <c r="A114" s="503"/>
    </row>
    <row r="115" spans="1:1">
      <c r="A115" s="503"/>
    </row>
    <row r="116" spans="1:1">
      <c r="A116" s="503"/>
    </row>
    <row r="117" spans="1:1">
      <c r="A117" s="503"/>
    </row>
    <row r="118" spans="1:1">
      <c r="A118" s="503"/>
    </row>
    <row r="119" spans="1:1">
      <c r="A119" s="503"/>
    </row>
    <row r="120" spans="1:1">
      <c r="A120" s="503"/>
    </row>
    <row r="121" spans="1:1">
      <c r="A121" s="503"/>
    </row>
    <row r="122" spans="1:1">
      <c r="A122" s="503"/>
    </row>
    <row r="123" spans="1:1">
      <c r="A123" s="503"/>
    </row>
    <row r="124" spans="1:1">
      <c r="A124" s="503"/>
    </row>
    <row r="125" spans="1:1">
      <c r="A125" s="503"/>
    </row>
    <row r="126" spans="1:1">
      <c r="A126" s="503"/>
    </row>
    <row r="127" spans="1:1">
      <c r="A127" s="503"/>
    </row>
    <row r="128" spans="1:1">
      <c r="A128" s="503"/>
    </row>
    <row r="129" spans="1:1">
      <c r="A129" s="503"/>
    </row>
    <row r="130" spans="1:1">
      <c r="A130" s="503"/>
    </row>
    <row r="131" spans="1:1">
      <c r="A131" s="503"/>
    </row>
    <row r="132" spans="1:1">
      <c r="A132" s="503"/>
    </row>
    <row r="133" spans="1:1">
      <c r="A133" s="503"/>
    </row>
    <row r="134" spans="1:1">
      <c r="A134" s="503"/>
    </row>
    <row r="135" spans="1:1">
      <c r="A135" s="503"/>
    </row>
    <row r="136" spans="1:1">
      <c r="A136" s="503"/>
    </row>
    <row r="137" spans="1:1">
      <c r="A137" s="503"/>
    </row>
    <row r="138" spans="1:1">
      <c r="A138" s="503"/>
    </row>
    <row r="139" spans="1:1">
      <c r="A139" s="503"/>
    </row>
    <row r="140" spans="1:1">
      <c r="A140" s="503"/>
    </row>
    <row r="141" spans="1:1">
      <c r="A141" s="503"/>
    </row>
    <row r="142" spans="1:1">
      <c r="A142" s="503"/>
    </row>
    <row r="143" spans="1:1">
      <c r="A143" s="503"/>
    </row>
    <row r="144" spans="1:1">
      <c r="A144" s="503"/>
    </row>
    <row r="145" spans="1:1">
      <c r="A145" s="503"/>
    </row>
    <row r="146" spans="1:1">
      <c r="A146" s="503"/>
    </row>
    <row r="147" spans="1:1">
      <c r="A147" s="503"/>
    </row>
    <row r="148" spans="1:1">
      <c r="A148" s="503"/>
    </row>
    <row r="149" spans="1:1">
      <c r="A149" s="503"/>
    </row>
    <row r="150" spans="1:1">
      <c r="A150" s="503"/>
    </row>
    <row r="151" spans="1:1">
      <c r="A151" s="503"/>
    </row>
    <row r="152" spans="1:1">
      <c r="A152" s="503"/>
    </row>
    <row r="153" spans="1:1">
      <c r="A153" s="503"/>
    </row>
    <row r="154" spans="1:1">
      <c r="A154" s="503"/>
    </row>
    <row r="155" spans="1:1">
      <c r="A155" s="503"/>
    </row>
    <row r="156" spans="1:1">
      <c r="A156" s="503"/>
    </row>
    <row r="157" spans="1:1">
      <c r="A157" s="503"/>
    </row>
    <row r="158" spans="1:1">
      <c r="A158" s="503"/>
    </row>
    <row r="159" spans="1:1">
      <c r="A159" s="503"/>
    </row>
    <row r="160" spans="1:1">
      <c r="A160" s="503"/>
    </row>
    <row r="161" spans="1:1">
      <c r="A161" s="503"/>
    </row>
    <row r="162" spans="1:1">
      <c r="A162" s="503"/>
    </row>
    <row r="163" spans="1:1">
      <c r="A163" s="503"/>
    </row>
    <row r="164" spans="1:1">
      <c r="A164" s="503"/>
    </row>
    <row r="165" spans="1:1">
      <c r="A165" s="503"/>
    </row>
    <row r="166" spans="1:1">
      <c r="A166" s="503"/>
    </row>
    <row r="167" spans="1:1">
      <c r="A167" s="503"/>
    </row>
    <row r="168" spans="1:1">
      <c r="A168" s="503"/>
    </row>
    <row r="169" spans="1:1">
      <c r="A169" s="503"/>
    </row>
    <row r="170" spans="1:1">
      <c r="A170" s="503"/>
    </row>
    <row r="171" spans="1:1">
      <c r="A171" s="503"/>
    </row>
    <row r="172" spans="1:1">
      <c r="A172" s="503"/>
    </row>
    <row r="173" spans="1:1">
      <c r="A173" s="503"/>
    </row>
    <row r="174" spans="1:1">
      <c r="A174" s="503"/>
    </row>
    <row r="175" spans="1:1">
      <c r="A175" s="503"/>
    </row>
    <row r="176" spans="1:1">
      <c r="A176" s="503"/>
    </row>
    <row r="177" spans="1:1">
      <c r="A177" s="503"/>
    </row>
    <row r="178" spans="1:1">
      <c r="A178" s="503"/>
    </row>
    <row r="179" spans="1:1">
      <c r="A179" s="503"/>
    </row>
    <row r="180" spans="1:1">
      <c r="A180" s="503"/>
    </row>
    <row r="181" spans="1:1">
      <c r="A181" s="503"/>
    </row>
    <row r="182" spans="1:1">
      <c r="A182" s="503"/>
    </row>
    <row r="183" spans="1:1">
      <c r="A183" s="503"/>
    </row>
    <row r="184" spans="1:1">
      <c r="A184" s="503"/>
    </row>
    <row r="185" spans="1:1">
      <c r="A185" s="503"/>
    </row>
    <row r="186" spans="1:1">
      <c r="A186" s="503"/>
    </row>
    <row r="187" spans="1:1">
      <c r="A187" s="503"/>
    </row>
    <row r="188" spans="1:1">
      <c r="A188" s="503"/>
    </row>
    <row r="189" spans="1:1">
      <c r="A189" s="503"/>
    </row>
    <row r="190" spans="1:1">
      <c r="A190" s="503"/>
    </row>
    <row r="191" spans="1:1">
      <c r="A191" s="503"/>
    </row>
    <row r="192" spans="1:1">
      <c r="A192" s="503"/>
    </row>
    <row r="193" spans="1:1">
      <c r="A193" s="503"/>
    </row>
    <row r="194" spans="1:1">
      <c r="A194" s="503"/>
    </row>
    <row r="195" spans="1:1">
      <c r="A195" s="503"/>
    </row>
    <row r="196" spans="1:1">
      <c r="A196" s="503"/>
    </row>
    <row r="197" spans="1:1">
      <c r="A197" s="503"/>
    </row>
    <row r="198" spans="1:1">
      <c r="A198" s="503"/>
    </row>
    <row r="199" spans="1:1">
      <c r="A199" s="503"/>
    </row>
    <row r="200" spans="1:1">
      <c r="A200" s="503"/>
    </row>
    <row r="201" spans="1:1">
      <c r="A201" s="503"/>
    </row>
    <row r="202" spans="1:1">
      <c r="A202" s="503"/>
    </row>
    <row r="203" spans="1:1">
      <c r="A203" s="503"/>
    </row>
    <row r="204" spans="1:1">
      <c r="A204" s="503"/>
    </row>
    <row r="205" spans="1:1">
      <c r="A205" s="503"/>
    </row>
    <row r="206" spans="1:1">
      <c r="A206" s="503"/>
    </row>
    <row r="207" spans="1:1">
      <c r="A207" s="503"/>
    </row>
    <row r="208" spans="1:1">
      <c r="A208" s="503"/>
    </row>
    <row r="209" spans="1:1">
      <c r="A209" s="503"/>
    </row>
    <row r="210" spans="1:1">
      <c r="A210" s="503"/>
    </row>
    <row r="211" spans="1:1">
      <c r="A211" s="503"/>
    </row>
    <row r="212" spans="1:1">
      <c r="A212" s="503"/>
    </row>
    <row r="213" spans="1:1">
      <c r="A213" s="503"/>
    </row>
    <row r="214" spans="1:1">
      <c r="A214" s="503"/>
    </row>
    <row r="215" spans="1:1">
      <c r="A215" s="503"/>
    </row>
    <row r="216" spans="1:1">
      <c r="A216" s="503"/>
    </row>
    <row r="217" spans="1:1">
      <c r="A217" s="503"/>
    </row>
    <row r="218" spans="1:1">
      <c r="A218" s="503"/>
    </row>
    <row r="219" spans="1:1">
      <c r="A219" s="503"/>
    </row>
    <row r="220" spans="1:1">
      <c r="A220" s="503"/>
    </row>
    <row r="221" spans="1:1">
      <c r="A221" s="503"/>
    </row>
    <row r="222" spans="1:1">
      <c r="A222" s="503"/>
    </row>
    <row r="223" spans="1:1">
      <c r="A223" s="503"/>
    </row>
    <row r="224" spans="1:1">
      <c r="A224" s="503"/>
    </row>
    <row r="225" spans="1:1">
      <c r="A225" s="503"/>
    </row>
    <row r="226" spans="1:1">
      <c r="A226" s="503"/>
    </row>
    <row r="227" spans="1:1">
      <c r="A227" s="503"/>
    </row>
    <row r="228" spans="1:1">
      <c r="A228" s="503"/>
    </row>
    <row r="229" spans="1:1">
      <c r="A229" s="503"/>
    </row>
    <row r="230" spans="1:1">
      <c r="A230" s="503"/>
    </row>
    <row r="231" spans="1:1">
      <c r="A231" s="503"/>
    </row>
    <row r="232" spans="1:1">
      <c r="A232" s="503"/>
    </row>
    <row r="233" spans="1:1">
      <c r="A233" s="503"/>
    </row>
    <row r="234" spans="1:1">
      <c r="A234" s="503"/>
    </row>
    <row r="235" spans="1:1">
      <c r="A235" s="503"/>
    </row>
    <row r="236" spans="1:1">
      <c r="A236" s="503"/>
    </row>
    <row r="237" spans="1:1">
      <c r="A237" s="503"/>
    </row>
    <row r="238" spans="1:1">
      <c r="A238" s="503"/>
    </row>
    <row r="239" spans="1:1">
      <c r="A239" s="503"/>
    </row>
    <row r="240" spans="1:1">
      <c r="A240" s="503"/>
    </row>
    <row r="241" spans="1:1">
      <c r="A241" s="503"/>
    </row>
    <row r="242" spans="1:1">
      <c r="A242" s="503"/>
    </row>
    <row r="243" spans="1:1">
      <c r="A243" s="503"/>
    </row>
    <row r="244" spans="1:1">
      <c r="A244" s="503"/>
    </row>
    <row r="245" spans="1:1">
      <c r="A245" s="503"/>
    </row>
    <row r="246" spans="1:1">
      <c r="A246" s="503"/>
    </row>
    <row r="247" spans="1:1">
      <c r="A247" s="503"/>
    </row>
    <row r="248" spans="1:1">
      <c r="A248" s="503"/>
    </row>
    <row r="249" spans="1:1">
      <c r="A249" s="503"/>
    </row>
    <row r="250" spans="1:1">
      <c r="A250" s="503"/>
    </row>
    <row r="251" spans="1:1">
      <c r="A251" s="503"/>
    </row>
    <row r="252" spans="1:1">
      <c r="A252" s="503"/>
    </row>
    <row r="253" spans="1:1">
      <c r="A253" s="503"/>
    </row>
    <row r="254" spans="1:1">
      <c r="A254" s="503"/>
    </row>
    <row r="255" spans="1:1">
      <c r="A255" s="503"/>
    </row>
    <row r="256" spans="1:1">
      <c r="A256" s="503"/>
    </row>
    <row r="257" spans="1:1">
      <c r="A257" s="503"/>
    </row>
    <row r="258" spans="1:1">
      <c r="A258" s="503"/>
    </row>
    <row r="259" spans="1:1">
      <c r="A259" s="503"/>
    </row>
    <row r="260" spans="1:1">
      <c r="A260" s="503"/>
    </row>
    <row r="261" spans="1:1">
      <c r="A261" s="503"/>
    </row>
    <row r="262" spans="1:1">
      <c r="A262" s="503"/>
    </row>
    <row r="263" spans="1:1">
      <c r="A263" s="503"/>
    </row>
    <row r="264" spans="1:1">
      <c r="A264" s="503"/>
    </row>
    <row r="265" spans="1:1">
      <c r="A265" s="503"/>
    </row>
    <row r="266" spans="1:1">
      <c r="A266" s="503"/>
    </row>
    <row r="267" spans="1:1">
      <c r="A267" s="503"/>
    </row>
    <row r="268" spans="1:1">
      <c r="A268" s="503"/>
    </row>
    <row r="269" spans="1:1">
      <c r="A269" s="503"/>
    </row>
    <row r="270" spans="1:1">
      <c r="A270" s="503"/>
    </row>
    <row r="271" spans="1:1">
      <c r="A271" s="503"/>
    </row>
    <row r="272" spans="1:1">
      <c r="A272" s="503"/>
    </row>
    <row r="273" spans="1:1">
      <c r="A273" s="503"/>
    </row>
    <row r="274" spans="1:1">
      <c r="A274" s="503"/>
    </row>
    <row r="275" spans="1:1">
      <c r="A275" s="503"/>
    </row>
    <row r="276" spans="1:1">
      <c r="A276" s="503"/>
    </row>
    <row r="277" spans="1:1">
      <c r="A277" s="503"/>
    </row>
    <row r="278" spans="1:1">
      <c r="A278" s="503"/>
    </row>
    <row r="279" spans="1:1">
      <c r="A279" s="503"/>
    </row>
    <row r="280" spans="1:1">
      <c r="A280" s="503"/>
    </row>
    <row r="281" spans="1:1">
      <c r="A281" s="503"/>
    </row>
    <row r="282" spans="1:1">
      <c r="A282" s="503"/>
    </row>
    <row r="283" spans="1:1">
      <c r="A283" s="503"/>
    </row>
    <row r="284" spans="1:1">
      <c r="A284" s="503"/>
    </row>
    <row r="285" spans="1:1">
      <c r="A285" s="503"/>
    </row>
    <row r="286" spans="1:1">
      <c r="A286" s="503"/>
    </row>
    <row r="287" spans="1:1">
      <c r="A287" s="503"/>
    </row>
    <row r="288" spans="1:1">
      <c r="A288" s="503"/>
    </row>
    <row r="289" spans="1:1">
      <c r="A289" s="503"/>
    </row>
    <row r="290" spans="1:1">
      <c r="A290" s="503"/>
    </row>
    <row r="291" spans="1:1">
      <c r="A291" s="503"/>
    </row>
    <row r="292" spans="1:1">
      <c r="A292" s="503"/>
    </row>
    <row r="293" spans="1:1">
      <c r="A293" s="503"/>
    </row>
    <row r="294" spans="1:1">
      <c r="A294" s="503"/>
    </row>
    <row r="295" spans="1:1">
      <c r="A295" s="503"/>
    </row>
    <row r="296" spans="1:1">
      <c r="A296" s="503"/>
    </row>
    <row r="297" spans="1:1">
      <c r="A297" s="503"/>
    </row>
    <row r="298" spans="1:1">
      <c r="A298" s="503"/>
    </row>
    <row r="299" spans="1:1">
      <c r="A299" s="503"/>
    </row>
    <row r="300" spans="1:1">
      <c r="A300" s="503"/>
    </row>
    <row r="301" spans="1:1">
      <c r="A301" s="503"/>
    </row>
    <row r="302" spans="1:1">
      <c r="A302" s="503"/>
    </row>
    <row r="303" spans="1:1">
      <c r="A303" s="503"/>
    </row>
    <row r="304" spans="1:1">
      <c r="A304" s="503"/>
    </row>
    <row r="305" spans="1:1">
      <c r="A305" s="503"/>
    </row>
    <row r="306" spans="1:1">
      <c r="A306" s="503"/>
    </row>
    <row r="307" spans="1:1">
      <c r="A307" s="503"/>
    </row>
    <row r="308" spans="1:1">
      <c r="A308" s="503"/>
    </row>
    <row r="309" spans="1:1">
      <c r="A309" s="503"/>
    </row>
    <row r="310" spans="1:1">
      <c r="A310" s="503"/>
    </row>
    <row r="311" spans="1:1">
      <c r="A311" s="503"/>
    </row>
    <row r="312" spans="1:1">
      <c r="A312" s="503"/>
    </row>
    <row r="313" spans="1:1">
      <c r="A313" s="503"/>
    </row>
    <row r="314" spans="1:1">
      <c r="A314" s="503"/>
    </row>
    <row r="315" spans="1:1">
      <c r="A315" s="503"/>
    </row>
    <row r="316" spans="1:1">
      <c r="A316" s="503"/>
    </row>
    <row r="317" spans="1:1">
      <c r="A317" s="503"/>
    </row>
    <row r="318" spans="1:1">
      <c r="A318" s="503"/>
    </row>
    <row r="319" spans="1:1">
      <c r="A319" s="503"/>
    </row>
    <row r="320" spans="1:1">
      <c r="A320" s="503"/>
    </row>
    <row r="321" spans="1:1">
      <c r="A321" s="503"/>
    </row>
    <row r="322" spans="1:1">
      <c r="A322" s="503"/>
    </row>
    <row r="323" spans="1:1">
      <c r="A323" s="503"/>
    </row>
    <row r="324" spans="1:1">
      <c r="A324" s="503"/>
    </row>
    <row r="325" spans="1:1">
      <c r="A325" s="503"/>
    </row>
    <row r="326" spans="1:1">
      <c r="A326" s="503"/>
    </row>
    <row r="327" spans="1:1">
      <c r="A327" s="503"/>
    </row>
    <row r="328" spans="1:1">
      <c r="A328" s="503"/>
    </row>
    <row r="329" spans="1:1">
      <c r="A329" s="503"/>
    </row>
    <row r="330" spans="1:1">
      <c r="A330" s="503"/>
    </row>
    <row r="331" spans="1:1">
      <c r="A331" s="503"/>
    </row>
    <row r="332" spans="1:1">
      <c r="A332" s="503"/>
    </row>
    <row r="333" spans="1:1">
      <c r="A333" s="503"/>
    </row>
    <row r="334" spans="1:1">
      <c r="A334" s="503"/>
    </row>
    <row r="335" spans="1:1">
      <c r="A335" s="503"/>
    </row>
    <row r="336" spans="1:1">
      <c r="A336" s="503"/>
    </row>
    <row r="337" spans="1:1">
      <c r="A337" s="503"/>
    </row>
    <row r="338" spans="1:1">
      <c r="A338" s="503"/>
    </row>
    <row r="339" spans="1:1">
      <c r="A339" s="503"/>
    </row>
    <row r="340" spans="1:1">
      <c r="A340" s="503"/>
    </row>
    <row r="341" spans="1:1">
      <c r="A341" s="503"/>
    </row>
    <row r="342" spans="1:1">
      <c r="A342" s="503"/>
    </row>
    <row r="343" spans="1:1">
      <c r="A343" s="503"/>
    </row>
    <row r="344" spans="1:1">
      <c r="A344" s="503"/>
    </row>
    <row r="345" spans="1:1">
      <c r="A345" s="503"/>
    </row>
    <row r="346" spans="1:1">
      <c r="A346" s="503"/>
    </row>
    <row r="347" spans="1:1">
      <c r="A347" s="503"/>
    </row>
    <row r="348" spans="1:1">
      <c r="A348" s="503"/>
    </row>
    <row r="349" spans="1:1">
      <c r="A349" s="503"/>
    </row>
    <row r="350" spans="1:1">
      <c r="A350" s="503"/>
    </row>
    <row r="351" spans="1:1">
      <c r="A351" s="503"/>
    </row>
    <row r="352" spans="1:1">
      <c r="A352" s="503"/>
    </row>
    <row r="353" spans="1:1">
      <c r="A353" s="503"/>
    </row>
    <row r="354" spans="1:1">
      <c r="A354" s="503"/>
    </row>
    <row r="355" spans="1:1">
      <c r="A355" s="503"/>
    </row>
    <row r="356" spans="1:1">
      <c r="A356" s="503"/>
    </row>
    <row r="357" spans="1:1">
      <c r="A357" s="503"/>
    </row>
    <row r="358" spans="1:1">
      <c r="A358" s="503"/>
    </row>
    <row r="359" spans="1:1">
      <c r="A359" s="503"/>
    </row>
    <row r="360" spans="1:1">
      <c r="A360" s="503"/>
    </row>
    <row r="361" spans="1:1">
      <c r="A361" s="503"/>
    </row>
    <row r="362" spans="1:1">
      <c r="A362" s="503"/>
    </row>
    <row r="363" spans="1:1">
      <c r="A363" s="503"/>
    </row>
    <row r="364" spans="1:1">
      <c r="A364" s="503"/>
    </row>
    <row r="365" spans="1:1">
      <c r="A365" s="503"/>
    </row>
    <row r="366" spans="1:1">
      <c r="A366" s="503"/>
    </row>
    <row r="367" spans="1:1">
      <c r="A367" s="503"/>
    </row>
    <row r="368" spans="1:1">
      <c r="A368" s="503"/>
    </row>
    <row r="369" spans="1:1">
      <c r="A369" s="503"/>
    </row>
    <row r="370" spans="1:1">
      <c r="A370" s="503"/>
    </row>
    <row r="371" spans="1:1">
      <c r="A371" s="503"/>
    </row>
    <row r="372" spans="1:1">
      <c r="A372" s="503"/>
    </row>
    <row r="373" spans="1:1">
      <c r="A373" s="503"/>
    </row>
    <row r="374" spans="1:1">
      <c r="A374" s="503"/>
    </row>
    <row r="375" spans="1:1">
      <c r="A375" s="503"/>
    </row>
    <row r="376" spans="1:1">
      <c r="A376" s="503"/>
    </row>
    <row r="377" spans="1:1">
      <c r="A377" s="503"/>
    </row>
    <row r="378" spans="1:1">
      <c r="A378" s="503"/>
    </row>
    <row r="379" spans="1:1">
      <c r="A379" s="503"/>
    </row>
    <row r="380" spans="1:1">
      <c r="A380" s="503"/>
    </row>
    <row r="381" spans="1:1">
      <c r="A381" s="503"/>
    </row>
    <row r="382" spans="1:1">
      <c r="A382" s="503"/>
    </row>
    <row r="383" spans="1:1">
      <c r="A383" s="503"/>
    </row>
    <row r="384" spans="1:1">
      <c r="A384" s="503"/>
    </row>
    <row r="385" spans="1:1">
      <c r="A385" s="503"/>
    </row>
    <row r="386" spans="1:1">
      <c r="A386" s="503"/>
    </row>
    <row r="387" spans="1:1">
      <c r="A387" s="503"/>
    </row>
    <row r="388" spans="1:1">
      <c r="A388" s="503"/>
    </row>
    <row r="389" spans="1:1">
      <c r="A389" s="503"/>
    </row>
    <row r="390" spans="1:1">
      <c r="A390" s="503"/>
    </row>
    <row r="391" spans="1:1">
      <c r="A391" s="503"/>
    </row>
    <row r="392" spans="1:1">
      <c r="A392" s="503"/>
    </row>
    <row r="393" spans="1:1">
      <c r="A393" s="503"/>
    </row>
    <row r="394" spans="1:1">
      <c r="A394" s="503"/>
    </row>
    <row r="395" spans="1:1">
      <c r="A395" s="503"/>
    </row>
    <row r="396" spans="1:1">
      <c r="A396" s="503"/>
    </row>
    <row r="397" spans="1:1">
      <c r="A397" s="503"/>
    </row>
    <row r="398" spans="1:1">
      <c r="A398" s="503"/>
    </row>
    <row r="399" spans="1:1">
      <c r="A399" s="503"/>
    </row>
    <row r="400" spans="1:1">
      <c r="A400" s="503"/>
    </row>
    <row r="401" spans="1:1">
      <c r="A401" s="503"/>
    </row>
    <row r="402" spans="1:1">
      <c r="A402" s="503"/>
    </row>
    <row r="403" spans="1:1">
      <c r="A403" s="503"/>
    </row>
    <row r="404" spans="1:1">
      <c r="A404" s="503"/>
    </row>
    <row r="405" spans="1:1">
      <c r="A405" s="503"/>
    </row>
    <row r="406" spans="1:1">
      <c r="A406" s="503"/>
    </row>
    <row r="407" spans="1:1">
      <c r="A407" s="503"/>
    </row>
    <row r="408" spans="1:1">
      <c r="A408" s="503"/>
    </row>
    <row r="409" spans="1:1">
      <c r="A409" s="503"/>
    </row>
    <row r="410" spans="1:1">
      <c r="A410" s="503"/>
    </row>
    <row r="411" spans="1:1">
      <c r="A411" s="503"/>
    </row>
    <row r="412" spans="1:1">
      <c r="A412" s="503"/>
    </row>
    <row r="413" spans="1:1">
      <c r="A413" s="503"/>
    </row>
    <row r="414" spans="1:1">
      <c r="A414" s="503"/>
    </row>
    <row r="415" spans="1:1">
      <c r="A415" s="503"/>
    </row>
    <row r="416" spans="1:1">
      <c r="A416" s="503"/>
    </row>
    <row r="417" spans="1:1">
      <c r="A417" s="503"/>
    </row>
    <row r="418" spans="1:1">
      <c r="A418" s="503"/>
    </row>
    <row r="419" spans="1:1">
      <c r="A419" s="503"/>
    </row>
    <row r="420" spans="1:1">
      <c r="A420" s="503"/>
    </row>
    <row r="421" spans="1:1">
      <c r="A421" s="503"/>
    </row>
    <row r="422" spans="1:1">
      <c r="A422" s="503"/>
    </row>
    <row r="423" spans="1:1">
      <c r="A423" s="503"/>
    </row>
    <row r="424" spans="1:1">
      <c r="A424" s="503"/>
    </row>
    <row r="425" spans="1:1">
      <c r="A425" s="503"/>
    </row>
    <row r="426" spans="1:1">
      <c r="A426" s="503"/>
    </row>
    <row r="427" spans="1:1">
      <c r="A427" s="503"/>
    </row>
    <row r="428" spans="1:1">
      <c r="A428" s="503"/>
    </row>
    <row r="429" spans="1:1">
      <c r="A429" s="503"/>
    </row>
    <row r="430" spans="1:1">
      <c r="A430" s="503"/>
    </row>
    <row r="431" spans="1:1">
      <c r="A431" s="503"/>
    </row>
    <row r="432" spans="1:1">
      <c r="A432" s="503"/>
    </row>
    <row r="433" spans="1:1">
      <c r="A433" s="503"/>
    </row>
    <row r="434" spans="1:1">
      <c r="A434" s="503"/>
    </row>
    <row r="435" spans="1:1">
      <c r="A435" s="503"/>
    </row>
    <row r="436" spans="1:1">
      <c r="A436" s="503"/>
    </row>
    <row r="437" spans="1:1">
      <c r="A437" s="503"/>
    </row>
    <row r="438" spans="1:1">
      <c r="A438" s="503"/>
    </row>
    <row r="439" spans="1:1">
      <c r="A439" s="503"/>
    </row>
    <row r="440" spans="1:1">
      <c r="A440" s="503"/>
    </row>
    <row r="441" spans="1:1">
      <c r="A441" s="503"/>
    </row>
    <row r="442" spans="1:1">
      <c r="A442" s="503"/>
    </row>
    <row r="443" spans="1:1">
      <c r="A443" s="503"/>
    </row>
    <row r="444" spans="1:1">
      <c r="A444" s="503"/>
    </row>
    <row r="445" spans="1:1">
      <c r="A445" s="503"/>
    </row>
    <row r="446" spans="1:1">
      <c r="A446" s="503"/>
    </row>
    <row r="447" spans="1:1">
      <c r="A447" s="503"/>
    </row>
    <row r="448" spans="1:1">
      <c r="A448" s="503"/>
    </row>
    <row r="449" spans="1:1">
      <c r="A449" s="503"/>
    </row>
    <row r="450" spans="1:1">
      <c r="A450" s="503"/>
    </row>
    <row r="451" spans="1:1">
      <c r="A451" s="503"/>
    </row>
    <row r="452" spans="1:1">
      <c r="A452" s="503"/>
    </row>
    <row r="453" spans="1:1">
      <c r="A453" s="503"/>
    </row>
    <row r="454" spans="1:1">
      <c r="A454" s="503"/>
    </row>
    <row r="455" spans="1:1">
      <c r="A455" s="503"/>
    </row>
    <row r="456" spans="1:1">
      <c r="A456" s="503"/>
    </row>
    <row r="457" spans="1:1">
      <c r="A457" s="503"/>
    </row>
    <row r="458" spans="1:1">
      <c r="A458" s="503"/>
    </row>
    <row r="459" spans="1:1">
      <c r="A459" s="503"/>
    </row>
    <row r="460" spans="1:1">
      <c r="A460" s="503"/>
    </row>
    <row r="461" spans="1:1">
      <c r="A461" s="503"/>
    </row>
    <row r="462" spans="1:1">
      <c r="A462" s="503"/>
    </row>
    <row r="463" spans="1:1">
      <c r="A463" s="503"/>
    </row>
    <row r="464" spans="1:1">
      <c r="A464" s="503"/>
    </row>
    <row r="465" spans="1:1">
      <c r="A465" s="503"/>
    </row>
    <row r="466" spans="1:1">
      <c r="A466" s="503"/>
    </row>
    <row r="467" spans="1:1">
      <c r="A467" s="503"/>
    </row>
    <row r="468" spans="1:1">
      <c r="A468" s="503"/>
    </row>
    <row r="469" spans="1:1">
      <c r="A469" s="503"/>
    </row>
    <row r="470" spans="1:1">
      <c r="A470" s="503"/>
    </row>
    <row r="471" spans="1:1">
      <c r="A471" s="503"/>
    </row>
    <row r="472" spans="1:1">
      <c r="A472" s="503"/>
    </row>
    <row r="473" spans="1:1">
      <c r="A473" s="503"/>
    </row>
    <row r="474" spans="1:1">
      <c r="A474" s="503"/>
    </row>
    <row r="475" spans="1:1">
      <c r="A475" s="503"/>
    </row>
    <row r="476" spans="1:1">
      <c r="A476" s="503"/>
    </row>
    <row r="477" spans="1:1">
      <c r="A477" s="503"/>
    </row>
    <row r="478" spans="1:1">
      <c r="A478" s="503"/>
    </row>
    <row r="479" spans="1:1">
      <c r="A479" s="503"/>
    </row>
    <row r="480" spans="1:1">
      <c r="A480" s="503"/>
    </row>
    <row r="481" spans="1:1">
      <c r="A481" s="503"/>
    </row>
    <row r="482" spans="1:1">
      <c r="A482" s="503"/>
    </row>
    <row r="483" spans="1:1">
      <c r="A483" s="503"/>
    </row>
    <row r="484" spans="1:1">
      <c r="A484" s="503"/>
    </row>
    <row r="485" spans="1:1">
      <c r="A485" s="503"/>
    </row>
    <row r="486" spans="1:1">
      <c r="A486" s="503"/>
    </row>
    <row r="487" spans="1:1">
      <c r="A487" s="503"/>
    </row>
    <row r="488" spans="1:1">
      <c r="A488" s="503"/>
    </row>
    <row r="489" spans="1:1">
      <c r="A489" s="503"/>
    </row>
    <row r="490" spans="1:1">
      <c r="A490" s="503"/>
    </row>
    <row r="491" spans="1:1">
      <c r="A491" s="503"/>
    </row>
    <row r="492" spans="1:1">
      <c r="A492" s="503"/>
    </row>
    <row r="493" spans="1:1">
      <c r="A493" s="503"/>
    </row>
    <row r="494" spans="1:1">
      <c r="A494" s="503"/>
    </row>
    <row r="495" spans="1:1">
      <c r="A495" s="503"/>
    </row>
    <row r="496" spans="1:1">
      <c r="A496" s="503"/>
    </row>
    <row r="497" spans="1:1">
      <c r="A497" s="503"/>
    </row>
    <row r="498" spans="1:1">
      <c r="A498" s="503"/>
    </row>
    <row r="499" spans="1:1">
      <c r="A499" s="503"/>
    </row>
    <row r="500" spans="1:1">
      <c r="A500" s="503"/>
    </row>
    <row r="501" spans="1:1">
      <c r="A501" s="503"/>
    </row>
    <row r="502" spans="1:1">
      <c r="A502" s="503"/>
    </row>
    <row r="503" spans="1:1">
      <c r="A503" s="503"/>
    </row>
    <row r="504" spans="1:1">
      <c r="A504" s="503"/>
    </row>
    <row r="505" spans="1:1">
      <c r="A505" s="503"/>
    </row>
    <row r="506" spans="1:1">
      <c r="A506" s="503"/>
    </row>
    <row r="507" spans="1:1">
      <c r="A507" s="503"/>
    </row>
    <row r="508" spans="1:1">
      <c r="A508" s="503"/>
    </row>
    <row r="509" spans="1:1">
      <c r="A509" s="503"/>
    </row>
    <row r="510" spans="1:1">
      <c r="A510" s="503"/>
    </row>
    <row r="511" spans="1:1">
      <c r="A511" s="503"/>
    </row>
    <row r="512" spans="1:1">
      <c r="A512" s="503"/>
    </row>
    <row r="513" spans="1:1">
      <c r="A513" s="503"/>
    </row>
    <row r="514" spans="1:1">
      <c r="A514" s="503"/>
    </row>
    <row r="515" spans="1:1">
      <c r="A515" s="503"/>
    </row>
    <row r="516" spans="1:1">
      <c r="A516" s="503"/>
    </row>
    <row r="517" spans="1:1">
      <c r="A517" s="503"/>
    </row>
    <row r="518" spans="1:1">
      <c r="A518" s="503"/>
    </row>
    <row r="519" spans="1:1">
      <c r="A519" s="503"/>
    </row>
    <row r="520" spans="1:1">
      <c r="A520" s="503"/>
    </row>
    <row r="521" spans="1:1">
      <c r="A521" s="503"/>
    </row>
    <row r="522" spans="1:1">
      <c r="A522" s="503"/>
    </row>
    <row r="523" spans="1:1">
      <c r="A523" s="503"/>
    </row>
    <row r="524" spans="1:1">
      <c r="A524" s="503"/>
    </row>
    <row r="525" spans="1:1">
      <c r="A525" s="503"/>
    </row>
    <row r="526" spans="1:1">
      <c r="A526" s="503"/>
    </row>
    <row r="527" spans="1:1">
      <c r="A527" s="503"/>
    </row>
    <row r="528" spans="1:1">
      <c r="A528" s="503"/>
    </row>
    <row r="529" spans="1:1">
      <c r="A529" s="503"/>
    </row>
    <row r="530" spans="1:1">
      <c r="A530" s="503"/>
    </row>
    <row r="531" spans="1:1">
      <c r="A531" s="503"/>
    </row>
    <row r="532" spans="1:1">
      <c r="A532" s="503"/>
    </row>
    <row r="533" spans="1:1">
      <c r="A533" s="503"/>
    </row>
    <row r="534" spans="1:1">
      <c r="A534" s="503"/>
    </row>
    <row r="535" spans="1:1">
      <c r="A535" s="503"/>
    </row>
    <row r="536" spans="1:1">
      <c r="A536" s="503"/>
    </row>
    <row r="537" spans="1:1">
      <c r="A537" s="503"/>
    </row>
    <row r="538" spans="1:1">
      <c r="A538" s="503"/>
    </row>
    <row r="539" spans="1:1">
      <c r="A539" s="503"/>
    </row>
    <row r="540" spans="1:1">
      <c r="A540" s="503"/>
    </row>
    <row r="541" spans="1:1">
      <c r="A541" s="503"/>
    </row>
    <row r="542" spans="1:1">
      <c r="A542" s="503"/>
    </row>
    <row r="543" spans="1:1">
      <c r="A543" s="503"/>
    </row>
    <row r="544" spans="1:1">
      <c r="A544" s="503"/>
    </row>
    <row r="545" spans="1:1">
      <c r="A545" s="503"/>
    </row>
    <row r="546" spans="1:1">
      <c r="A546" s="503"/>
    </row>
    <row r="547" spans="1:1">
      <c r="A547" s="503"/>
    </row>
    <row r="548" spans="1:1">
      <c r="A548" s="503"/>
    </row>
    <row r="549" spans="1:1">
      <c r="A549" s="503"/>
    </row>
    <row r="550" spans="1:1">
      <c r="A550" s="503"/>
    </row>
    <row r="551" spans="1:1">
      <c r="A551" s="503"/>
    </row>
    <row r="552" spans="1:1">
      <c r="A552" s="503"/>
    </row>
    <row r="553" spans="1:1">
      <c r="A553" s="503"/>
    </row>
    <row r="554" spans="1:1">
      <c r="A554" s="503"/>
    </row>
    <row r="555" spans="1:1">
      <c r="A555" s="503"/>
    </row>
    <row r="556" spans="1:1">
      <c r="A556" s="503"/>
    </row>
    <row r="557" spans="1:1">
      <c r="A557" s="503"/>
    </row>
    <row r="558" spans="1:1">
      <c r="A558" s="503"/>
    </row>
    <row r="559" spans="1:1">
      <c r="A559" s="503"/>
    </row>
    <row r="560" spans="1:1">
      <c r="A560" s="503"/>
    </row>
    <row r="561" spans="1:1">
      <c r="A561" s="503"/>
    </row>
    <row r="562" spans="1:1">
      <c r="A562" s="503"/>
    </row>
    <row r="563" spans="1:1">
      <c r="A563" s="503"/>
    </row>
    <row r="564" spans="1:1">
      <c r="A564" s="503"/>
    </row>
    <row r="565" spans="1:1">
      <c r="A565" s="503"/>
    </row>
    <row r="566" spans="1:1">
      <c r="A566" s="503"/>
    </row>
    <row r="567" spans="1:1">
      <c r="A567" s="503"/>
    </row>
    <row r="568" spans="1:1">
      <c r="A568" s="503"/>
    </row>
    <row r="569" spans="1:1">
      <c r="A569" s="503"/>
    </row>
    <row r="570" spans="1:1">
      <c r="A570" s="503"/>
    </row>
    <row r="571" spans="1:1">
      <c r="A571" s="503"/>
    </row>
    <row r="572" spans="1:1">
      <c r="A572" s="503"/>
    </row>
    <row r="573" spans="1:1">
      <c r="A573" s="503"/>
    </row>
    <row r="574" spans="1:1">
      <c r="A574" s="503"/>
    </row>
    <row r="575" spans="1:1">
      <c r="A575" s="503"/>
    </row>
    <row r="576" spans="1:1">
      <c r="A576" s="503"/>
    </row>
    <row r="577" spans="1:1">
      <c r="A577" s="503"/>
    </row>
    <row r="578" spans="1:1">
      <c r="A578" s="503"/>
    </row>
    <row r="579" spans="1:1">
      <c r="A579" s="503"/>
    </row>
    <row r="580" spans="1:1">
      <c r="A580" s="503"/>
    </row>
    <row r="581" spans="1:1">
      <c r="A581" s="503"/>
    </row>
    <row r="582" spans="1:1">
      <c r="A582" s="503"/>
    </row>
    <row r="583" spans="1:1">
      <c r="A583" s="503"/>
    </row>
    <row r="584" spans="1:1">
      <c r="A584" s="503"/>
    </row>
    <row r="585" spans="1:1">
      <c r="A585" s="503"/>
    </row>
    <row r="586" spans="1:1">
      <c r="A586" s="503"/>
    </row>
    <row r="587" spans="1:1">
      <c r="A587" s="503"/>
    </row>
    <row r="588" spans="1:1">
      <c r="A588" s="503"/>
    </row>
    <row r="589" spans="1:1">
      <c r="A589" s="503"/>
    </row>
    <row r="590" spans="1:1">
      <c r="A590" s="503"/>
    </row>
    <row r="591" spans="1:1">
      <c r="A591" s="503"/>
    </row>
    <row r="592" spans="1:1">
      <c r="A592" s="503"/>
    </row>
    <row r="593" spans="1:1">
      <c r="A593" s="503"/>
    </row>
    <row r="594" spans="1:1">
      <c r="A594" s="503"/>
    </row>
    <row r="595" spans="1:1">
      <c r="A595" s="503"/>
    </row>
    <row r="596" spans="1:1">
      <c r="A596" s="503"/>
    </row>
    <row r="597" spans="1:1">
      <c r="A597" s="503"/>
    </row>
    <row r="598" spans="1:1">
      <c r="A598" s="503"/>
    </row>
    <row r="599" spans="1:1">
      <c r="A599" s="503"/>
    </row>
    <row r="600" spans="1:1">
      <c r="A600" s="503"/>
    </row>
    <row r="601" spans="1:1">
      <c r="A601" s="503"/>
    </row>
    <row r="602" spans="1:1">
      <c r="A602" s="503"/>
    </row>
    <row r="603" spans="1:1">
      <c r="A603" s="503"/>
    </row>
    <row r="604" spans="1:1">
      <c r="A604" s="503"/>
    </row>
    <row r="605" spans="1:1">
      <c r="A605" s="503"/>
    </row>
    <row r="606" spans="1:1">
      <c r="A606" s="503"/>
    </row>
    <row r="607" spans="1:1">
      <c r="A607" s="503"/>
    </row>
    <row r="608" spans="1:1">
      <c r="A608" s="503"/>
    </row>
    <row r="609" spans="1:1">
      <c r="A609" s="503"/>
    </row>
    <row r="610" spans="1:1">
      <c r="A610" s="503"/>
    </row>
    <row r="611" spans="1:1">
      <c r="A611" s="503"/>
    </row>
    <row r="612" spans="1:1">
      <c r="A612" s="503"/>
    </row>
    <row r="613" spans="1:1">
      <c r="A613" s="503"/>
    </row>
    <row r="614" spans="1:1">
      <c r="A614" s="503"/>
    </row>
    <row r="615" spans="1:1">
      <c r="A615" s="503"/>
    </row>
    <row r="616" spans="1:1">
      <c r="A616" s="503"/>
    </row>
    <row r="617" spans="1:1">
      <c r="A617" s="503"/>
    </row>
    <row r="618" spans="1:1">
      <c r="A618" s="503"/>
    </row>
    <row r="619" spans="1:1">
      <c r="A619" s="503"/>
    </row>
    <row r="620" spans="1:1">
      <c r="A620" s="503"/>
    </row>
    <row r="621" spans="1:1">
      <c r="A621" s="503"/>
    </row>
    <row r="622" spans="1:1">
      <c r="A622" s="503"/>
    </row>
    <row r="623" spans="1:1">
      <c r="A623" s="503"/>
    </row>
    <row r="624" spans="1:1">
      <c r="A624" s="503"/>
    </row>
    <row r="625" spans="1:1">
      <c r="A625" s="503"/>
    </row>
    <row r="626" spans="1:1">
      <c r="A626" s="503"/>
    </row>
    <row r="627" spans="1:1">
      <c r="A627" s="503"/>
    </row>
    <row r="628" spans="1:1">
      <c r="A628" s="503"/>
    </row>
    <row r="629" spans="1:1">
      <c r="A629" s="503"/>
    </row>
    <row r="630" spans="1:1">
      <c r="A630" s="503"/>
    </row>
    <row r="631" spans="1:1">
      <c r="A631" s="503"/>
    </row>
    <row r="632" spans="1:1">
      <c r="A632" s="503"/>
    </row>
    <row r="633" spans="1:1">
      <c r="A633" s="503"/>
    </row>
    <row r="634" spans="1:1">
      <c r="A634" s="503"/>
    </row>
    <row r="635" spans="1:1">
      <c r="A635" s="503"/>
    </row>
    <row r="636" spans="1:1">
      <c r="A636" s="503"/>
    </row>
    <row r="637" spans="1:1">
      <c r="A637" s="503"/>
    </row>
    <row r="638" spans="1:1">
      <c r="A638" s="503"/>
    </row>
    <row r="639" spans="1:1">
      <c r="A639" s="503"/>
    </row>
    <row r="640" spans="1:1">
      <c r="A640" s="503"/>
    </row>
    <row r="641" spans="1:1">
      <c r="A641" s="503"/>
    </row>
    <row r="642" spans="1:1">
      <c r="A642" s="503"/>
    </row>
    <row r="643" spans="1:1">
      <c r="A643" s="503"/>
    </row>
    <row r="644" spans="1:1">
      <c r="A644" s="503"/>
    </row>
    <row r="645" spans="1:1">
      <c r="A645" s="503"/>
    </row>
    <row r="646" spans="1:1">
      <c r="A646" s="503"/>
    </row>
    <row r="647" spans="1:1">
      <c r="A647" s="503"/>
    </row>
    <row r="648" spans="1:1">
      <c r="A648" s="503"/>
    </row>
    <row r="649" spans="1:1">
      <c r="A649" s="503"/>
    </row>
    <row r="650" spans="1:1">
      <c r="A650" s="503"/>
    </row>
    <row r="651" spans="1:1">
      <c r="A651" s="503"/>
    </row>
    <row r="652" spans="1:1">
      <c r="A652" s="503"/>
    </row>
    <row r="653" spans="1:1">
      <c r="A653" s="503"/>
    </row>
    <row r="654" spans="1:1">
      <c r="A654" s="503"/>
    </row>
    <row r="655" spans="1:1">
      <c r="A655" s="503"/>
    </row>
    <row r="656" spans="1:1">
      <c r="A656" s="503"/>
    </row>
    <row r="657" spans="1:1">
      <c r="A657" s="503"/>
    </row>
    <row r="658" spans="1:1">
      <c r="A658" s="503"/>
    </row>
    <row r="659" spans="1:1">
      <c r="A659" s="503"/>
    </row>
    <row r="660" spans="1:1">
      <c r="A660" s="503"/>
    </row>
    <row r="661" spans="1:1">
      <c r="A661" s="503"/>
    </row>
    <row r="662" spans="1:1">
      <c r="A662" s="503"/>
    </row>
    <row r="663" spans="1:1">
      <c r="A663" s="503"/>
    </row>
    <row r="664" spans="1:1">
      <c r="A664" s="503"/>
    </row>
    <row r="665" spans="1:1">
      <c r="A665" s="503"/>
    </row>
    <row r="666" spans="1:1">
      <c r="A666" s="503"/>
    </row>
    <row r="667" spans="1:1">
      <c r="A667" s="503"/>
    </row>
    <row r="668" spans="1:1">
      <c r="A668" s="503"/>
    </row>
    <row r="669" spans="1:1">
      <c r="A669" s="503"/>
    </row>
    <row r="670" spans="1:1">
      <c r="A670" s="503"/>
    </row>
    <row r="671" spans="1:1">
      <c r="A671" s="503"/>
    </row>
    <row r="672" spans="1:1">
      <c r="A672" s="503"/>
    </row>
    <row r="673" spans="1:1">
      <c r="A673" s="503"/>
    </row>
    <row r="674" spans="1:1">
      <c r="A674" s="503"/>
    </row>
    <row r="675" spans="1:1">
      <c r="A675" s="503"/>
    </row>
    <row r="676" spans="1:1">
      <c r="A676" s="503"/>
    </row>
    <row r="677" spans="1:1">
      <c r="A677" s="503"/>
    </row>
    <row r="678" spans="1:1">
      <c r="A678" s="503"/>
    </row>
    <row r="679" spans="1:1">
      <c r="A679" s="503"/>
    </row>
    <row r="680" spans="1:1">
      <c r="A680" s="503"/>
    </row>
    <row r="681" spans="1:1">
      <c r="A681" s="503"/>
    </row>
    <row r="682" spans="1:1">
      <c r="A682" s="503"/>
    </row>
    <row r="683" spans="1:1">
      <c r="A683" s="503"/>
    </row>
    <row r="684" spans="1:1">
      <c r="A684" s="503"/>
    </row>
    <row r="685" spans="1:1">
      <c r="A685" s="503"/>
    </row>
    <row r="686" spans="1:1">
      <c r="A686" s="503"/>
    </row>
    <row r="687" spans="1:1">
      <c r="A687" s="503"/>
    </row>
    <row r="688" spans="1:1">
      <c r="A688" s="503"/>
    </row>
    <row r="689" spans="1:1">
      <c r="A689" s="503"/>
    </row>
    <row r="690" spans="1:1">
      <c r="A690" s="503"/>
    </row>
    <row r="691" spans="1:1">
      <c r="A691" s="503"/>
    </row>
    <row r="692" spans="1:1">
      <c r="A692" s="503"/>
    </row>
    <row r="693" spans="1:1">
      <c r="A693" s="503"/>
    </row>
    <row r="694" spans="1:1">
      <c r="A694" s="503"/>
    </row>
    <row r="695" spans="1:1">
      <c r="A695" s="503"/>
    </row>
    <row r="696" spans="1:1">
      <c r="A696" s="503"/>
    </row>
    <row r="697" spans="1:1">
      <c r="A697" s="503"/>
    </row>
    <row r="698" spans="1:1">
      <c r="A698" s="503"/>
    </row>
    <row r="699" spans="1:1">
      <c r="A699" s="503"/>
    </row>
    <row r="700" spans="1:1">
      <c r="A700" s="503"/>
    </row>
    <row r="701" spans="1:1">
      <c r="A701" s="503"/>
    </row>
    <row r="702" spans="1:1">
      <c r="A702" s="503"/>
    </row>
    <row r="703" spans="1:1">
      <c r="A703" s="503"/>
    </row>
    <row r="704" spans="1:1">
      <c r="A704" s="503"/>
    </row>
    <row r="705" spans="1:1">
      <c r="A705" s="503"/>
    </row>
    <row r="706" spans="1:1">
      <c r="A706" s="503"/>
    </row>
    <row r="707" spans="1:1">
      <c r="A707" s="503"/>
    </row>
    <row r="708" spans="1:1">
      <c r="A708" s="503"/>
    </row>
    <row r="709" spans="1:1">
      <c r="A709" s="503"/>
    </row>
    <row r="710" spans="1:1">
      <c r="A710" s="503"/>
    </row>
    <row r="711" spans="1:1">
      <c r="A711" s="503"/>
    </row>
    <row r="712" spans="1:1">
      <c r="A712" s="503"/>
    </row>
    <row r="713" spans="1:1">
      <c r="A713" s="503"/>
    </row>
    <row r="714" spans="1:1">
      <c r="A714" s="503"/>
    </row>
    <row r="715" spans="1:1">
      <c r="A715" s="503"/>
    </row>
    <row r="716" spans="1:1">
      <c r="A716" s="503"/>
    </row>
    <row r="717" spans="1:1">
      <c r="A717" s="503"/>
    </row>
    <row r="718" spans="1:1">
      <c r="A718" s="503"/>
    </row>
    <row r="719" spans="1:1">
      <c r="A719" s="503"/>
    </row>
    <row r="720" spans="1:1">
      <c r="A720" s="503"/>
    </row>
    <row r="721" spans="1:1">
      <c r="A721" s="503"/>
    </row>
    <row r="722" spans="1:1">
      <c r="A722" s="503"/>
    </row>
    <row r="723" spans="1:1">
      <c r="A723" s="503"/>
    </row>
    <row r="724" spans="1:1">
      <c r="A724" s="503"/>
    </row>
    <row r="725" spans="1:1">
      <c r="A725" s="503"/>
    </row>
    <row r="726" spans="1:1">
      <c r="A726" s="503"/>
    </row>
    <row r="727" spans="1:1">
      <c r="A727" s="503"/>
    </row>
    <row r="728" spans="1:1">
      <c r="A728" s="503"/>
    </row>
    <row r="729" spans="1:1">
      <c r="A729" s="503"/>
    </row>
    <row r="730" spans="1:1">
      <c r="A730" s="503"/>
    </row>
    <row r="731" spans="1:1">
      <c r="A731" s="503"/>
    </row>
    <row r="732" spans="1:1">
      <c r="A732" s="503"/>
    </row>
    <row r="733" spans="1:1">
      <c r="A733" s="503"/>
    </row>
    <row r="734" spans="1:1">
      <c r="A734" s="503"/>
    </row>
    <row r="735" spans="1:1">
      <c r="A735" s="503"/>
    </row>
    <row r="736" spans="1:1">
      <c r="A736" s="503"/>
    </row>
    <row r="737" spans="1:1">
      <c r="A737" s="503"/>
    </row>
    <row r="738" spans="1:1">
      <c r="A738" s="503"/>
    </row>
    <row r="739" spans="1:1">
      <c r="A739" s="503"/>
    </row>
    <row r="740" spans="1:1">
      <c r="A740" s="503"/>
    </row>
    <row r="741" spans="1:1">
      <c r="A741" s="503"/>
    </row>
    <row r="742" spans="1:1">
      <c r="A742" s="503"/>
    </row>
    <row r="743" spans="1:1">
      <c r="A743" s="503"/>
    </row>
    <row r="744" spans="1:1">
      <c r="A744" s="503"/>
    </row>
    <row r="745" spans="1:1">
      <c r="A745" s="503"/>
    </row>
    <row r="746" spans="1:1">
      <c r="A746" s="503"/>
    </row>
    <row r="747" spans="1:1">
      <c r="A747" s="503"/>
    </row>
    <row r="748" spans="1:1">
      <c r="A748" s="503"/>
    </row>
    <row r="749" spans="1:1">
      <c r="A749" s="503"/>
    </row>
    <row r="750" spans="1:1">
      <c r="A750" s="503"/>
    </row>
    <row r="751" spans="1:1">
      <c r="A751" s="503"/>
    </row>
    <row r="752" spans="1:1">
      <c r="A752" s="503"/>
    </row>
    <row r="753" spans="1:1">
      <c r="A753" s="503"/>
    </row>
    <row r="754" spans="1:1">
      <c r="A754" s="503"/>
    </row>
    <row r="755" spans="1:1">
      <c r="A755" s="503"/>
    </row>
    <row r="756" spans="1:1">
      <c r="A756" s="503"/>
    </row>
    <row r="757" spans="1:1">
      <c r="A757" s="503"/>
    </row>
    <row r="758" spans="1:1">
      <c r="A758" s="503"/>
    </row>
    <row r="759" spans="1:1">
      <c r="A759" s="503"/>
    </row>
    <row r="760" spans="1:1">
      <c r="A760" s="503"/>
    </row>
    <row r="761" spans="1:1">
      <c r="A761" s="503"/>
    </row>
    <row r="762" spans="1:1">
      <c r="A762" s="503"/>
    </row>
    <row r="763" spans="1:1">
      <c r="A763" s="503"/>
    </row>
    <row r="764" spans="1:1">
      <c r="A764" s="503"/>
    </row>
    <row r="765" spans="1:1">
      <c r="A765" s="503"/>
    </row>
    <row r="766" spans="1:1">
      <c r="A766" s="503"/>
    </row>
    <row r="767" spans="1:1">
      <c r="A767" s="503"/>
    </row>
    <row r="768" spans="1:1">
      <c r="A768" s="503"/>
    </row>
    <row r="769" spans="1:1">
      <c r="A769" s="503"/>
    </row>
    <row r="770" spans="1:1">
      <c r="A770" s="503"/>
    </row>
    <row r="771" spans="1:1">
      <c r="A771" s="503"/>
    </row>
    <row r="772" spans="1:1">
      <c r="A772" s="503"/>
    </row>
    <row r="773" spans="1:1">
      <c r="A773" s="503"/>
    </row>
    <row r="774" spans="1:1">
      <c r="A774" s="503"/>
    </row>
    <row r="775" spans="1:1">
      <c r="A775" s="503"/>
    </row>
    <row r="776" spans="1:1">
      <c r="A776" s="503"/>
    </row>
    <row r="777" spans="1:1">
      <c r="A777" s="503"/>
    </row>
    <row r="778" spans="1:1">
      <c r="A778" s="503"/>
    </row>
    <row r="779" spans="1:1">
      <c r="A779" s="503"/>
    </row>
    <row r="780" spans="1:1">
      <c r="A780" s="503"/>
    </row>
    <row r="781" spans="1:1">
      <c r="A781" s="503"/>
    </row>
    <row r="782" spans="1:1">
      <c r="A782" s="503"/>
    </row>
    <row r="783" spans="1:1">
      <c r="A783" s="503"/>
    </row>
    <row r="784" spans="1:1">
      <c r="A784" s="503"/>
    </row>
    <row r="785" spans="1:1">
      <c r="A785" s="503"/>
    </row>
    <row r="786" spans="1:1">
      <c r="A786" s="503"/>
    </row>
    <row r="787" spans="1:1">
      <c r="A787" s="503"/>
    </row>
    <row r="788" spans="1:1">
      <c r="A788" s="503"/>
    </row>
    <row r="789" spans="1:1">
      <c r="A789" s="503"/>
    </row>
    <row r="790" spans="1:1">
      <c r="A790" s="503"/>
    </row>
    <row r="791" spans="1:1">
      <c r="A791" s="503"/>
    </row>
    <row r="792" spans="1:1">
      <c r="A792" s="503"/>
    </row>
    <row r="793" spans="1:1">
      <c r="A793" s="503"/>
    </row>
    <row r="794" spans="1:1">
      <c r="A794" s="503"/>
    </row>
    <row r="795" spans="1:1">
      <c r="A795" s="503"/>
    </row>
    <row r="796" spans="1:1">
      <c r="A796" s="503"/>
    </row>
    <row r="797" spans="1:1">
      <c r="A797" s="503"/>
    </row>
    <row r="798" spans="1:1">
      <c r="A798" s="503"/>
    </row>
    <row r="799" spans="1:1">
      <c r="A799" s="503"/>
    </row>
    <row r="800" spans="1:1">
      <c r="A800" s="503"/>
    </row>
    <row r="801" spans="1:1">
      <c r="A801" s="503"/>
    </row>
    <row r="802" spans="1:1">
      <c r="A802" s="503"/>
    </row>
    <row r="803" spans="1:1">
      <c r="A803" s="503"/>
    </row>
    <row r="804" spans="1:1">
      <c r="A804" s="503"/>
    </row>
    <row r="805" spans="1:1">
      <c r="A805" s="503"/>
    </row>
    <row r="806" spans="1:1">
      <c r="A806" s="503"/>
    </row>
    <row r="807" spans="1:1">
      <c r="A807" s="503"/>
    </row>
    <row r="808" spans="1:1">
      <c r="A808" s="503"/>
    </row>
    <row r="809" spans="1:1">
      <c r="A809" s="503"/>
    </row>
    <row r="810" spans="1:1">
      <c r="A810" s="503"/>
    </row>
    <row r="811" spans="1:1">
      <c r="A811" s="503"/>
    </row>
    <row r="812" spans="1:1">
      <c r="A812" s="503"/>
    </row>
    <row r="813" spans="1:1">
      <c r="A813" s="503"/>
    </row>
    <row r="814" spans="1:1">
      <c r="A814" s="503"/>
    </row>
    <row r="815" spans="1:1">
      <c r="A815" s="503"/>
    </row>
    <row r="816" spans="1:1">
      <c r="A816" s="503"/>
    </row>
    <row r="817" spans="1:1">
      <c r="A817" s="503"/>
    </row>
    <row r="818" spans="1:1">
      <c r="A818" s="503"/>
    </row>
    <row r="819" spans="1:1">
      <c r="A819" s="503"/>
    </row>
    <row r="820" spans="1:1">
      <c r="A820" s="503"/>
    </row>
    <row r="821" spans="1:1">
      <c r="A821" s="503"/>
    </row>
    <row r="822" spans="1:1">
      <c r="A822" s="503"/>
    </row>
    <row r="823" spans="1:1">
      <c r="A823" s="503"/>
    </row>
    <row r="824" spans="1:1">
      <c r="A824" s="503"/>
    </row>
    <row r="825" spans="1:1">
      <c r="A825" s="503"/>
    </row>
    <row r="826" spans="1:1">
      <c r="A826" s="503"/>
    </row>
    <row r="827" spans="1:1">
      <c r="A827" s="503"/>
    </row>
    <row r="828" spans="1:1">
      <c r="A828" s="503"/>
    </row>
    <row r="829" spans="1:1">
      <c r="A829" s="503"/>
    </row>
    <row r="830" spans="1:1">
      <c r="A830" s="503"/>
    </row>
    <row r="831" spans="1:1">
      <c r="A831" s="503"/>
    </row>
    <row r="832" spans="1:1">
      <c r="A832" s="503"/>
    </row>
    <row r="833" spans="1:1">
      <c r="A833" s="503"/>
    </row>
    <row r="834" spans="1:1">
      <c r="A834" s="503"/>
    </row>
    <row r="835" spans="1:1">
      <c r="A835" s="503"/>
    </row>
    <row r="836" spans="1:1">
      <c r="A836" s="503"/>
    </row>
    <row r="837" spans="1:1">
      <c r="A837" s="503"/>
    </row>
    <row r="838" spans="1:1">
      <c r="A838" s="503"/>
    </row>
    <row r="839" spans="1:1">
      <c r="A839" s="503"/>
    </row>
    <row r="840" spans="1:1">
      <c r="A840" s="503"/>
    </row>
    <row r="841" spans="1:1">
      <c r="A841" s="503"/>
    </row>
    <row r="842" spans="1:1">
      <c r="A842" s="503"/>
    </row>
    <row r="843" spans="1:1">
      <c r="A843" s="503"/>
    </row>
    <row r="844" spans="1:1">
      <c r="A844" s="503"/>
    </row>
    <row r="845" spans="1:1">
      <c r="A845" s="503"/>
    </row>
    <row r="846" spans="1:1">
      <c r="A846" s="503"/>
    </row>
    <row r="847" spans="1:1">
      <c r="A847" s="503"/>
    </row>
    <row r="848" spans="1:1">
      <c r="A848" s="503"/>
    </row>
    <row r="849" spans="1:1">
      <c r="A849" s="503"/>
    </row>
    <row r="850" spans="1:1">
      <c r="A850" s="503"/>
    </row>
    <row r="851" spans="1:1">
      <c r="A851" s="503"/>
    </row>
    <row r="852" spans="1:1">
      <c r="A852" s="503"/>
    </row>
    <row r="853" spans="1:1">
      <c r="A853" s="503"/>
    </row>
    <row r="854" spans="1:1">
      <c r="A854" s="503"/>
    </row>
    <row r="855" spans="1:1">
      <c r="A855" s="503"/>
    </row>
    <row r="856" spans="1:1">
      <c r="A856" s="503"/>
    </row>
    <row r="857" spans="1:1">
      <c r="A857" s="503"/>
    </row>
    <row r="858" spans="1:1">
      <c r="A858" s="503"/>
    </row>
    <row r="859" spans="1:1">
      <c r="A859" s="503"/>
    </row>
    <row r="860" spans="1:1">
      <c r="A860" s="503"/>
    </row>
    <row r="861" spans="1:1">
      <c r="A861" s="503"/>
    </row>
    <row r="862" spans="1:1">
      <c r="A862" s="503"/>
    </row>
    <row r="863" spans="1:1">
      <c r="A863" s="503"/>
    </row>
    <row r="864" spans="1:1">
      <c r="A864" s="503"/>
    </row>
    <row r="865" spans="1:1">
      <c r="A865" s="503"/>
    </row>
    <row r="866" spans="1:1">
      <c r="A866" s="503"/>
    </row>
    <row r="867" spans="1:1">
      <c r="A867" s="503"/>
    </row>
    <row r="868" spans="1:1">
      <c r="A868" s="503"/>
    </row>
    <row r="869" spans="1:1">
      <c r="A869" s="503"/>
    </row>
    <row r="870" spans="1:1">
      <c r="A870" s="503"/>
    </row>
    <row r="871" spans="1:1">
      <c r="A871" s="503"/>
    </row>
    <row r="872" spans="1:1">
      <c r="A872" s="503"/>
    </row>
    <row r="873" spans="1:1">
      <c r="A873" s="503"/>
    </row>
    <row r="874" spans="1:1">
      <c r="A874" s="503"/>
    </row>
    <row r="875" spans="1:1">
      <c r="A875" s="503"/>
    </row>
    <row r="876" spans="1:1">
      <c r="A876" s="503"/>
    </row>
    <row r="877" spans="1:1">
      <c r="A877" s="503"/>
    </row>
    <row r="878" spans="1:1">
      <c r="A878" s="503"/>
    </row>
    <row r="879" spans="1:1">
      <c r="A879" s="503"/>
    </row>
    <row r="880" spans="1:1">
      <c r="A880" s="503"/>
    </row>
    <row r="881" spans="1:1">
      <c r="A881" s="503"/>
    </row>
    <row r="882" spans="1:1">
      <c r="A882" s="503"/>
    </row>
    <row r="883" spans="1:1">
      <c r="A883" s="503"/>
    </row>
    <row r="884" spans="1:1">
      <c r="A884" s="503"/>
    </row>
    <row r="885" spans="1:1">
      <c r="A885" s="503"/>
    </row>
    <row r="886" spans="1:1">
      <c r="A886" s="503"/>
    </row>
    <row r="887" spans="1:1">
      <c r="A887" s="503"/>
    </row>
    <row r="888" spans="1:1">
      <c r="A888" s="503"/>
    </row>
    <row r="889" spans="1:1">
      <c r="A889" s="503"/>
    </row>
    <row r="890" spans="1:1">
      <c r="A890" s="503"/>
    </row>
    <row r="891" spans="1:1">
      <c r="A891" s="503"/>
    </row>
    <row r="892" spans="1:1">
      <c r="A892" s="503"/>
    </row>
    <row r="893" spans="1:1">
      <c r="A893" s="503"/>
    </row>
    <row r="894" spans="1:1">
      <c r="A894" s="503"/>
    </row>
    <row r="895" spans="1:1">
      <c r="A895" s="503"/>
    </row>
    <row r="896" spans="1:1">
      <c r="A896" s="503"/>
    </row>
    <row r="897" spans="1:1">
      <c r="A897" s="503"/>
    </row>
    <row r="898" spans="1:1">
      <c r="A898" s="503"/>
    </row>
    <row r="899" spans="1:1">
      <c r="A899" s="503"/>
    </row>
    <row r="900" spans="1:1">
      <c r="A900" s="503"/>
    </row>
    <row r="901" spans="1:1">
      <c r="A901" s="503"/>
    </row>
    <row r="902" spans="1:1">
      <c r="A902" s="503"/>
    </row>
    <row r="903" spans="1:1">
      <c r="A903" s="503"/>
    </row>
    <row r="904" spans="1:1">
      <c r="A904" s="503"/>
    </row>
    <row r="905" spans="1:1">
      <c r="A905" s="503"/>
    </row>
    <row r="906" spans="1:1">
      <c r="A906" s="503"/>
    </row>
    <row r="907" spans="1:1">
      <c r="A907" s="503"/>
    </row>
    <row r="908" spans="1:1">
      <c r="A908" s="503"/>
    </row>
    <row r="909" spans="1:1">
      <c r="A909" s="503"/>
    </row>
    <row r="910" spans="1:1">
      <c r="A910" s="503"/>
    </row>
    <row r="911" spans="1:1">
      <c r="A911" s="503"/>
    </row>
    <row r="912" spans="1:1">
      <c r="A912" s="503"/>
    </row>
    <row r="913" spans="1:1">
      <c r="A913" s="503"/>
    </row>
    <row r="914" spans="1:1">
      <c r="A914" s="503"/>
    </row>
    <row r="915" spans="1:1">
      <c r="A915" s="503"/>
    </row>
    <row r="916" spans="1:1">
      <c r="A916" s="503"/>
    </row>
    <row r="917" spans="1:1">
      <c r="A917" s="503"/>
    </row>
    <row r="918" spans="1:1">
      <c r="A918" s="503"/>
    </row>
    <row r="919" spans="1:1">
      <c r="A919" s="503"/>
    </row>
    <row r="920" spans="1:1">
      <c r="A920" s="503"/>
    </row>
    <row r="921" spans="1:1">
      <c r="A921" s="503"/>
    </row>
    <row r="922" spans="1:1">
      <c r="A922" s="503"/>
    </row>
    <row r="923" spans="1:1">
      <c r="A923" s="503"/>
    </row>
    <row r="924" spans="1:1">
      <c r="A924" s="503"/>
    </row>
    <row r="925" spans="1:1">
      <c r="A925" s="503"/>
    </row>
    <row r="926" spans="1:1">
      <c r="A926" s="503"/>
    </row>
    <row r="927" spans="1:1">
      <c r="A927" s="503"/>
    </row>
    <row r="928" spans="1:1">
      <c r="A928" s="503"/>
    </row>
    <row r="929" spans="1:1">
      <c r="A929" s="503"/>
    </row>
    <row r="930" spans="1:1">
      <c r="A930" s="503"/>
    </row>
    <row r="931" spans="1:1">
      <c r="A931" s="503"/>
    </row>
    <row r="932" spans="1:1">
      <c r="A932" s="503"/>
    </row>
    <row r="933" spans="1:1">
      <c r="A933" s="503"/>
    </row>
    <row r="934" spans="1:1">
      <c r="A934" s="503"/>
    </row>
    <row r="935" spans="1:1">
      <c r="A935" s="503"/>
    </row>
    <row r="936" spans="1:1">
      <c r="A936" s="503"/>
    </row>
    <row r="937" spans="1:1">
      <c r="A937" s="503"/>
    </row>
    <row r="938" spans="1:1">
      <c r="A938" s="503"/>
    </row>
    <row r="939" spans="1:1">
      <c r="A939" s="503"/>
    </row>
    <row r="940" spans="1:1">
      <c r="A940" s="503"/>
    </row>
    <row r="941" spans="1:1">
      <c r="A941" s="503"/>
    </row>
    <row r="942" spans="1:1">
      <c r="A942" s="503"/>
    </row>
    <row r="943" spans="1:1">
      <c r="A943" s="503"/>
    </row>
    <row r="944" spans="1:1">
      <c r="A944" s="503"/>
    </row>
    <row r="945" spans="1:1">
      <c r="A945" s="503"/>
    </row>
    <row r="946" spans="1:1">
      <c r="A946" s="503"/>
    </row>
    <row r="947" spans="1:1">
      <c r="A947" s="503"/>
    </row>
    <row r="948" spans="1:1">
      <c r="A948" s="503"/>
    </row>
    <row r="949" spans="1:1">
      <c r="A949" s="503"/>
    </row>
    <row r="950" spans="1:1">
      <c r="A950" s="503"/>
    </row>
    <row r="951" spans="1:1">
      <c r="A951" s="503"/>
    </row>
    <row r="952" spans="1:1">
      <c r="A952" s="503"/>
    </row>
    <row r="953" spans="1:1">
      <c r="A953" s="503"/>
    </row>
    <row r="954" spans="1:1">
      <c r="A954" s="503"/>
    </row>
    <row r="955" spans="1:1">
      <c r="A955" s="503"/>
    </row>
    <row r="956" spans="1:1">
      <c r="A956" s="503"/>
    </row>
    <row r="957" spans="1:1">
      <c r="A957" s="503"/>
    </row>
    <row r="958" spans="1:1">
      <c r="A958" s="503"/>
    </row>
    <row r="959" spans="1:1">
      <c r="A959" s="503"/>
    </row>
    <row r="960" spans="1:1">
      <c r="A960" s="503"/>
    </row>
    <row r="961" spans="1:1">
      <c r="A961" s="503"/>
    </row>
    <row r="962" spans="1:1">
      <c r="A962" s="503"/>
    </row>
    <row r="963" spans="1:1">
      <c r="A963" s="503"/>
    </row>
    <row r="964" spans="1:1">
      <c r="A964" s="503"/>
    </row>
    <row r="965" spans="1:1">
      <c r="A965" s="503"/>
    </row>
    <row r="966" spans="1:1">
      <c r="A966" s="503"/>
    </row>
    <row r="967" spans="1:1">
      <c r="A967" s="503"/>
    </row>
    <row r="968" spans="1:1">
      <c r="A968" s="503"/>
    </row>
    <row r="969" spans="1:1">
      <c r="A969" s="503"/>
    </row>
    <row r="970" spans="1:1">
      <c r="A970" s="503"/>
    </row>
    <row r="971" spans="1:1">
      <c r="A971" s="503"/>
    </row>
    <row r="972" spans="1:1">
      <c r="A972" s="503"/>
    </row>
    <row r="973" spans="1:1">
      <c r="A973" s="503"/>
    </row>
    <row r="974" spans="1:1">
      <c r="A974" s="503"/>
    </row>
    <row r="975" spans="1:1">
      <c r="A975" s="503"/>
    </row>
    <row r="976" spans="1:1">
      <c r="A976" s="503"/>
    </row>
    <row r="977" spans="1:1">
      <c r="A977" s="503"/>
    </row>
    <row r="978" spans="1:1">
      <c r="A978" s="503"/>
    </row>
    <row r="979" spans="1:1">
      <c r="A979" s="503"/>
    </row>
    <row r="980" spans="1:1">
      <c r="A980" s="503"/>
    </row>
    <row r="981" spans="1:1">
      <c r="A981" s="503"/>
    </row>
    <row r="982" spans="1:1">
      <c r="A982" s="503"/>
    </row>
    <row r="983" spans="1:1">
      <c r="A983" s="503"/>
    </row>
    <row r="984" spans="1:1">
      <c r="A984" s="503"/>
    </row>
    <row r="985" spans="1:1">
      <c r="A985" s="503"/>
    </row>
    <row r="986" spans="1:1">
      <c r="A986" s="503"/>
    </row>
    <row r="987" spans="1:1">
      <c r="A987" s="503"/>
    </row>
    <row r="988" spans="1:1">
      <c r="A988" s="503"/>
    </row>
    <row r="989" spans="1:1">
      <c r="A989" s="503"/>
    </row>
    <row r="990" spans="1:1">
      <c r="A990" s="503"/>
    </row>
    <row r="991" spans="1:1">
      <c r="A991" s="503"/>
    </row>
    <row r="992" spans="1:1">
      <c r="A992" s="503"/>
    </row>
    <row r="993" spans="1:1">
      <c r="A993" s="503"/>
    </row>
    <row r="994" spans="1:1">
      <c r="A994" s="503"/>
    </row>
    <row r="995" spans="1:1">
      <c r="A995" s="503"/>
    </row>
    <row r="996" spans="1:1">
      <c r="A996" s="503"/>
    </row>
    <row r="997" spans="1:1">
      <c r="A997" s="503"/>
    </row>
    <row r="998" spans="1:1">
      <c r="A998" s="503"/>
    </row>
    <row r="999" spans="1:1">
      <c r="A999" s="503"/>
    </row>
    <row r="1000" spans="1:1">
      <c r="A1000" s="503"/>
    </row>
    <row r="1001" spans="1:1">
      <c r="A1001" s="503"/>
    </row>
    <row r="1002" spans="1:1">
      <c r="A1002" s="503"/>
    </row>
    <row r="1003" spans="1:1">
      <c r="A1003" s="503"/>
    </row>
    <row r="1004" spans="1:1">
      <c r="A1004" s="503"/>
    </row>
    <row r="1005" spans="1:1">
      <c r="A1005" s="503"/>
    </row>
    <row r="1006" spans="1:1">
      <c r="A1006" s="503"/>
    </row>
    <row r="1007" spans="1:1">
      <c r="A1007" s="503"/>
    </row>
    <row r="1008" spans="1:1">
      <c r="A1008" s="503"/>
    </row>
    <row r="1009" spans="1:1">
      <c r="A1009" s="503"/>
    </row>
    <row r="1010" spans="1:1">
      <c r="A1010" s="503"/>
    </row>
    <row r="1011" spans="1:1">
      <c r="A1011" s="503"/>
    </row>
    <row r="1012" spans="1:1">
      <c r="A1012" s="503"/>
    </row>
    <row r="1013" spans="1:1">
      <c r="A1013" s="503"/>
    </row>
    <row r="1014" spans="1:1">
      <c r="A1014" s="503"/>
    </row>
    <row r="1015" spans="1:1">
      <c r="A1015" s="503"/>
    </row>
    <row r="1016" spans="1:1">
      <c r="A1016" s="503"/>
    </row>
    <row r="1017" spans="1:1">
      <c r="A1017" s="503"/>
    </row>
    <row r="1018" spans="1:1">
      <c r="A1018" s="503"/>
    </row>
    <row r="1019" spans="1:1">
      <c r="A1019" s="503"/>
    </row>
    <row r="1020" spans="1:1">
      <c r="A1020" s="503"/>
    </row>
    <row r="1021" spans="1:1">
      <c r="A1021" s="503"/>
    </row>
    <row r="1022" spans="1:1">
      <c r="A1022" s="503"/>
    </row>
    <row r="1023" spans="1:1">
      <c r="A1023" s="503"/>
    </row>
    <row r="1024" spans="1:1">
      <c r="A1024" s="503"/>
    </row>
    <row r="1025" spans="1:1">
      <c r="A1025" s="503"/>
    </row>
    <row r="1026" spans="1:1">
      <c r="A1026" s="503"/>
    </row>
    <row r="1027" spans="1:1">
      <c r="A1027" s="503"/>
    </row>
    <row r="1028" spans="1:1">
      <c r="A1028" s="503"/>
    </row>
    <row r="1029" spans="1:1">
      <c r="A1029" s="503"/>
    </row>
    <row r="1030" spans="1:1">
      <c r="A1030" s="503"/>
    </row>
    <row r="1031" spans="1:1">
      <c r="A1031" s="503"/>
    </row>
    <row r="1032" spans="1:1">
      <c r="A1032" s="503"/>
    </row>
    <row r="1033" spans="1:1">
      <c r="A1033" s="503"/>
    </row>
    <row r="1034" spans="1:1">
      <c r="A1034" s="503"/>
    </row>
    <row r="1035" spans="1:1">
      <c r="A1035" s="503"/>
    </row>
    <row r="1036" spans="1:1">
      <c r="A1036" s="503"/>
    </row>
    <row r="1037" spans="1:1">
      <c r="A1037" s="503"/>
    </row>
    <row r="1038" spans="1:1">
      <c r="A1038" s="503"/>
    </row>
    <row r="1039" spans="1:1">
      <c r="A1039" s="503"/>
    </row>
    <row r="1040" spans="1:1">
      <c r="A1040" s="503"/>
    </row>
  </sheetData>
  <mergeCells count="37">
    <mergeCell ref="A40:D40"/>
    <mergeCell ref="A34:A35"/>
    <mergeCell ref="B34:B35"/>
    <mergeCell ref="A36:A37"/>
    <mergeCell ref="B36:B37"/>
    <mergeCell ref="A38:A39"/>
    <mergeCell ref="B38:B39"/>
    <mergeCell ref="A28:A29"/>
    <mergeCell ref="B28:B29"/>
    <mergeCell ref="A30:A31"/>
    <mergeCell ref="B30:B31"/>
    <mergeCell ref="A32:A33"/>
    <mergeCell ref="B32:B33"/>
    <mergeCell ref="A22:A23"/>
    <mergeCell ref="B22:B23"/>
    <mergeCell ref="A24:A25"/>
    <mergeCell ref="B24:B25"/>
    <mergeCell ref="A26:A27"/>
    <mergeCell ref="B26:B27"/>
    <mergeCell ref="A16:A17"/>
    <mergeCell ref="B16:B17"/>
    <mergeCell ref="A18:A19"/>
    <mergeCell ref="B18:B19"/>
    <mergeCell ref="A20:A21"/>
    <mergeCell ref="B20:B21"/>
    <mergeCell ref="A10:A11"/>
    <mergeCell ref="B10:B11"/>
    <mergeCell ref="A12:A13"/>
    <mergeCell ref="B12:B13"/>
    <mergeCell ref="A14:A15"/>
    <mergeCell ref="B14:B15"/>
    <mergeCell ref="A3:A5"/>
    <mergeCell ref="B3:B5"/>
    <mergeCell ref="A6:A7"/>
    <mergeCell ref="B6:B7"/>
    <mergeCell ref="A8:A9"/>
    <mergeCell ref="B8:B9"/>
  </mergeCells>
  <phoneticPr fontId="60"/>
  <pageMargins left="0.78749999999999998" right="0.78749999999999998" top="0.86597222222222203" bottom="0.74791666666666701" header="0.511811023622047" footer="0.511811023622047"/>
  <pageSetup paperSize="9"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MJ42"/>
  <sheetViews>
    <sheetView showGridLines="0" view="pageBreakPreview" zoomScaleNormal="100" workbookViewId="0">
      <selection sqref="A1:XFD1048576"/>
    </sheetView>
  </sheetViews>
  <sheetFormatPr defaultColWidth="12.5" defaultRowHeight="17.25"/>
  <cols>
    <col min="1" max="1" width="12.75" style="101" customWidth="1"/>
    <col min="2" max="5" width="10.875" style="101" customWidth="1"/>
    <col min="6" max="6" width="7.125" style="101" customWidth="1"/>
    <col min="7" max="256" width="12.5" style="101"/>
    <col min="257" max="257" width="12.75" style="101" customWidth="1"/>
    <col min="258" max="261" width="10.875" style="101" customWidth="1"/>
    <col min="262" max="262" width="7.125" style="101" customWidth="1"/>
    <col min="263" max="512" width="12.5" style="101"/>
    <col min="513" max="513" width="12.75" style="101" customWidth="1"/>
    <col min="514" max="517" width="10.875" style="101" customWidth="1"/>
    <col min="518" max="518" width="7.125" style="101" customWidth="1"/>
    <col min="519" max="768" width="12.5" style="101"/>
    <col min="769" max="769" width="12.75" style="101" customWidth="1"/>
    <col min="770" max="773" width="10.875" style="101" customWidth="1"/>
    <col min="774" max="774" width="7.125" style="101" customWidth="1"/>
    <col min="775" max="1024" width="12.5" style="101"/>
  </cols>
  <sheetData>
    <row r="1" spans="1:237" ht="17.25" customHeight="1">
      <c r="A1" s="510" t="s">
        <v>552</v>
      </c>
    </row>
    <row r="2" spans="1:237" ht="18" customHeight="1">
      <c r="A2" s="511"/>
      <c r="B2" s="511"/>
      <c r="C2" s="511"/>
      <c r="D2" s="511"/>
      <c r="E2" s="490" t="s">
        <v>611</v>
      </c>
      <c r="F2" s="489"/>
    </row>
    <row r="3" spans="1:237" ht="12.95" customHeight="1">
      <c r="A3" s="512"/>
      <c r="B3" s="946" t="s">
        <v>553</v>
      </c>
      <c r="C3" s="946"/>
      <c r="D3" s="947" t="s">
        <v>554</v>
      </c>
      <c r="E3" s="947"/>
      <c r="F3" s="513"/>
    </row>
    <row r="4" spans="1:237" ht="12.95" customHeight="1">
      <c r="A4" s="488"/>
      <c r="B4" s="946"/>
      <c r="C4" s="946"/>
      <c r="D4" s="947"/>
      <c r="E4" s="947"/>
      <c r="F4" s="513"/>
    </row>
    <row r="5" spans="1:237" ht="12.95" customHeight="1">
      <c r="A5" s="656" t="s">
        <v>138</v>
      </c>
      <c r="B5" s="948" t="s">
        <v>28</v>
      </c>
      <c r="C5" s="514" t="s">
        <v>555</v>
      </c>
      <c r="D5" s="948" t="s">
        <v>28</v>
      </c>
      <c r="E5" s="515" t="s">
        <v>555</v>
      </c>
      <c r="F5" s="147"/>
    </row>
    <row r="6" spans="1:237" ht="12.95" customHeight="1">
      <c r="A6" s="516"/>
      <c r="B6" s="948"/>
      <c r="C6" s="517" t="s">
        <v>556</v>
      </c>
      <c r="D6" s="948"/>
      <c r="E6" s="518" t="s">
        <v>556</v>
      </c>
      <c r="F6" s="498"/>
    </row>
    <row r="7" spans="1:237" ht="20.100000000000001" customHeight="1">
      <c r="A7" s="922" t="s">
        <v>516</v>
      </c>
      <c r="B7" s="903">
        <f>SUM(B9:B40)</f>
        <v>17307</v>
      </c>
      <c r="C7" s="665">
        <f>C9+C11+C13+C15+C17+C19+C21+C23+C25+C27+C29+C31+C33+C35+C37+C39</f>
        <v>12321</v>
      </c>
      <c r="D7" s="903">
        <f>SUM(D9:D40)</f>
        <v>17307</v>
      </c>
      <c r="E7" s="665">
        <f>E9+E11+E13+E15+E17+E19+E21+E23+E25+E27+E29+E31+E33+E35+E37+E39</f>
        <v>4596</v>
      </c>
      <c r="F7" s="520"/>
    </row>
    <row r="8" spans="1:237" ht="20.100000000000001" customHeight="1">
      <c r="A8" s="922"/>
      <c r="B8" s="903"/>
      <c r="C8" s="665">
        <f>C10+C12+C14+C16+C18+C20+C22+C24+C26+C28+C30+C32+C34+C36+C38+C40</f>
        <v>24610</v>
      </c>
      <c r="D8" s="903"/>
      <c r="E8" s="665">
        <f>E10+E12+E14+E16+E18+E20+E22+E24+E26+E28+E30+E32+E34+E36+E38+E40</f>
        <v>13861</v>
      </c>
      <c r="F8" s="521"/>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row>
    <row r="9" spans="1:237" ht="20.100000000000001" customHeight="1">
      <c r="A9" s="925" t="s">
        <v>356</v>
      </c>
      <c r="B9" s="905">
        <v>1088</v>
      </c>
      <c r="C9" s="522">
        <v>809</v>
      </c>
      <c r="D9" s="905">
        <v>1088</v>
      </c>
      <c r="E9" s="523">
        <v>230</v>
      </c>
      <c r="F9" s="524"/>
      <c r="H9" s="949"/>
      <c r="I9" s="949"/>
      <c r="K9" s="949"/>
      <c r="L9" s="949"/>
    </row>
    <row r="10" spans="1:237" ht="20.100000000000001" customHeight="1">
      <c r="A10" s="925"/>
      <c r="B10" s="905"/>
      <c r="C10" s="522">
        <v>1616</v>
      </c>
      <c r="D10" s="905"/>
      <c r="E10" s="523">
        <v>705</v>
      </c>
      <c r="F10" s="525"/>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row>
    <row r="11" spans="1:237" ht="20.100000000000001" customHeight="1">
      <c r="A11" s="925" t="s">
        <v>3</v>
      </c>
      <c r="B11" s="905">
        <v>687</v>
      </c>
      <c r="C11" s="523">
        <v>514</v>
      </c>
      <c r="D11" s="905">
        <v>687</v>
      </c>
      <c r="E11" s="523">
        <v>175</v>
      </c>
      <c r="F11" s="524"/>
    </row>
    <row r="12" spans="1:237" ht="20.100000000000001" customHeight="1">
      <c r="A12" s="925"/>
      <c r="B12" s="905"/>
      <c r="C12" s="523">
        <v>1037</v>
      </c>
      <c r="D12" s="905"/>
      <c r="E12" s="523">
        <v>528</v>
      </c>
      <c r="F12" s="525"/>
      <c r="G12" s="47"/>
      <c r="J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c r="GK12" s="47"/>
      <c r="GL12" s="47"/>
      <c r="GM12" s="47"/>
      <c r="GN12" s="47"/>
      <c r="GO12" s="47"/>
      <c r="GP12" s="47"/>
      <c r="GQ12" s="47"/>
      <c r="GR12" s="47"/>
      <c r="GS12" s="47"/>
      <c r="GT12" s="47"/>
      <c r="GU12" s="47"/>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c r="IC12" s="47"/>
    </row>
    <row r="13" spans="1:237" ht="20.100000000000001" customHeight="1">
      <c r="A13" s="925" t="s">
        <v>4</v>
      </c>
      <c r="B13" s="905">
        <v>1120</v>
      </c>
      <c r="C13" s="523">
        <v>775</v>
      </c>
      <c r="D13" s="905">
        <v>1120</v>
      </c>
      <c r="E13" s="523">
        <v>300</v>
      </c>
      <c r="F13" s="524"/>
      <c r="H13" s="47"/>
      <c r="K13" s="47"/>
    </row>
    <row r="14" spans="1:237" ht="20.100000000000001" customHeight="1">
      <c r="A14" s="925"/>
      <c r="B14" s="905"/>
      <c r="C14" s="523">
        <v>1553</v>
      </c>
      <c r="D14" s="905"/>
      <c r="E14" s="523">
        <v>924</v>
      </c>
      <c r="F14" s="525"/>
      <c r="G14" s="47"/>
      <c r="H14" s="47"/>
      <c r="J14" s="47"/>
      <c r="K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c r="GK14" s="47"/>
      <c r="GL14" s="47"/>
      <c r="GM14" s="47"/>
      <c r="GN14" s="47"/>
      <c r="GO14" s="47"/>
      <c r="GP14" s="47"/>
      <c r="GQ14" s="47"/>
      <c r="GR14" s="47"/>
      <c r="GS14" s="47"/>
      <c r="GT14" s="47"/>
      <c r="GU14" s="47"/>
      <c r="GV14" s="47"/>
      <c r="GW14" s="47"/>
      <c r="GX14" s="47"/>
      <c r="GY14" s="47"/>
      <c r="GZ14" s="47"/>
      <c r="HA14" s="47"/>
      <c r="HB14" s="47"/>
      <c r="HC14" s="47"/>
      <c r="HD14" s="47"/>
      <c r="HE14" s="47"/>
      <c r="HF14" s="47"/>
      <c r="HG14" s="47"/>
      <c r="HH14" s="47"/>
      <c r="HI14" s="47"/>
      <c r="HJ14" s="47"/>
      <c r="HK14" s="47"/>
      <c r="HL14" s="47"/>
      <c r="HM14" s="47"/>
      <c r="HN14" s="47"/>
      <c r="HO14" s="47"/>
      <c r="HP14" s="47"/>
      <c r="HQ14" s="47"/>
      <c r="HR14" s="47"/>
      <c r="HS14" s="47"/>
      <c r="HT14" s="47"/>
      <c r="HU14" s="47"/>
      <c r="HV14" s="47"/>
      <c r="HW14" s="47"/>
      <c r="HX14" s="47"/>
      <c r="HY14" s="47"/>
      <c r="HZ14" s="47"/>
      <c r="IA14" s="47"/>
      <c r="IB14" s="47"/>
      <c r="IC14" s="47"/>
    </row>
    <row r="15" spans="1:237" ht="20.100000000000001" customHeight="1">
      <c r="A15" s="925" t="s">
        <v>5</v>
      </c>
      <c r="B15" s="905">
        <v>1058</v>
      </c>
      <c r="C15" s="523">
        <v>697</v>
      </c>
      <c r="D15" s="905">
        <v>1058</v>
      </c>
      <c r="E15" s="523">
        <v>416</v>
      </c>
      <c r="F15" s="524"/>
    </row>
    <row r="16" spans="1:237" ht="20.100000000000001" customHeight="1">
      <c r="A16" s="925"/>
      <c r="B16" s="905"/>
      <c r="C16" s="523">
        <v>1405</v>
      </c>
      <c r="D16" s="905"/>
      <c r="E16" s="523">
        <v>1213</v>
      </c>
      <c r="F16" s="525"/>
      <c r="G16" s="47"/>
      <c r="J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row>
    <row r="17" spans="1:237" ht="20.100000000000001" customHeight="1">
      <c r="A17" s="925" t="s">
        <v>357</v>
      </c>
      <c r="B17" s="905">
        <v>971</v>
      </c>
      <c r="C17" s="523">
        <v>648</v>
      </c>
      <c r="D17" s="905">
        <v>971</v>
      </c>
      <c r="E17" s="523">
        <v>339</v>
      </c>
      <c r="F17" s="524"/>
      <c r="H17" s="47"/>
      <c r="K17" s="47"/>
    </row>
    <row r="18" spans="1:237" ht="20.100000000000001" customHeight="1">
      <c r="A18" s="925"/>
      <c r="B18" s="905"/>
      <c r="C18" s="523">
        <v>1296</v>
      </c>
      <c r="D18" s="905"/>
      <c r="E18" s="523">
        <v>988</v>
      </c>
      <c r="F18" s="525"/>
      <c r="G18" s="47"/>
      <c r="H18" s="47"/>
      <c r="J18" s="47"/>
      <c r="K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row>
    <row r="19" spans="1:237" ht="20.100000000000001" customHeight="1">
      <c r="A19" s="925" t="s">
        <v>7</v>
      </c>
      <c r="B19" s="905">
        <v>648</v>
      </c>
      <c r="C19" s="523">
        <v>490</v>
      </c>
      <c r="D19" s="905">
        <v>648</v>
      </c>
      <c r="E19" s="523">
        <v>187</v>
      </c>
      <c r="F19" s="524"/>
    </row>
    <row r="20" spans="1:237" ht="20.100000000000001" customHeight="1">
      <c r="A20" s="925"/>
      <c r="B20" s="905"/>
      <c r="C20" s="523">
        <v>985</v>
      </c>
      <c r="D20" s="905"/>
      <c r="E20" s="523">
        <v>521</v>
      </c>
      <c r="F20" s="525"/>
      <c r="G20" s="47"/>
      <c r="J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row>
    <row r="21" spans="1:237" ht="20.100000000000001" customHeight="1">
      <c r="A21" s="925" t="s">
        <v>358</v>
      </c>
      <c r="B21" s="905">
        <v>864</v>
      </c>
      <c r="C21" s="523">
        <v>413</v>
      </c>
      <c r="D21" s="905">
        <v>864</v>
      </c>
      <c r="E21" s="523">
        <v>409</v>
      </c>
      <c r="F21" s="524"/>
      <c r="H21" s="47"/>
      <c r="K21" s="47"/>
    </row>
    <row r="22" spans="1:237" ht="20.100000000000001" customHeight="1">
      <c r="A22" s="925"/>
      <c r="B22" s="905"/>
      <c r="C22" s="523">
        <v>832</v>
      </c>
      <c r="D22" s="905"/>
      <c r="E22" s="523">
        <v>1232</v>
      </c>
      <c r="F22" s="525"/>
      <c r="G22" s="47"/>
      <c r="H22" s="47"/>
      <c r="J22" s="47"/>
      <c r="K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row>
    <row r="23" spans="1:237" ht="20.100000000000001" customHeight="1">
      <c r="A23" s="925" t="s">
        <v>359</v>
      </c>
      <c r="B23" s="905">
        <v>816</v>
      </c>
      <c r="C23" s="523">
        <v>528</v>
      </c>
      <c r="D23" s="905">
        <v>816</v>
      </c>
      <c r="E23" s="523">
        <v>284</v>
      </c>
      <c r="F23" s="524"/>
    </row>
    <row r="24" spans="1:237" ht="20.100000000000001" customHeight="1">
      <c r="A24" s="925"/>
      <c r="B24" s="905"/>
      <c r="C24" s="523">
        <v>1056</v>
      </c>
      <c r="D24" s="905"/>
      <c r="E24" s="523">
        <v>849</v>
      </c>
      <c r="F24" s="525"/>
      <c r="G24" s="47"/>
      <c r="J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row>
    <row r="25" spans="1:237" ht="20.100000000000001" customHeight="1">
      <c r="A25" s="925" t="s">
        <v>360</v>
      </c>
      <c r="B25" s="905">
        <v>456</v>
      </c>
      <c r="C25" s="523">
        <v>294</v>
      </c>
      <c r="D25" s="905">
        <v>456</v>
      </c>
      <c r="E25" s="523">
        <v>149</v>
      </c>
      <c r="F25" s="524"/>
      <c r="H25" s="47"/>
      <c r="K25" s="47"/>
    </row>
    <row r="26" spans="1:237" ht="20.100000000000001" customHeight="1">
      <c r="A26" s="925"/>
      <c r="B26" s="905"/>
      <c r="C26" s="523">
        <v>583</v>
      </c>
      <c r="D26" s="905"/>
      <c r="E26" s="523">
        <v>463</v>
      </c>
      <c r="F26" s="525"/>
      <c r="G26" s="47"/>
      <c r="H26" s="47"/>
      <c r="J26" s="47"/>
      <c r="K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row>
    <row r="27" spans="1:237" ht="20.100000000000001" customHeight="1">
      <c r="A27" s="925" t="s">
        <v>361</v>
      </c>
      <c r="B27" s="905">
        <v>1754</v>
      </c>
      <c r="C27" s="523">
        <v>1331</v>
      </c>
      <c r="D27" s="905">
        <v>1754</v>
      </c>
      <c r="E27" s="523">
        <v>290</v>
      </c>
      <c r="F27" s="524"/>
    </row>
    <row r="28" spans="1:237" ht="20.100000000000001" customHeight="1">
      <c r="A28" s="925"/>
      <c r="B28" s="905"/>
      <c r="C28" s="523">
        <v>2648</v>
      </c>
      <c r="D28" s="905"/>
      <c r="E28" s="523">
        <v>885</v>
      </c>
      <c r="F28" s="525"/>
      <c r="G28" s="47"/>
      <c r="J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row>
    <row r="29" spans="1:237" ht="20.100000000000001" customHeight="1">
      <c r="A29" s="925" t="s">
        <v>12</v>
      </c>
      <c r="B29" s="905">
        <v>908</v>
      </c>
      <c r="C29" s="523">
        <v>648</v>
      </c>
      <c r="D29" s="905">
        <v>908</v>
      </c>
      <c r="E29" s="523">
        <v>201</v>
      </c>
      <c r="F29" s="524"/>
      <c r="H29" s="47"/>
      <c r="K29" s="47"/>
    </row>
    <row r="30" spans="1:237" ht="20.100000000000001" customHeight="1">
      <c r="A30" s="925"/>
      <c r="B30" s="905"/>
      <c r="C30" s="523">
        <v>1275</v>
      </c>
      <c r="D30" s="905"/>
      <c r="E30" s="523">
        <v>604</v>
      </c>
      <c r="F30" s="525"/>
      <c r="G30" s="47"/>
      <c r="H30" s="47"/>
      <c r="J30" s="47"/>
      <c r="K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row>
    <row r="31" spans="1:237" ht="20.100000000000001" customHeight="1">
      <c r="A31" s="925" t="s">
        <v>13</v>
      </c>
      <c r="B31" s="905">
        <v>905</v>
      </c>
      <c r="C31" s="523">
        <v>513</v>
      </c>
      <c r="D31" s="905">
        <v>905</v>
      </c>
      <c r="E31" s="523">
        <v>329</v>
      </c>
      <c r="F31" s="524"/>
    </row>
    <row r="32" spans="1:237" ht="20.100000000000001" customHeight="1">
      <c r="A32" s="925"/>
      <c r="B32" s="905"/>
      <c r="C32" s="523">
        <v>1022</v>
      </c>
      <c r="D32" s="905"/>
      <c r="E32" s="523">
        <v>957</v>
      </c>
      <c r="F32" s="525"/>
      <c r="G32" s="47"/>
      <c r="J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row>
    <row r="33" spans="1:237" ht="20.100000000000001" customHeight="1">
      <c r="A33" s="925" t="s">
        <v>362</v>
      </c>
      <c r="B33" s="905">
        <v>1426</v>
      </c>
      <c r="C33" s="523">
        <v>1264</v>
      </c>
      <c r="D33" s="905">
        <v>1426</v>
      </c>
      <c r="E33" s="523">
        <v>216</v>
      </c>
      <c r="F33" s="524"/>
      <c r="H33" s="47"/>
      <c r="K33" s="47"/>
    </row>
    <row r="34" spans="1:237" ht="20.100000000000001" customHeight="1">
      <c r="A34" s="925"/>
      <c r="B34" s="905"/>
      <c r="C34" s="523">
        <v>2508</v>
      </c>
      <c r="D34" s="905"/>
      <c r="E34" s="523">
        <v>671</v>
      </c>
      <c r="F34" s="525"/>
      <c r="G34" s="47"/>
      <c r="H34" s="47"/>
      <c r="I34" s="47"/>
      <c r="J34" s="47"/>
      <c r="K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row>
    <row r="35" spans="1:237" ht="20.100000000000001" customHeight="1">
      <c r="A35" s="925" t="s">
        <v>15</v>
      </c>
      <c r="B35" s="905">
        <v>2156</v>
      </c>
      <c r="C35" s="523">
        <v>1507</v>
      </c>
      <c r="D35" s="905">
        <v>2156</v>
      </c>
      <c r="E35" s="523">
        <v>555</v>
      </c>
      <c r="F35" s="524"/>
    </row>
    <row r="36" spans="1:237" ht="20.100000000000001" customHeight="1">
      <c r="A36" s="925"/>
      <c r="B36" s="905"/>
      <c r="C36" s="523">
        <v>3034</v>
      </c>
      <c r="D36" s="905"/>
      <c r="E36" s="523">
        <v>1729</v>
      </c>
      <c r="F36" s="525"/>
      <c r="G36" s="47"/>
      <c r="I36" s="47"/>
      <c r="J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row>
    <row r="37" spans="1:237" ht="20.100000000000001" customHeight="1">
      <c r="A37" s="925" t="s">
        <v>363</v>
      </c>
      <c r="B37" s="905">
        <v>1225</v>
      </c>
      <c r="C37" s="523">
        <v>1100</v>
      </c>
      <c r="D37" s="905">
        <v>1225</v>
      </c>
      <c r="E37" s="523">
        <v>92</v>
      </c>
      <c r="F37" s="524"/>
      <c r="H37" s="47"/>
      <c r="K37" s="47"/>
    </row>
    <row r="38" spans="1:237" ht="20.100000000000001" customHeight="1">
      <c r="A38" s="925"/>
      <c r="B38" s="905"/>
      <c r="C38" s="523">
        <v>2185</v>
      </c>
      <c r="D38" s="905"/>
      <c r="E38" s="523">
        <v>294</v>
      </c>
      <c r="F38" s="525"/>
      <c r="G38" s="47"/>
      <c r="H38" s="47"/>
      <c r="I38" s="47"/>
      <c r="J38" s="47"/>
      <c r="K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row>
    <row r="39" spans="1:237" ht="20.100000000000001" customHeight="1">
      <c r="A39" s="926" t="s">
        <v>364</v>
      </c>
      <c r="B39" s="909">
        <v>1225</v>
      </c>
      <c r="C39" s="523">
        <v>790</v>
      </c>
      <c r="D39" s="909">
        <v>1225</v>
      </c>
      <c r="E39" s="523">
        <v>424</v>
      </c>
      <c r="F39" s="524"/>
    </row>
    <row r="40" spans="1:237" ht="20.100000000000001" customHeight="1">
      <c r="A40" s="926"/>
      <c r="B40" s="909"/>
      <c r="C40" s="526">
        <v>1575</v>
      </c>
      <c r="D40" s="909"/>
      <c r="E40" s="526">
        <v>1298</v>
      </c>
      <c r="F40" s="525"/>
      <c r="G40" s="47"/>
      <c r="I40" s="47"/>
      <c r="J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c r="DI40" s="47"/>
      <c r="DJ40" s="47"/>
      <c r="DK40" s="47"/>
      <c r="DL40" s="47"/>
      <c r="DM40" s="47"/>
      <c r="DN40" s="47"/>
      <c r="DO40" s="47"/>
      <c r="DP40" s="47"/>
      <c r="DQ40" s="47"/>
      <c r="DR40" s="47"/>
      <c r="DS40" s="47"/>
      <c r="DT40" s="47"/>
      <c r="DU40" s="47"/>
      <c r="DV40" s="47"/>
      <c r="DW40" s="47"/>
      <c r="DX40" s="47"/>
      <c r="DY40" s="47"/>
      <c r="DZ40" s="47"/>
      <c r="EA40" s="47"/>
      <c r="EB40" s="47"/>
      <c r="EC40" s="47"/>
      <c r="ED40" s="47"/>
      <c r="EE40" s="47"/>
      <c r="EF40" s="47"/>
      <c r="EG40" s="47"/>
      <c r="EH40" s="47"/>
      <c r="EI40" s="47"/>
      <c r="EJ40" s="47"/>
      <c r="EK40" s="47"/>
      <c r="EL40" s="47"/>
      <c r="EM40" s="47"/>
      <c r="EN40" s="47"/>
      <c r="EO40" s="47"/>
      <c r="EP40" s="47"/>
      <c r="EQ40" s="47"/>
      <c r="ER40" s="47"/>
      <c r="ES40" s="47"/>
      <c r="ET40" s="47"/>
      <c r="EU40" s="47"/>
      <c r="EV40" s="47"/>
      <c r="EW40" s="47"/>
      <c r="EX40" s="47"/>
      <c r="EY40" s="47"/>
      <c r="EZ40" s="47"/>
      <c r="FA40" s="47"/>
      <c r="FB40" s="47"/>
      <c r="FC40" s="47"/>
      <c r="FD40" s="47"/>
      <c r="FE40" s="47"/>
      <c r="FF40" s="47"/>
      <c r="FG40" s="47"/>
      <c r="FH40" s="47"/>
      <c r="FI40" s="47"/>
      <c r="FJ40" s="47"/>
      <c r="FK40" s="47"/>
      <c r="FL40" s="47"/>
      <c r="FM40" s="47"/>
      <c r="FN40" s="47"/>
      <c r="FO40" s="47"/>
      <c r="FP40" s="47"/>
      <c r="FQ40" s="47"/>
      <c r="FR40" s="47"/>
      <c r="FS40" s="47"/>
      <c r="FT40" s="47"/>
      <c r="FU40" s="47"/>
      <c r="FV40" s="47"/>
      <c r="FW40" s="47"/>
      <c r="FX40" s="47"/>
      <c r="FY40" s="47"/>
      <c r="FZ40" s="47"/>
      <c r="GA40" s="47"/>
      <c r="GB40" s="47"/>
      <c r="GC40" s="47"/>
      <c r="GD40" s="47"/>
      <c r="GE40" s="47"/>
      <c r="GF40" s="47"/>
      <c r="GG40" s="47"/>
      <c r="GH40" s="47"/>
      <c r="GI40" s="47"/>
      <c r="GJ40" s="47"/>
      <c r="GK40" s="47"/>
      <c r="GL40" s="47"/>
      <c r="GM40" s="47"/>
      <c r="GN40" s="47"/>
      <c r="GO40" s="47"/>
      <c r="GP40" s="47"/>
      <c r="GQ40" s="47"/>
      <c r="GR40" s="47"/>
      <c r="GS40" s="47"/>
      <c r="GT40" s="47"/>
      <c r="GU40" s="47"/>
      <c r="GV40" s="47"/>
      <c r="GW40" s="47"/>
      <c r="GX40" s="47"/>
      <c r="GY40" s="47"/>
      <c r="GZ40" s="47"/>
      <c r="HA40" s="47"/>
      <c r="HB40" s="47"/>
      <c r="HC40" s="47"/>
      <c r="HD40" s="47"/>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row>
    <row r="41" spans="1:237">
      <c r="A41" s="48" t="s">
        <v>557</v>
      </c>
      <c r="C41" s="416"/>
      <c r="E41" s="416"/>
      <c r="F41" s="416"/>
      <c r="H41" s="47"/>
      <c r="K41" s="47"/>
    </row>
    <row r="42" spans="1:237">
      <c r="A42" s="48" t="s">
        <v>558</v>
      </c>
      <c r="H42" s="47"/>
      <c r="K42" s="47"/>
    </row>
  </sheetData>
  <mergeCells count="57">
    <mergeCell ref="A39:A40"/>
    <mergeCell ref="B39:B40"/>
    <mergeCell ref="D39:D40"/>
    <mergeCell ref="A35:A36"/>
    <mergeCell ref="B35:B36"/>
    <mergeCell ref="D35:D36"/>
    <mergeCell ref="A37:A38"/>
    <mergeCell ref="B37:B38"/>
    <mergeCell ref="D37:D38"/>
    <mergeCell ref="A31:A32"/>
    <mergeCell ref="B31:B32"/>
    <mergeCell ref="D31:D32"/>
    <mergeCell ref="A33:A34"/>
    <mergeCell ref="B33:B34"/>
    <mergeCell ref="D33:D34"/>
    <mergeCell ref="A27:A28"/>
    <mergeCell ref="B27:B28"/>
    <mergeCell ref="D27:D28"/>
    <mergeCell ref="A29:A30"/>
    <mergeCell ref="B29:B30"/>
    <mergeCell ref="D29:D30"/>
    <mergeCell ref="A23:A24"/>
    <mergeCell ref="B23:B24"/>
    <mergeCell ref="D23:D24"/>
    <mergeCell ref="A25:A26"/>
    <mergeCell ref="B25:B26"/>
    <mergeCell ref="D25:D26"/>
    <mergeCell ref="A19:A20"/>
    <mergeCell ref="B19:B20"/>
    <mergeCell ref="D19:D20"/>
    <mergeCell ref="A21:A22"/>
    <mergeCell ref="B21:B22"/>
    <mergeCell ref="D21:D22"/>
    <mergeCell ref="A15:A16"/>
    <mergeCell ref="B15:B16"/>
    <mergeCell ref="D15:D16"/>
    <mergeCell ref="A17:A18"/>
    <mergeCell ref="B17:B18"/>
    <mergeCell ref="D17:D18"/>
    <mergeCell ref="A11:A12"/>
    <mergeCell ref="B11:B12"/>
    <mergeCell ref="D11:D12"/>
    <mergeCell ref="A13:A14"/>
    <mergeCell ref="B13:B14"/>
    <mergeCell ref="D13:D14"/>
    <mergeCell ref="A9:A10"/>
    <mergeCell ref="B9:B10"/>
    <mergeCell ref="D9:D10"/>
    <mergeCell ref="H9:I9"/>
    <mergeCell ref="K9:L9"/>
    <mergeCell ref="B3:C4"/>
    <mergeCell ref="D3:E4"/>
    <mergeCell ref="B5:B6"/>
    <mergeCell ref="D5:D6"/>
    <mergeCell ref="A7:A8"/>
    <mergeCell ref="B7:B8"/>
    <mergeCell ref="D7:D8"/>
  </mergeCells>
  <phoneticPr fontId="60"/>
  <pageMargins left="0.78749999999999998" right="0.78749999999999998" top="0.86597222222222203" bottom="0.74791666666666701" header="0.511811023622047" footer="0.511811023622047"/>
  <pageSetup paperSize="9" scale="98"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MJ24"/>
  <sheetViews>
    <sheetView showGridLines="0" view="pageBreakPreview" zoomScaleNormal="100" workbookViewId="0">
      <selection activeCell="T8" sqref="T8"/>
    </sheetView>
  </sheetViews>
  <sheetFormatPr defaultColWidth="9" defaultRowHeight="13.5"/>
  <cols>
    <col min="1" max="1" width="4.125" style="527" customWidth="1"/>
    <col min="2" max="2" width="5.25" style="527" customWidth="1"/>
    <col min="3" max="5" width="5.375" style="527" customWidth="1"/>
    <col min="6" max="7" width="5.875" style="527" customWidth="1"/>
    <col min="8" max="8" width="6.625" style="527" customWidth="1"/>
    <col min="9" max="11" width="6.875" style="527" customWidth="1"/>
    <col min="12" max="13" width="6" style="527" customWidth="1"/>
    <col min="14" max="14" width="6" style="528" customWidth="1"/>
    <col min="15" max="19" width="6" style="527" customWidth="1"/>
    <col min="20" max="21" width="10.625" style="527" customWidth="1"/>
    <col min="22" max="256" width="9" style="527"/>
    <col min="257" max="257" width="4.125" style="527" customWidth="1"/>
    <col min="258" max="258" width="5.25" style="527" customWidth="1"/>
    <col min="259" max="261" width="5.375" style="527" customWidth="1"/>
    <col min="262" max="263" width="5.875" style="527" customWidth="1"/>
    <col min="264" max="264" width="6.625" style="527" customWidth="1"/>
    <col min="265" max="267" width="6.875" style="527" customWidth="1"/>
    <col min="268" max="273" width="6" style="527" customWidth="1"/>
    <col min="274" max="274" width="10.625" style="527" customWidth="1"/>
    <col min="275" max="275" width="9.75" style="527" customWidth="1"/>
    <col min="276" max="276" width="3.875" style="527" customWidth="1"/>
    <col min="277" max="512" width="9" style="527"/>
    <col min="513" max="513" width="4.125" style="527" customWidth="1"/>
    <col min="514" max="514" width="5.25" style="527" customWidth="1"/>
    <col min="515" max="517" width="5.375" style="527" customWidth="1"/>
    <col min="518" max="519" width="5.875" style="527" customWidth="1"/>
    <col min="520" max="520" width="6.625" style="527" customWidth="1"/>
    <col min="521" max="523" width="6.875" style="527" customWidth="1"/>
    <col min="524" max="529" width="6" style="527" customWidth="1"/>
    <col min="530" max="530" width="10.625" style="527" customWidth="1"/>
    <col min="531" max="531" width="9.75" style="527" customWidth="1"/>
    <col min="532" max="532" width="3.875" style="527" customWidth="1"/>
    <col min="533" max="768" width="9" style="527"/>
    <col min="769" max="769" width="4.125" style="527" customWidth="1"/>
    <col min="770" max="770" width="5.25" style="527" customWidth="1"/>
    <col min="771" max="773" width="5.375" style="527" customWidth="1"/>
    <col min="774" max="775" width="5.875" style="527" customWidth="1"/>
    <col min="776" max="776" width="6.625" style="527" customWidth="1"/>
    <col min="777" max="779" width="6.875" style="527" customWidth="1"/>
    <col min="780" max="785" width="6" style="527" customWidth="1"/>
    <col min="786" max="786" width="10.625" style="527" customWidth="1"/>
    <col min="787" max="787" width="9.75" style="527" customWidth="1"/>
    <col min="788" max="788" width="3.875" style="527" customWidth="1"/>
    <col min="789" max="1024" width="9" style="527"/>
  </cols>
  <sheetData>
    <row r="1" spans="1:21" ht="20.100000000000001" customHeight="1">
      <c r="A1" s="529" t="s">
        <v>559</v>
      </c>
      <c r="B1" s="530"/>
      <c r="C1" s="530"/>
      <c r="D1" s="530"/>
      <c r="E1" s="530"/>
      <c r="F1" s="530"/>
      <c r="G1" s="530"/>
      <c r="H1" s="530"/>
      <c r="I1" s="530"/>
      <c r="J1" s="530"/>
      <c r="K1" s="530"/>
      <c r="L1" s="530"/>
      <c r="M1" s="530"/>
      <c r="N1" s="531"/>
      <c r="O1" s="530"/>
      <c r="P1" s="530"/>
      <c r="Q1" s="530"/>
      <c r="R1" s="530"/>
      <c r="S1" s="530"/>
    </row>
    <row r="2" spans="1:21" ht="20.100000000000001" customHeight="1">
      <c r="A2" s="532"/>
      <c r="B2" s="532"/>
      <c r="C2" s="532"/>
      <c r="D2" s="532"/>
      <c r="E2" s="532"/>
      <c r="F2" s="532"/>
      <c r="G2" s="532"/>
      <c r="H2" s="532"/>
      <c r="I2" s="532"/>
      <c r="J2" s="532"/>
      <c r="K2" s="532"/>
      <c r="L2" s="532"/>
      <c r="M2" s="532"/>
      <c r="N2" s="532"/>
      <c r="O2" s="532"/>
      <c r="P2" s="532"/>
      <c r="Q2" s="532"/>
      <c r="R2" s="532"/>
      <c r="S2" s="533"/>
      <c r="U2" s="527" t="s">
        <v>634</v>
      </c>
    </row>
    <row r="3" spans="1:21" s="536" customFormat="1" ht="18" customHeight="1">
      <c r="A3" s="950" t="s">
        <v>424</v>
      </c>
      <c r="B3" s="951" t="s">
        <v>560</v>
      </c>
      <c r="C3" s="951" t="s">
        <v>561</v>
      </c>
      <c r="D3" s="534"/>
      <c r="E3" s="535"/>
      <c r="F3" s="535"/>
      <c r="G3" s="535"/>
      <c r="H3" s="535"/>
      <c r="I3" s="535"/>
      <c r="J3" s="535"/>
      <c r="K3" s="535"/>
      <c r="L3" s="535"/>
      <c r="M3" s="535"/>
      <c r="N3" s="535" t="s">
        <v>562</v>
      </c>
      <c r="O3" s="535"/>
      <c r="P3" s="535"/>
      <c r="Q3" s="535"/>
      <c r="R3" s="535"/>
      <c r="S3" s="535"/>
      <c r="T3" s="535"/>
      <c r="U3" s="535"/>
    </row>
    <row r="4" spans="1:21" s="536" customFormat="1" ht="25.5" customHeight="1">
      <c r="A4" s="950"/>
      <c r="B4" s="951"/>
      <c r="C4" s="951"/>
      <c r="D4" s="952" t="s">
        <v>172</v>
      </c>
      <c r="E4" s="952"/>
      <c r="F4" s="953" t="s">
        <v>563</v>
      </c>
      <c r="G4" s="953"/>
      <c r="H4" s="953"/>
      <c r="I4" s="953"/>
      <c r="J4" s="953"/>
      <c r="K4" s="953"/>
      <c r="L4" s="537"/>
      <c r="M4" s="537"/>
      <c r="N4" s="537"/>
      <c r="O4" s="537"/>
      <c r="P4" s="954" t="s">
        <v>564</v>
      </c>
      <c r="Q4" s="954"/>
      <c r="R4" s="955" t="s">
        <v>565</v>
      </c>
      <c r="S4" s="955"/>
      <c r="T4" s="952" t="s">
        <v>187</v>
      </c>
      <c r="U4" s="956" t="s">
        <v>566</v>
      </c>
    </row>
    <row r="5" spans="1:21" s="536" customFormat="1" ht="44.25" customHeight="1">
      <c r="A5" s="950"/>
      <c r="B5" s="951"/>
      <c r="C5" s="951"/>
      <c r="D5" s="952"/>
      <c r="E5" s="952"/>
      <c r="F5" s="957" t="s">
        <v>567</v>
      </c>
      <c r="G5" s="957"/>
      <c r="H5" s="958" t="s">
        <v>568</v>
      </c>
      <c r="I5" s="958"/>
      <c r="J5" s="958" t="s">
        <v>569</v>
      </c>
      <c r="K5" s="958"/>
      <c r="L5" s="959" t="s">
        <v>570</v>
      </c>
      <c r="M5" s="959"/>
      <c r="N5" s="959" t="s">
        <v>571</v>
      </c>
      <c r="O5" s="959"/>
      <c r="P5" s="960" t="s">
        <v>572</v>
      </c>
      <c r="Q5" s="960"/>
      <c r="R5" s="960" t="s">
        <v>573</v>
      </c>
      <c r="S5" s="960"/>
      <c r="T5" s="952"/>
      <c r="U5" s="956"/>
    </row>
    <row r="6" spans="1:21" s="543" customFormat="1" ht="22.5" customHeight="1">
      <c r="A6" s="950"/>
      <c r="B6" s="951"/>
      <c r="C6" s="951"/>
      <c r="D6" s="723" t="s">
        <v>574</v>
      </c>
      <c r="E6" s="723" t="s">
        <v>575</v>
      </c>
      <c r="F6" s="724" t="s">
        <v>574</v>
      </c>
      <c r="G6" s="724" t="s">
        <v>575</v>
      </c>
      <c r="H6" s="724" t="s">
        <v>574</v>
      </c>
      <c r="I6" s="724" t="s">
        <v>575</v>
      </c>
      <c r="J6" s="724" t="s">
        <v>574</v>
      </c>
      <c r="K6" s="724" t="s">
        <v>575</v>
      </c>
      <c r="L6" s="724" t="s">
        <v>574</v>
      </c>
      <c r="M6" s="538" t="s">
        <v>575</v>
      </c>
      <c r="N6" s="538" t="s">
        <v>574</v>
      </c>
      <c r="O6" s="538" t="s">
        <v>575</v>
      </c>
      <c r="P6" s="539" t="s">
        <v>574</v>
      </c>
      <c r="Q6" s="724" t="s">
        <v>575</v>
      </c>
      <c r="R6" s="540" t="s">
        <v>576</v>
      </c>
      <c r="S6" s="724" t="s">
        <v>575</v>
      </c>
      <c r="T6" s="541" t="s">
        <v>575</v>
      </c>
      <c r="U6" s="542" t="s">
        <v>575</v>
      </c>
    </row>
    <row r="7" spans="1:21" s="536" customFormat="1" ht="20.100000000000001" customHeight="1">
      <c r="A7" s="544" t="s">
        <v>142</v>
      </c>
      <c r="B7" s="545">
        <f t="shared" ref="B7:B19" si="0">SUM(F7,R7)</f>
        <v>308</v>
      </c>
      <c r="C7" s="546">
        <v>0</v>
      </c>
      <c r="D7" s="546">
        <v>0</v>
      </c>
      <c r="E7" s="546">
        <v>0</v>
      </c>
      <c r="F7" s="546">
        <f>SUM(F8:F19)</f>
        <v>103</v>
      </c>
      <c r="G7" s="546">
        <v>0</v>
      </c>
      <c r="H7" s="546">
        <v>0</v>
      </c>
      <c r="I7" s="546">
        <v>0</v>
      </c>
      <c r="J7" s="546">
        <v>0</v>
      </c>
      <c r="K7" s="546">
        <v>0</v>
      </c>
      <c r="L7" s="546">
        <v>0</v>
      </c>
      <c r="M7" s="546">
        <v>0</v>
      </c>
      <c r="N7" s="546">
        <v>0</v>
      </c>
      <c r="O7" s="546">
        <v>0</v>
      </c>
      <c r="P7" s="546">
        <v>0</v>
      </c>
      <c r="Q7" s="546">
        <v>0</v>
      </c>
      <c r="R7" s="546">
        <f>SUM(R8:R19)</f>
        <v>205</v>
      </c>
      <c r="S7" s="546">
        <v>0</v>
      </c>
      <c r="T7" s="546">
        <v>0</v>
      </c>
      <c r="U7" s="546">
        <v>0</v>
      </c>
    </row>
    <row r="8" spans="1:21" s="536" customFormat="1" ht="20.100000000000001" customHeight="1">
      <c r="A8" s="547">
        <v>4</v>
      </c>
      <c r="B8" s="548">
        <f t="shared" si="0"/>
        <v>30</v>
      </c>
      <c r="C8" s="549">
        <v>0</v>
      </c>
      <c r="D8" s="550">
        <v>0</v>
      </c>
      <c r="E8" s="550">
        <v>0</v>
      </c>
      <c r="F8" s="550">
        <v>7</v>
      </c>
      <c r="G8" s="550">
        <v>0</v>
      </c>
      <c r="H8" s="550">
        <v>0</v>
      </c>
      <c r="I8" s="550">
        <v>0</v>
      </c>
      <c r="J8" s="550">
        <v>0</v>
      </c>
      <c r="K8" s="550">
        <v>0</v>
      </c>
      <c r="L8" s="550">
        <v>0</v>
      </c>
      <c r="M8" s="550">
        <v>0</v>
      </c>
      <c r="N8" s="550">
        <v>0</v>
      </c>
      <c r="O8" s="550">
        <v>0</v>
      </c>
      <c r="P8" s="550">
        <v>0</v>
      </c>
      <c r="Q8" s="550">
        <v>0</v>
      </c>
      <c r="R8" s="752">
        <v>23</v>
      </c>
      <c r="S8" s="550">
        <v>0</v>
      </c>
      <c r="T8" s="550">
        <v>0</v>
      </c>
      <c r="U8" s="550">
        <v>0</v>
      </c>
    </row>
    <row r="9" spans="1:21" s="536" customFormat="1" ht="20.100000000000001" customHeight="1">
      <c r="A9" s="547">
        <v>5</v>
      </c>
      <c r="B9" s="548">
        <f t="shared" si="0"/>
        <v>56</v>
      </c>
      <c r="C9" s="549">
        <v>0</v>
      </c>
      <c r="D9" s="550">
        <v>0</v>
      </c>
      <c r="E9" s="550">
        <v>0</v>
      </c>
      <c r="F9" s="550">
        <v>6</v>
      </c>
      <c r="G9" s="550">
        <v>0</v>
      </c>
      <c r="H9" s="550">
        <v>0</v>
      </c>
      <c r="I9" s="550">
        <v>0</v>
      </c>
      <c r="J9" s="550">
        <v>0</v>
      </c>
      <c r="K9" s="550">
        <v>0</v>
      </c>
      <c r="L9" s="550">
        <v>0</v>
      </c>
      <c r="M9" s="550">
        <v>0</v>
      </c>
      <c r="N9" s="550">
        <v>0</v>
      </c>
      <c r="O9" s="550">
        <v>0</v>
      </c>
      <c r="P9" s="550">
        <v>0</v>
      </c>
      <c r="Q9" s="550">
        <v>0</v>
      </c>
      <c r="R9" s="752">
        <v>50</v>
      </c>
      <c r="S9" s="550">
        <v>0</v>
      </c>
      <c r="T9" s="550">
        <v>0</v>
      </c>
      <c r="U9" s="550">
        <v>0</v>
      </c>
    </row>
    <row r="10" spans="1:21" s="536" customFormat="1" ht="20.100000000000001" customHeight="1">
      <c r="A10" s="547">
        <v>6</v>
      </c>
      <c r="B10" s="548">
        <f t="shared" si="0"/>
        <v>29</v>
      </c>
      <c r="C10" s="549">
        <v>0</v>
      </c>
      <c r="D10" s="550">
        <v>0</v>
      </c>
      <c r="E10" s="550">
        <v>0</v>
      </c>
      <c r="F10" s="550">
        <v>9</v>
      </c>
      <c r="G10" s="550">
        <v>0</v>
      </c>
      <c r="H10" s="550">
        <v>0</v>
      </c>
      <c r="I10" s="550">
        <v>0</v>
      </c>
      <c r="J10" s="550">
        <v>0</v>
      </c>
      <c r="K10" s="550">
        <v>0</v>
      </c>
      <c r="L10" s="550">
        <v>0</v>
      </c>
      <c r="M10" s="550">
        <v>0</v>
      </c>
      <c r="N10" s="550">
        <v>0</v>
      </c>
      <c r="O10" s="550">
        <v>0</v>
      </c>
      <c r="P10" s="550">
        <v>0</v>
      </c>
      <c r="Q10" s="550">
        <v>0</v>
      </c>
      <c r="R10" s="752">
        <v>20</v>
      </c>
      <c r="S10" s="550">
        <v>0</v>
      </c>
      <c r="T10" s="550">
        <v>0</v>
      </c>
      <c r="U10" s="550">
        <v>0</v>
      </c>
    </row>
    <row r="11" spans="1:21" s="536" customFormat="1" ht="20.100000000000001" customHeight="1">
      <c r="A11" s="547">
        <v>7</v>
      </c>
      <c r="B11" s="548">
        <f t="shared" si="0"/>
        <v>9</v>
      </c>
      <c r="C11" s="549">
        <v>0</v>
      </c>
      <c r="D11" s="550">
        <v>0</v>
      </c>
      <c r="E11" s="550">
        <v>0</v>
      </c>
      <c r="F11" s="550">
        <v>4</v>
      </c>
      <c r="G11" s="550">
        <v>0</v>
      </c>
      <c r="H11" s="550">
        <v>0</v>
      </c>
      <c r="I11" s="550">
        <v>0</v>
      </c>
      <c r="J11" s="550">
        <v>0</v>
      </c>
      <c r="K11" s="550">
        <v>0</v>
      </c>
      <c r="L11" s="550">
        <v>0</v>
      </c>
      <c r="M11" s="550">
        <v>0</v>
      </c>
      <c r="N11" s="550">
        <v>0</v>
      </c>
      <c r="O11" s="550">
        <v>0</v>
      </c>
      <c r="P11" s="550">
        <v>0</v>
      </c>
      <c r="Q11" s="550">
        <v>0</v>
      </c>
      <c r="R11" s="752">
        <v>5</v>
      </c>
      <c r="S11" s="550">
        <v>0</v>
      </c>
      <c r="T11" s="550">
        <v>0</v>
      </c>
      <c r="U11" s="550">
        <v>0</v>
      </c>
    </row>
    <row r="12" spans="1:21" s="536" customFormat="1" ht="20.100000000000001" customHeight="1">
      <c r="A12" s="547">
        <v>8</v>
      </c>
      <c r="B12" s="548">
        <f t="shared" si="0"/>
        <v>48</v>
      </c>
      <c r="C12" s="549">
        <v>0</v>
      </c>
      <c r="D12" s="550">
        <v>0</v>
      </c>
      <c r="E12" s="550">
        <v>0</v>
      </c>
      <c r="F12" s="550">
        <v>13</v>
      </c>
      <c r="G12" s="550">
        <v>0</v>
      </c>
      <c r="H12" s="550">
        <v>0</v>
      </c>
      <c r="I12" s="550">
        <v>0</v>
      </c>
      <c r="J12" s="550">
        <v>0</v>
      </c>
      <c r="K12" s="550">
        <v>0</v>
      </c>
      <c r="L12" s="550">
        <v>0</v>
      </c>
      <c r="M12" s="550">
        <v>0</v>
      </c>
      <c r="N12" s="550">
        <v>0</v>
      </c>
      <c r="O12" s="550">
        <v>0</v>
      </c>
      <c r="P12" s="550">
        <v>0</v>
      </c>
      <c r="Q12" s="550">
        <v>0</v>
      </c>
      <c r="R12" s="752">
        <v>35</v>
      </c>
      <c r="S12" s="550">
        <v>0</v>
      </c>
      <c r="T12" s="550">
        <v>0</v>
      </c>
      <c r="U12" s="550">
        <v>0</v>
      </c>
    </row>
    <row r="13" spans="1:21" s="536" customFormat="1" ht="20.100000000000001" customHeight="1">
      <c r="A13" s="547">
        <v>9</v>
      </c>
      <c r="B13" s="548">
        <f t="shared" si="0"/>
        <v>26</v>
      </c>
      <c r="C13" s="549">
        <v>0</v>
      </c>
      <c r="D13" s="550">
        <v>0</v>
      </c>
      <c r="E13" s="550">
        <v>0</v>
      </c>
      <c r="F13" s="550">
        <v>6</v>
      </c>
      <c r="G13" s="550">
        <v>0</v>
      </c>
      <c r="H13" s="550">
        <v>0</v>
      </c>
      <c r="I13" s="550">
        <v>0</v>
      </c>
      <c r="J13" s="550">
        <v>0</v>
      </c>
      <c r="K13" s="550">
        <v>0</v>
      </c>
      <c r="L13" s="550">
        <v>0</v>
      </c>
      <c r="M13" s="550">
        <v>0</v>
      </c>
      <c r="N13" s="550">
        <v>0</v>
      </c>
      <c r="O13" s="550">
        <v>0</v>
      </c>
      <c r="P13" s="550">
        <v>0</v>
      </c>
      <c r="Q13" s="550">
        <v>0</v>
      </c>
      <c r="R13" s="752">
        <v>20</v>
      </c>
      <c r="S13" s="550">
        <v>0</v>
      </c>
      <c r="T13" s="550">
        <v>0</v>
      </c>
      <c r="U13" s="550">
        <v>0</v>
      </c>
    </row>
    <row r="14" spans="1:21" s="536" customFormat="1" ht="20.100000000000001" customHeight="1">
      <c r="A14" s="547">
        <v>10</v>
      </c>
      <c r="B14" s="548">
        <f t="shared" si="0"/>
        <v>11</v>
      </c>
      <c r="C14" s="549">
        <v>0</v>
      </c>
      <c r="D14" s="550">
        <v>0</v>
      </c>
      <c r="E14" s="550">
        <v>0</v>
      </c>
      <c r="F14" s="550">
        <v>9</v>
      </c>
      <c r="G14" s="550">
        <v>0</v>
      </c>
      <c r="H14" s="550">
        <v>0</v>
      </c>
      <c r="I14" s="550">
        <v>0</v>
      </c>
      <c r="J14" s="550">
        <v>0</v>
      </c>
      <c r="K14" s="550">
        <v>0</v>
      </c>
      <c r="L14" s="550">
        <v>0</v>
      </c>
      <c r="M14" s="550">
        <v>0</v>
      </c>
      <c r="N14" s="550">
        <v>0</v>
      </c>
      <c r="O14" s="550">
        <v>0</v>
      </c>
      <c r="P14" s="550">
        <v>0</v>
      </c>
      <c r="Q14" s="550">
        <v>0</v>
      </c>
      <c r="R14" s="752">
        <v>2</v>
      </c>
      <c r="S14" s="550">
        <v>0</v>
      </c>
      <c r="T14" s="550">
        <v>0</v>
      </c>
      <c r="U14" s="550">
        <v>0</v>
      </c>
    </row>
    <row r="15" spans="1:21" s="536" customFormat="1" ht="20.100000000000001" customHeight="1">
      <c r="A15" s="547">
        <v>11</v>
      </c>
      <c r="B15" s="548">
        <f t="shared" si="0"/>
        <v>13</v>
      </c>
      <c r="C15" s="549">
        <v>0</v>
      </c>
      <c r="D15" s="550">
        <v>0</v>
      </c>
      <c r="E15" s="550">
        <v>0</v>
      </c>
      <c r="F15" s="550">
        <v>13</v>
      </c>
      <c r="G15" s="550">
        <v>0</v>
      </c>
      <c r="H15" s="550">
        <v>0</v>
      </c>
      <c r="I15" s="550">
        <v>0</v>
      </c>
      <c r="J15" s="550">
        <v>0</v>
      </c>
      <c r="K15" s="550">
        <v>0</v>
      </c>
      <c r="L15" s="550">
        <v>0</v>
      </c>
      <c r="M15" s="550">
        <v>0</v>
      </c>
      <c r="N15" s="550">
        <v>0</v>
      </c>
      <c r="O15" s="550">
        <v>0</v>
      </c>
      <c r="P15" s="550">
        <v>0</v>
      </c>
      <c r="Q15" s="550">
        <v>0</v>
      </c>
      <c r="R15" s="752">
        <v>0</v>
      </c>
      <c r="S15" s="550">
        <v>0</v>
      </c>
      <c r="T15" s="550">
        <v>0</v>
      </c>
      <c r="U15" s="550">
        <v>0</v>
      </c>
    </row>
    <row r="16" spans="1:21" s="536" customFormat="1" ht="20.100000000000001" customHeight="1">
      <c r="A16" s="547">
        <v>12</v>
      </c>
      <c r="B16" s="548">
        <f t="shared" si="0"/>
        <v>11</v>
      </c>
      <c r="C16" s="549">
        <v>0</v>
      </c>
      <c r="D16" s="550">
        <v>0</v>
      </c>
      <c r="E16" s="550">
        <v>0</v>
      </c>
      <c r="F16" s="550">
        <v>9</v>
      </c>
      <c r="G16" s="550">
        <v>0</v>
      </c>
      <c r="H16" s="550">
        <v>0</v>
      </c>
      <c r="I16" s="550">
        <v>0</v>
      </c>
      <c r="J16" s="550">
        <v>0</v>
      </c>
      <c r="K16" s="550">
        <v>0</v>
      </c>
      <c r="L16" s="550">
        <v>0</v>
      </c>
      <c r="M16" s="550">
        <v>0</v>
      </c>
      <c r="N16" s="550">
        <v>0</v>
      </c>
      <c r="O16" s="550">
        <v>0</v>
      </c>
      <c r="P16" s="550">
        <v>0</v>
      </c>
      <c r="Q16" s="550">
        <v>0</v>
      </c>
      <c r="R16" s="752">
        <v>2</v>
      </c>
      <c r="S16" s="550">
        <v>0</v>
      </c>
      <c r="T16" s="550">
        <v>0</v>
      </c>
      <c r="U16" s="550">
        <v>0</v>
      </c>
    </row>
    <row r="17" spans="1:23" s="536" customFormat="1" ht="20.100000000000001" customHeight="1">
      <c r="A17" s="547">
        <v>1</v>
      </c>
      <c r="B17" s="548">
        <f t="shared" si="0"/>
        <v>34</v>
      </c>
      <c r="C17" s="549">
        <v>0</v>
      </c>
      <c r="D17" s="550">
        <v>0</v>
      </c>
      <c r="E17" s="550">
        <v>0</v>
      </c>
      <c r="F17" s="550">
        <v>14</v>
      </c>
      <c r="G17" s="550">
        <v>0</v>
      </c>
      <c r="H17" s="550">
        <v>0</v>
      </c>
      <c r="I17" s="550">
        <v>0</v>
      </c>
      <c r="J17" s="550">
        <v>0</v>
      </c>
      <c r="K17" s="550">
        <v>0</v>
      </c>
      <c r="L17" s="550">
        <v>0</v>
      </c>
      <c r="M17" s="550">
        <v>0</v>
      </c>
      <c r="N17" s="550">
        <v>0</v>
      </c>
      <c r="O17" s="550">
        <v>0</v>
      </c>
      <c r="P17" s="550">
        <v>0</v>
      </c>
      <c r="Q17" s="550">
        <v>0</v>
      </c>
      <c r="R17" s="752">
        <v>20</v>
      </c>
      <c r="S17" s="550">
        <v>0</v>
      </c>
      <c r="T17" s="550">
        <v>0</v>
      </c>
      <c r="U17" s="550">
        <v>0</v>
      </c>
    </row>
    <row r="18" spans="1:23" s="536" customFormat="1" ht="20.100000000000001" customHeight="1">
      <c r="A18" s="547">
        <v>2</v>
      </c>
      <c r="B18" s="548">
        <f t="shared" si="0"/>
        <v>27</v>
      </c>
      <c r="C18" s="549">
        <v>0</v>
      </c>
      <c r="D18" s="550">
        <v>0</v>
      </c>
      <c r="E18" s="550">
        <v>0</v>
      </c>
      <c r="F18" s="550">
        <v>4</v>
      </c>
      <c r="G18" s="550">
        <v>0</v>
      </c>
      <c r="H18" s="550">
        <v>0</v>
      </c>
      <c r="I18" s="550">
        <v>0</v>
      </c>
      <c r="J18" s="550">
        <v>0</v>
      </c>
      <c r="K18" s="550">
        <v>0</v>
      </c>
      <c r="L18" s="550">
        <v>0</v>
      </c>
      <c r="M18" s="550">
        <v>0</v>
      </c>
      <c r="N18" s="550">
        <v>0</v>
      </c>
      <c r="O18" s="550">
        <v>0</v>
      </c>
      <c r="P18" s="550">
        <v>0</v>
      </c>
      <c r="Q18" s="550">
        <v>0</v>
      </c>
      <c r="R18" s="752">
        <v>23</v>
      </c>
      <c r="S18" s="550">
        <v>0</v>
      </c>
      <c r="T18" s="550">
        <v>0</v>
      </c>
      <c r="U18" s="550">
        <v>0</v>
      </c>
      <c r="W18" s="551"/>
    </row>
    <row r="19" spans="1:23" s="536" customFormat="1" ht="20.100000000000001" customHeight="1">
      <c r="A19" s="552">
        <v>3</v>
      </c>
      <c r="B19" s="553">
        <f t="shared" si="0"/>
        <v>14</v>
      </c>
      <c r="C19" s="554">
        <v>0</v>
      </c>
      <c r="D19" s="554">
        <v>0</v>
      </c>
      <c r="E19" s="554">
        <v>0</v>
      </c>
      <c r="F19" s="554">
        <v>9</v>
      </c>
      <c r="G19" s="554">
        <v>0</v>
      </c>
      <c r="H19" s="554">
        <v>0</v>
      </c>
      <c r="I19" s="554">
        <v>0</v>
      </c>
      <c r="J19" s="554">
        <v>0</v>
      </c>
      <c r="K19" s="554">
        <v>0</v>
      </c>
      <c r="L19" s="554">
        <v>0</v>
      </c>
      <c r="M19" s="554">
        <v>0</v>
      </c>
      <c r="N19" s="554">
        <v>0</v>
      </c>
      <c r="O19" s="554">
        <v>0</v>
      </c>
      <c r="P19" s="554">
        <v>0</v>
      </c>
      <c r="Q19" s="554">
        <v>0</v>
      </c>
      <c r="R19" s="753">
        <v>5</v>
      </c>
      <c r="S19" s="554">
        <v>0</v>
      </c>
      <c r="T19" s="554">
        <v>0</v>
      </c>
      <c r="U19" s="554">
        <v>0</v>
      </c>
    </row>
    <row r="20" spans="1:23" s="536" customFormat="1">
      <c r="A20" s="555" t="s">
        <v>577</v>
      </c>
      <c r="M20" s="551"/>
      <c r="T20" s="556"/>
    </row>
    <row r="21" spans="1:23" s="536" customFormat="1">
      <c r="A21" s="555" t="s">
        <v>578</v>
      </c>
      <c r="M21" s="551"/>
    </row>
    <row r="22" spans="1:23" s="536" customFormat="1">
      <c r="A22" s="555" t="s">
        <v>579</v>
      </c>
      <c r="M22" s="551"/>
    </row>
    <row r="23" spans="1:23" s="527" customFormat="1">
      <c r="A23" s="557" t="s">
        <v>580</v>
      </c>
      <c r="M23" s="528"/>
    </row>
    <row r="24" spans="1:23" s="527" customFormat="1">
      <c r="A24" s="555" t="s">
        <v>581</v>
      </c>
      <c r="M24" s="528"/>
    </row>
  </sheetData>
  <mergeCells count="16">
    <mergeCell ref="P4:Q4"/>
    <mergeCell ref="R4:S4"/>
    <mergeCell ref="T4:T5"/>
    <mergeCell ref="U4:U5"/>
    <mergeCell ref="F5:G5"/>
    <mergeCell ref="H5:I5"/>
    <mergeCell ref="J5:K5"/>
    <mergeCell ref="L5:M5"/>
    <mergeCell ref="N5:O5"/>
    <mergeCell ref="P5:Q5"/>
    <mergeCell ref="R5:S5"/>
    <mergeCell ref="A3:A6"/>
    <mergeCell ref="B3:B6"/>
    <mergeCell ref="C3:C6"/>
    <mergeCell ref="D4:E5"/>
    <mergeCell ref="F4:K4"/>
  </mergeCells>
  <phoneticPr fontId="60"/>
  <pageMargins left="0.70833333333333304" right="0.70833333333333304" top="0.74791666666666701" bottom="0.74791666666666701" header="0.511811023622047" footer="0.511811023622047"/>
  <pageSetup paperSize="9" orientation="landscape"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J22"/>
  <sheetViews>
    <sheetView showGridLines="0" view="pageBreakPreview" zoomScale="86" zoomScaleNormal="100" zoomScaleSheetLayoutView="86" workbookViewId="0">
      <selection activeCell="D17" sqref="D17"/>
    </sheetView>
  </sheetViews>
  <sheetFormatPr defaultColWidth="9" defaultRowHeight="13.5"/>
  <cols>
    <col min="1" max="1" width="13" style="527" customWidth="1"/>
    <col min="2" max="2" width="20.75" style="527" customWidth="1"/>
    <col min="3" max="3" width="20.625" style="527" customWidth="1"/>
    <col min="4" max="4" width="27.875" style="527" customWidth="1"/>
    <col min="5" max="256" width="9" style="527"/>
    <col min="257" max="257" width="13" style="527" customWidth="1"/>
    <col min="258" max="258" width="20.75" style="527" customWidth="1"/>
    <col min="259" max="259" width="20.625" style="527" customWidth="1"/>
    <col min="260" max="260" width="27.875" style="527" customWidth="1"/>
    <col min="261" max="512" width="9" style="527"/>
    <col min="513" max="513" width="13" style="527" customWidth="1"/>
    <col min="514" max="514" width="20.75" style="527" customWidth="1"/>
    <col min="515" max="515" width="20.625" style="527" customWidth="1"/>
    <col min="516" max="516" width="27.875" style="527" customWidth="1"/>
    <col min="517" max="768" width="9" style="527"/>
    <col min="769" max="769" width="13" style="527" customWidth="1"/>
    <col min="770" max="770" width="20.75" style="527" customWidth="1"/>
    <col min="771" max="771" width="20.625" style="527" customWidth="1"/>
    <col min="772" max="772" width="27.875" style="527" customWidth="1"/>
    <col min="773" max="1024" width="9" style="527"/>
  </cols>
  <sheetData>
    <row r="1" spans="1:29" ht="15" customHeight="1">
      <c r="A1" s="558" t="s">
        <v>582</v>
      </c>
      <c r="B1" s="530"/>
      <c r="C1" s="530"/>
      <c r="D1" s="530"/>
    </row>
    <row r="2" spans="1:29" ht="22.5" customHeight="1">
      <c r="A2" s="559" t="s">
        <v>583</v>
      </c>
      <c r="B2" s="560"/>
      <c r="C2" s="561"/>
      <c r="D2" s="533" t="s">
        <v>627</v>
      </c>
    </row>
    <row r="3" spans="1:29" ht="16.5" customHeight="1">
      <c r="A3" s="961" t="s">
        <v>138</v>
      </c>
      <c r="B3" s="962" t="s">
        <v>584</v>
      </c>
      <c r="C3" s="962"/>
      <c r="D3" s="562" t="s">
        <v>585</v>
      </c>
    </row>
    <row r="4" spans="1:29" ht="16.5" customHeight="1">
      <c r="A4" s="961"/>
      <c r="B4" s="563" t="s">
        <v>586</v>
      </c>
      <c r="C4" s="563" t="s">
        <v>587</v>
      </c>
      <c r="D4" s="563" t="s">
        <v>587</v>
      </c>
    </row>
    <row r="5" spans="1:29" ht="15.75" customHeight="1">
      <c r="A5" s="564" t="s">
        <v>142</v>
      </c>
      <c r="B5" s="565">
        <f>SUM(B6:B21)</f>
        <v>0</v>
      </c>
      <c r="C5" s="565">
        <f>SUM(C6:C21)</f>
        <v>0</v>
      </c>
      <c r="D5" s="565">
        <f>SUM(D6:D21)</f>
        <v>0</v>
      </c>
    </row>
    <row r="6" spans="1:29" ht="15.75" customHeight="1">
      <c r="A6" s="566" t="s">
        <v>144</v>
      </c>
      <c r="B6" s="567">
        <v>0</v>
      </c>
      <c r="C6" s="567">
        <v>0</v>
      </c>
      <c r="D6" s="567">
        <v>0</v>
      </c>
      <c r="E6" s="568"/>
      <c r="F6" s="568"/>
      <c r="G6" s="528"/>
      <c r="H6" s="569"/>
      <c r="I6" s="528"/>
      <c r="J6" s="528"/>
      <c r="K6" s="528"/>
      <c r="L6" s="528"/>
      <c r="M6" s="528"/>
      <c r="N6" s="528"/>
      <c r="O6" s="528"/>
      <c r="P6" s="528"/>
      <c r="Q6" s="528"/>
      <c r="R6" s="528"/>
      <c r="S6" s="528"/>
      <c r="T6" s="528"/>
      <c r="U6" s="528"/>
      <c r="V6" s="528"/>
      <c r="W6" s="528"/>
      <c r="X6" s="528"/>
      <c r="Y6" s="528"/>
      <c r="Z6" s="528"/>
      <c r="AA6" s="528"/>
      <c r="AB6" s="528"/>
      <c r="AC6" s="528"/>
    </row>
    <row r="7" spans="1:29" ht="15.75" customHeight="1">
      <c r="A7" s="566" t="s">
        <v>3</v>
      </c>
      <c r="B7" s="567">
        <v>0</v>
      </c>
      <c r="C7" s="567">
        <v>0</v>
      </c>
      <c r="D7" s="567">
        <v>0</v>
      </c>
      <c r="E7" s="528"/>
      <c r="F7" s="568"/>
      <c r="G7" s="568"/>
      <c r="H7" s="528"/>
    </row>
    <row r="8" spans="1:29" ht="15.75" customHeight="1">
      <c r="A8" s="566" t="s">
        <v>4</v>
      </c>
      <c r="B8" s="570">
        <v>0</v>
      </c>
      <c r="C8" s="570">
        <v>0</v>
      </c>
      <c r="D8" s="570">
        <v>0</v>
      </c>
      <c r="E8" s="571"/>
      <c r="F8" s="571"/>
      <c r="G8" s="571"/>
      <c r="H8" s="571"/>
    </row>
    <row r="9" spans="1:29" ht="15.75" customHeight="1">
      <c r="A9" s="566" t="s">
        <v>5</v>
      </c>
      <c r="B9" s="570">
        <v>0</v>
      </c>
      <c r="C9" s="570">
        <v>0</v>
      </c>
      <c r="D9" s="570">
        <v>0</v>
      </c>
      <c r="E9" s="568"/>
      <c r="F9" s="568"/>
      <c r="G9" s="568"/>
      <c r="H9" s="528"/>
    </row>
    <row r="10" spans="1:29" ht="15.75" customHeight="1">
      <c r="A10" s="566" t="s">
        <v>150</v>
      </c>
      <c r="B10" s="570">
        <v>0</v>
      </c>
      <c r="C10" s="570">
        <v>0</v>
      </c>
      <c r="D10" s="570">
        <v>0</v>
      </c>
      <c r="E10" s="572"/>
      <c r="F10" s="572"/>
      <c r="G10" s="572"/>
      <c r="H10" s="528"/>
    </row>
    <row r="11" spans="1:29" ht="15.75" customHeight="1">
      <c r="A11" s="566" t="s">
        <v>7</v>
      </c>
      <c r="B11" s="570">
        <v>0</v>
      </c>
      <c r="C11" s="570">
        <v>0</v>
      </c>
      <c r="D11" s="570">
        <v>0</v>
      </c>
      <c r="E11" s="572"/>
      <c r="F11" s="572"/>
      <c r="G11" s="572"/>
      <c r="H11" s="528"/>
    </row>
    <row r="12" spans="1:29" ht="15.75" customHeight="1">
      <c r="A12" s="566" t="s">
        <v>145</v>
      </c>
      <c r="B12" s="570">
        <v>0</v>
      </c>
      <c r="C12" s="570">
        <v>0</v>
      </c>
      <c r="D12" s="570">
        <v>0</v>
      </c>
      <c r="E12" s="572"/>
      <c r="F12" s="572"/>
      <c r="G12" s="572"/>
      <c r="H12" s="528"/>
    </row>
    <row r="13" spans="1:29" ht="15.75" customHeight="1">
      <c r="A13" s="566" t="s">
        <v>146</v>
      </c>
      <c r="B13" s="570">
        <v>0</v>
      </c>
      <c r="C13" s="570">
        <v>0</v>
      </c>
      <c r="D13" s="570">
        <v>0</v>
      </c>
      <c r="E13" s="572"/>
      <c r="F13" s="572"/>
      <c r="G13" s="572"/>
      <c r="H13" s="528"/>
    </row>
    <row r="14" spans="1:29" ht="15.75" customHeight="1">
      <c r="A14" s="566" t="s">
        <v>151</v>
      </c>
      <c r="B14" s="570">
        <v>0</v>
      </c>
      <c r="C14" s="570">
        <v>0</v>
      </c>
      <c r="D14" s="570">
        <v>0</v>
      </c>
      <c r="E14" s="572"/>
      <c r="F14" s="572"/>
      <c r="G14" s="572"/>
      <c r="H14" s="528"/>
    </row>
    <row r="15" spans="1:29" ht="15.75" customHeight="1">
      <c r="A15" s="566" t="s">
        <v>152</v>
      </c>
      <c r="B15" s="570">
        <v>0</v>
      </c>
      <c r="C15" s="570">
        <v>0</v>
      </c>
      <c r="D15" s="570">
        <v>0</v>
      </c>
      <c r="E15" s="572"/>
      <c r="F15" s="572"/>
      <c r="G15" s="572"/>
      <c r="H15" s="528"/>
    </row>
    <row r="16" spans="1:29" ht="15.75" customHeight="1">
      <c r="A16" s="566" t="s">
        <v>12</v>
      </c>
      <c r="B16" s="570">
        <v>0</v>
      </c>
      <c r="C16" s="570">
        <v>0</v>
      </c>
      <c r="D16" s="570">
        <v>0</v>
      </c>
      <c r="E16" s="572"/>
      <c r="F16" s="572"/>
      <c r="G16" s="572"/>
      <c r="H16" s="528"/>
    </row>
    <row r="17" spans="1:9" ht="15.75" customHeight="1">
      <c r="A17" s="566" t="s">
        <v>13</v>
      </c>
      <c r="B17" s="570">
        <v>0</v>
      </c>
      <c r="C17" s="570">
        <v>0</v>
      </c>
      <c r="D17" s="570">
        <v>0</v>
      </c>
      <c r="E17" s="572"/>
      <c r="F17" s="572"/>
      <c r="G17" s="572"/>
      <c r="H17" s="528"/>
    </row>
    <row r="18" spans="1:9" ht="15.75" customHeight="1">
      <c r="A18" s="566" t="s">
        <v>154</v>
      </c>
      <c r="B18" s="570">
        <v>0</v>
      </c>
      <c r="C18" s="570">
        <v>0</v>
      </c>
      <c r="D18" s="570">
        <v>0</v>
      </c>
      <c r="E18" s="572"/>
      <c r="F18" s="572"/>
      <c r="G18" s="572"/>
      <c r="H18" s="528"/>
    </row>
    <row r="19" spans="1:9" ht="15.75" customHeight="1">
      <c r="A19" s="566" t="s">
        <v>15</v>
      </c>
      <c r="B19" s="570">
        <v>0</v>
      </c>
      <c r="C19" s="570">
        <v>0</v>
      </c>
      <c r="D19" s="570">
        <v>0</v>
      </c>
      <c r="E19" s="572"/>
      <c r="F19" s="572"/>
      <c r="G19" s="572"/>
      <c r="H19" s="528"/>
    </row>
    <row r="20" spans="1:9" ht="15.75" customHeight="1">
      <c r="A20" s="566" t="s">
        <v>147</v>
      </c>
      <c r="B20" s="570">
        <v>0</v>
      </c>
      <c r="C20" s="570">
        <v>0</v>
      </c>
      <c r="D20" s="570">
        <v>0</v>
      </c>
      <c r="E20" s="572"/>
      <c r="F20" s="572"/>
      <c r="G20" s="572"/>
      <c r="H20" s="528"/>
    </row>
    <row r="21" spans="1:9" ht="15.75" customHeight="1">
      <c r="A21" s="573" t="s">
        <v>156</v>
      </c>
      <c r="B21" s="574">
        <v>0</v>
      </c>
      <c r="C21" s="574">
        <v>0</v>
      </c>
      <c r="D21" s="574">
        <v>0</v>
      </c>
      <c r="E21" s="572"/>
      <c r="F21" s="572"/>
      <c r="G21" s="572"/>
      <c r="H21" s="528"/>
    </row>
    <row r="22" spans="1:9" ht="7.5" customHeight="1">
      <c r="D22" s="571"/>
      <c r="E22" s="572"/>
      <c r="F22" s="572"/>
      <c r="G22" s="572"/>
      <c r="H22" s="572"/>
      <c r="I22" s="528"/>
    </row>
  </sheetData>
  <mergeCells count="2">
    <mergeCell ref="A3:A4"/>
    <mergeCell ref="B3:C3"/>
  </mergeCells>
  <phoneticPr fontId="60"/>
  <pageMargins left="0.78749999999999998" right="0.78749999999999998" top="0.78749999999999998" bottom="0.98402777777777795" header="0.511811023622047" footer="0.511811023622047"/>
  <pageSetup paperSize="9" scale="95"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
  <sheetViews>
    <sheetView showGridLines="0" view="pageBreakPreview" topLeftCell="B1" zoomScaleNormal="100" zoomScaleSheetLayoutView="100" workbookViewId="0">
      <selection activeCell="C8" sqref="C8"/>
    </sheetView>
  </sheetViews>
  <sheetFormatPr defaultRowHeight="13.5"/>
  <cols>
    <col min="1" max="1" width="7.75" style="754" customWidth="1"/>
    <col min="2" max="2" width="23.75" style="754" customWidth="1"/>
    <col min="3" max="3" width="28.5" style="754" customWidth="1"/>
    <col min="4" max="4" width="13.125" style="754" customWidth="1"/>
    <col min="5" max="5" width="13" style="754" customWidth="1"/>
    <col min="6" max="6" width="11.375" style="754" customWidth="1"/>
    <col min="7" max="7" width="10.75" style="754" customWidth="1"/>
    <col min="8" max="256" width="9" style="754"/>
    <col min="257" max="257" width="7.75" style="754" customWidth="1"/>
    <col min="258" max="258" width="23.75" style="754" customWidth="1"/>
    <col min="259" max="259" width="28.5" style="754" customWidth="1"/>
    <col min="260" max="260" width="13.125" style="754" customWidth="1"/>
    <col min="261" max="261" width="13" style="754" customWidth="1"/>
    <col min="262" max="262" width="11.375" style="754" customWidth="1"/>
    <col min="263" max="263" width="10.75" style="754" customWidth="1"/>
    <col min="264" max="512" width="9" style="754"/>
    <col min="513" max="513" width="7.75" style="754" customWidth="1"/>
    <col min="514" max="514" width="23.75" style="754" customWidth="1"/>
    <col min="515" max="515" width="28.5" style="754" customWidth="1"/>
    <col min="516" max="516" width="13.125" style="754" customWidth="1"/>
    <col min="517" max="517" width="13" style="754" customWidth="1"/>
    <col min="518" max="518" width="11.375" style="754" customWidth="1"/>
    <col min="519" max="519" width="10.75" style="754" customWidth="1"/>
    <col min="520" max="768" width="9" style="754"/>
    <col min="769" max="769" width="7.75" style="754" customWidth="1"/>
    <col min="770" max="770" width="23.75" style="754" customWidth="1"/>
    <col min="771" max="771" width="28.5" style="754" customWidth="1"/>
    <col min="772" max="772" width="13.125" style="754" customWidth="1"/>
    <col min="773" max="773" width="13" style="754" customWidth="1"/>
    <col min="774" max="774" width="11.375" style="754" customWidth="1"/>
    <col min="775" max="775" width="10.75" style="754" customWidth="1"/>
    <col min="776" max="1024" width="9" style="754"/>
    <col min="1025" max="1025" width="7.75" style="754" customWidth="1"/>
    <col min="1026" max="1026" width="23.75" style="754" customWidth="1"/>
    <col min="1027" max="1027" width="28.5" style="754" customWidth="1"/>
    <col min="1028" max="1028" width="13.125" style="754" customWidth="1"/>
    <col min="1029" max="1029" width="13" style="754" customWidth="1"/>
    <col min="1030" max="1030" width="11.375" style="754" customWidth="1"/>
    <col min="1031" max="1031" width="10.75" style="754" customWidth="1"/>
    <col min="1032" max="1280" width="9" style="754"/>
    <col min="1281" max="1281" width="7.75" style="754" customWidth="1"/>
    <col min="1282" max="1282" width="23.75" style="754" customWidth="1"/>
    <col min="1283" max="1283" width="28.5" style="754" customWidth="1"/>
    <col min="1284" max="1284" width="13.125" style="754" customWidth="1"/>
    <col min="1285" max="1285" width="13" style="754" customWidth="1"/>
    <col min="1286" max="1286" width="11.375" style="754" customWidth="1"/>
    <col min="1287" max="1287" width="10.75" style="754" customWidth="1"/>
    <col min="1288" max="1536" width="9" style="754"/>
    <col min="1537" max="1537" width="7.75" style="754" customWidth="1"/>
    <col min="1538" max="1538" width="23.75" style="754" customWidth="1"/>
    <col min="1539" max="1539" width="28.5" style="754" customWidth="1"/>
    <col min="1540" max="1540" width="13.125" style="754" customWidth="1"/>
    <col min="1541" max="1541" width="13" style="754" customWidth="1"/>
    <col min="1542" max="1542" width="11.375" style="754" customWidth="1"/>
    <col min="1543" max="1543" width="10.75" style="754" customWidth="1"/>
    <col min="1544" max="1792" width="9" style="754"/>
    <col min="1793" max="1793" width="7.75" style="754" customWidth="1"/>
    <col min="1794" max="1794" width="23.75" style="754" customWidth="1"/>
    <col min="1795" max="1795" width="28.5" style="754" customWidth="1"/>
    <col min="1796" max="1796" width="13.125" style="754" customWidth="1"/>
    <col min="1797" max="1797" width="13" style="754" customWidth="1"/>
    <col min="1798" max="1798" width="11.375" style="754" customWidth="1"/>
    <col min="1799" max="1799" width="10.75" style="754" customWidth="1"/>
    <col min="1800" max="2048" width="9" style="754"/>
    <col min="2049" max="2049" width="7.75" style="754" customWidth="1"/>
    <col min="2050" max="2050" width="23.75" style="754" customWidth="1"/>
    <col min="2051" max="2051" width="28.5" style="754" customWidth="1"/>
    <col min="2052" max="2052" width="13.125" style="754" customWidth="1"/>
    <col min="2053" max="2053" width="13" style="754" customWidth="1"/>
    <col min="2054" max="2054" width="11.375" style="754" customWidth="1"/>
    <col min="2055" max="2055" width="10.75" style="754" customWidth="1"/>
    <col min="2056" max="2304" width="9" style="754"/>
    <col min="2305" max="2305" width="7.75" style="754" customWidth="1"/>
    <col min="2306" max="2306" width="23.75" style="754" customWidth="1"/>
    <col min="2307" max="2307" width="28.5" style="754" customWidth="1"/>
    <col min="2308" max="2308" width="13.125" style="754" customWidth="1"/>
    <col min="2309" max="2309" width="13" style="754" customWidth="1"/>
    <col min="2310" max="2310" width="11.375" style="754" customWidth="1"/>
    <col min="2311" max="2311" width="10.75" style="754" customWidth="1"/>
    <col min="2312" max="2560" width="9" style="754"/>
    <col min="2561" max="2561" width="7.75" style="754" customWidth="1"/>
    <col min="2562" max="2562" width="23.75" style="754" customWidth="1"/>
    <col min="2563" max="2563" width="28.5" style="754" customWidth="1"/>
    <col min="2564" max="2564" width="13.125" style="754" customWidth="1"/>
    <col min="2565" max="2565" width="13" style="754" customWidth="1"/>
    <col min="2566" max="2566" width="11.375" style="754" customWidth="1"/>
    <col min="2567" max="2567" width="10.75" style="754" customWidth="1"/>
    <col min="2568" max="2816" width="9" style="754"/>
    <col min="2817" max="2817" width="7.75" style="754" customWidth="1"/>
    <col min="2818" max="2818" width="23.75" style="754" customWidth="1"/>
    <col min="2819" max="2819" width="28.5" style="754" customWidth="1"/>
    <col min="2820" max="2820" width="13.125" style="754" customWidth="1"/>
    <col min="2821" max="2821" width="13" style="754" customWidth="1"/>
    <col min="2822" max="2822" width="11.375" style="754" customWidth="1"/>
    <col min="2823" max="2823" width="10.75" style="754" customWidth="1"/>
    <col min="2824" max="3072" width="9" style="754"/>
    <col min="3073" max="3073" width="7.75" style="754" customWidth="1"/>
    <col min="3074" max="3074" width="23.75" style="754" customWidth="1"/>
    <col min="3075" max="3075" width="28.5" style="754" customWidth="1"/>
    <col min="3076" max="3076" width="13.125" style="754" customWidth="1"/>
    <col min="3077" max="3077" width="13" style="754" customWidth="1"/>
    <col min="3078" max="3078" width="11.375" style="754" customWidth="1"/>
    <col min="3079" max="3079" width="10.75" style="754" customWidth="1"/>
    <col min="3080" max="3328" width="9" style="754"/>
    <col min="3329" max="3329" width="7.75" style="754" customWidth="1"/>
    <col min="3330" max="3330" width="23.75" style="754" customWidth="1"/>
    <col min="3331" max="3331" width="28.5" style="754" customWidth="1"/>
    <col min="3332" max="3332" width="13.125" style="754" customWidth="1"/>
    <col min="3333" max="3333" width="13" style="754" customWidth="1"/>
    <col min="3334" max="3334" width="11.375" style="754" customWidth="1"/>
    <col min="3335" max="3335" width="10.75" style="754" customWidth="1"/>
    <col min="3336" max="3584" width="9" style="754"/>
    <col min="3585" max="3585" width="7.75" style="754" customWidth="1"/>
    <col min="3586" max="3586" width="23.75" style="754" customWidth="1"/>
    <col min="3587" max="3587" width="28.5" style="754" customWidth="1"/>
    <col min="3588" max="3588" width="13.125" style="754" customWidth="1"/>
    <col min="3589" max="3589" width="13" style="754" customWidth="1"/>
    <col min="3590" max="3590" width="11.375" style="754" customWidth="1"/>
    <col min="3591" max="3591" width="10.75" style="754" customWidth="1"/>
    <col min="3592" max="3840" width="9" style="754"/>
    <col min="3841" max="3841" width="7.75" style="754" customWidth="1"/>
    <col min="3842" max="3842" width="23.75" style="754" customWidth="1"/>
    <col min="3843" max="3843" width="28.5" style="754" customWidth="1"/>
    <col min="3844" max="3844" width="13.125" style="754" customWidth="1"/>
    <col min="3845" max="3845" width="13" style="754" customWidth="1"/>
    <col min="3846" max="3846" width="11.375" style="754" customWidth="1"/>
    <col min="3847" max="3847" width="10.75" style="754" customWidth="1"/>
    <col min="3848" max="4096" width="9" style="754"/>
    <col min="4097" max="4097" width="7.75" style="754" customWidth="1"/>
    <col min="4098" max="4098" width="23.75" style="754" customWidth="1"/>
    <col min="4099" max="4099" width="28.5" style="754" customWidth="1"/>
    <col min="4100" max="4100" width="13.125" style="754" customWidth="1"/>
    <col min="4101" max="4101" width="13" style="754" customWidth="1"/>
    <col min="4102" max="4102" width="11.375" style="754" customWidth="1"/>
    <col min="4103" max="4103" width="10.75" style="754" customWidth="1"/>
    <col min="4104" max="4352" width="9" style="754"/>
    <col min="4353" max="4353" width="7.75" style="754" customWidth="1"/>
    <col min="4354" max="4354" width="23.75" style="754" customWidth="1"/>
    <col min="4355" max="4355" width="28.5" style="754" customWidth="1"/>
    <col min="4356" max="4356" width="13.125" style="754" customWidth="1"/>
    <col min="4357" max="4357" width="13" style="754" customWidth="1"/>
    <col min="4358" max="4358" width="11.375" style="754" customWidth="1"/>
    <col min="4359" max="4359" width="10.75" style="754" customWidth="1"/>
    <col min="4360" max="4608" width="9" style="754"/>
    <col min="4609" max="4609" width="7.75" style="754" customWidth="1"/>
    <col min="4610" max="4610" width="23.75" style="754" customWidth="1"/>
    <col min="4611" max="4611" width="28.5" style="754" customWidth="1"/>
    <col min="4612" max="4612" width="13.125" style="754" customWidth="1"/>
    <col min="4613" max="4613" width="13" style="754" customWidth="1"/>
    <col min="4614" max="4614" width="11.375" style="754" customWidth="1"/>
    <col min="4615" max="4615" width="10.75" style="754" customWidth="1"/>
    <col min="4616" max="4864" width="9" style="754"/>
    <col min="4865" max="4865" width="7.75" style="754" customWidth="1"/>
    <col min="4866" max="4866" width="23.75" style="754" customWidth="1"/>
    <col min="4867" max="4867" width="28.5" style="754" customWidth="1"/>
    <col min="4868" max="4868" width="13.125" style="754" customWidth="1"/>
    <col min="4869" max="4869" width="13" style="754" customWidth="1"/>
    <col min="4870" max="4870" width="11.375" style="754" customWidth="1"/>
    <col min="4871" max="4871" width="10.75" style="754" customWidth="1"/>
    <col min="4872" max="5120" width="9" style="754"/>
    <col min="5121" max="5121" width="7.75" style="754" customWidth="1"/>
    <col min="5122" max="5122" width="23.75" style="754" customWidth="1"/>
    <col min="5123" max="5123" width="28.5" style="754" customWidth="1"/>
    <col min="5124" max="5124" width="13.125" style="754" customWidth="1"/>
    <col min="5125" max="5125" width="13" style="754" customWidth="1"/>
    <col min="5126" max="5126" width="11.375" style="754" customWidth="1"/>
    <col min="5127" max="5127" width="10.75" style="754" customWidth="1"/>
    <col min="5128" max="5376" width="9" style="754"/>
    <col min="5377" max="5377" width="7.75" style="754" customWidth="1"/>
    <col min="5378" max="5378" width="23.75" style="754" customWidth="1"/>
    <col min="5379" max="5379" width="28.5" style="754" customWidth="1"/>
    <col min="5380" max="5380" width="13.125" style="754" customWidth="1"/>
    <col min="5381" max="5381" width="13" style="754" customWidth="1"/>
    <col min="5382" max="5382" width="11.375" style="754" customWidth="1"/>
    <col min="5383" max="5383" width="10.75" style="754" customWidth="1"/>
    <col min="5384" max="5632" width="9" style="754"/>
    <col min="5633" max="5633" width="7.75" style="754" customWidth="1"/>
    <col min="5634" max="5634" width="23.75" style="754" customWidth="1"/>
    <col min="5635" max="5635" width="28.5" style="754" customWidth="1"/>
    <col min="5636" max="5636" width="13.125" style="754" customWidth="1"/>
    <col min="5637" max="5637" width="13" style="754" customWidth="1"/>
    <col min="5638" max="5638" width="11.375" style="754" customWidth="1"/>
    <col min="5639" max="5639" width="10.75" style="754" customWidth="1"/>
    <col min="5640" max="5888" width="9" style="754"/>
    <col min="5889" max="5889" width="7.75" style="754" customWidth="1"/>
    <col min="5890" max="5890" width="23.75" style="754" customWidth="1"/>
    <col min="5891" max="5891" width="28.5" style="754" customWidth="1"/>
    <col min="5892" max="5892" width="13.125" style="754" customWidth="1"/>
    <col min="5893" max="5893" width="13" style="754" customWidth="1"/>
    <col min="5894" max="5894" width="11.375" style="754" customWidth="1"/>
    <col min="5895" max="5895" width="10.75" style="754" customWidth="1"/>
    <col min="5896" max="6144" width="9" style="754"/>
    <col min="6145" max="6145" width="7.75" style="754" customWidth="1"/>
    <col min="6146" max="6146" width="23.75" style="754" customWidth="1"/>
    <col min="6147" max="6147" width="28.5" style="754" customWidth="1"/>
    <col min="6148" max="6148" width="13.125" style="754" customWidth="1"/>
    <col min="6149" max="6149" width="13" style="754" customWidth="1"/>
    <col min="6150" max="6150" width="11.375" style="754" customWidth="1"/>
    <col min="6151" max="6151" width="10.75" style="754" customWidth="1"/>
    <col min="6152" max="6400" width="9" style="754"/>
    <col min="6401" max="6401" width="7.75" style="754" customWidth="1"/>
    <col min="6402" max="6402" width="23.75" style="754" customWidth="1"/>
    <col min="6403" max="6403" width="28.5" style="754" customWidth="1"/>
    <col min="6404" max="6404" width="13.125" style="754" customWidth="1"/>
    <col min="6405" max="6405" width="13" style="754" customWidth="1"/>
    <col min="6406" max="6406" width="11.375" style="754" customWidth="1"/>
    <col min="6407" max="6407" width="10.75" style="754" customWidth="1"/>
    <col min="6408" max="6656" width="9" style="754"/>
    <col min="6657" max="6657" width="7.75" style="754" customWidth="1"/>
    <col min="6658" max="6658" width="23.75" style="754" customWidth="1"/>
    <col min="6659" max="6659" width="28.5" style="754" customWidth="1"/>
    <col min="6660" max="6660" width="13.125" style="754" customWidth="1"/>
    <col min="6661" max="6661" width="13" style="754" customWidth="1"/>
    <col min="6662" max="6662" width="11.375" style="754" customWidth="1"/>
    <col min="6663" max="6663" width="10.75" style="754" customWidth="1"/>
    <col min="6664" max="6912" width="9" style="754"/>
    <col min="6913" max="6913" width="7.75" style="754" customWidth="1"/>
    <col min="6914" max="6914" width="23.75" style="754" customWidth="1"/>
    <col min="6915" max="6915" width="28.5" style="754" customWidth="1"/>
    <col min="6916" max="6916" width="13.125" style="754" customWidth="1"/>
    <col min="6917" max="6917" width="13" style="754" customWidth="1"/>
    <col min="6918" max="6918" width="11.375" style="754" customWidth="1"/>
    <col min="6919" max="6919" width="10.75" style="754" customWidth="1"/>
    <col min="6920" max="7168" width="9" style="754"/>
    <col min="7169" max="7169" width="7.75" style="754" customWidth="1"/>
    <col min="7170" max="7170" width="23.75" style="754" customWidth="1"/>
    <col min="7171" max="7171" width="28.5" style="754" customWidth="1"/>
    <col min="7172" max="7172" width="13.125" style="754" customWidth="1"/>
    <col min="7173" max="7173" width="13" style="754" customWidth="1"/>
    <col min="7174" max="7174" width="11.375" style="754" customWidth="1"/>
    <col min="7175" max="7175" width="10.75" style="754" customWidth="1"/>
    <col min="7176" max="7424" width="9" style="754"/>
    <col min="7425" max="7425" width="7.75" style="754" customWidth="1"/>
    <col min="7426" max="7426" width="23.75" style="754" customWidth="1"/>
    <col min="7427" max="7427" width="28.5" style="754" customWidth="1"/>
    <col min="7428" max="7428" width="13.125" style="754" customWidth="1"/>
    <col min="7429" max="7429" width="13" style="754" customWidth="1"/>
    <col min="7430" max="7430" width="11.375" style="754" customWidth="1"/>
    <col min="7431" max="7431" width="10.75" style="754" customWidth="1"/>
    <col min="7432" max="7680" width="9" style="754"/>
    <col min="7681" max="7681" width="7.75" style="754" customWidth="1"/>
    <col min="7682" max="7682" width="23.75" style="754" customWidth="1"/>
    <col min="7683" max="7683" width="28.5" style="754" customWidth="1"/>
    <col min="7684" max="7684" width="13.125" style="754" customWidth="1"/>
    <col min="7685" max="7685" width="13" style="754" customWidth="1"/>
    <col min="7686" max="7686" width="11.375" style="754" customWidth="1"/>
    <col min="7687" max="7687" width="10.75" style="754" customWidth="1"/>
    <col min="7688" max="7936" width="9" style="754"/>
    <col min="7937" max="7937" width="7.75" style="754" customWidth="1"/>
    <col min="7938" max="7938" width="23.75" style="754" customWidth="1"/>
    <col min="7939" max="7939" width="28.5" style="754" customWidth="1"/>
    <col min="7940" max="7940" width="13.125" style="754" customWidth="1"/>
    <col min="7941" max="7941" width="13" style="754" customWidth="1"/>
    <col min="7942" max="7942" width="11.375" style="754" customWidth="1"/>
    <col min="7943" max="7943" width="10.75" style="754" customWidth="1"/>
    <col min="7944" max="8192" width="9" style="754"/>
    <col min="8193" max="8193" width="7.75" style="754" customWidth="1"/>
    <col min="8194" max="8194" width="23.75" style="754" customWidth="1"/>
    <col min="8195" max="8195" width="28.5" style="754" customWidth="1"/>
    <col min="8196" max="8196" width="13.125" style="754" customWidth="1"/>
    <col min="8197" max="8197" width="13" style="754" customWidth="1"/>
    <col min="8198" max="8198" width="11.375" style="754" customWidth="1"/>
    <col min="8199" max="8199" width="10.75" style="754" customWidth="1"/>
    <col min="8200" max="8448" width="9" style="754"/>
    <col min="8449" max="8449" width="7.75" style="754" customWidth="1"/>
    <col min="8450" max="8450" width="23.75" style="754" customWidth="1"/>
    <col min="8451" max="8451" width="28.5" style="754" customWidth="1"/>
    <col min="8452" max="8452" width="13.125" style="754" customWidth="1"/>
    <col min="8453" max="8453" width="13" style="754" customWidth="1"/>
    <col min="8454" max="8454" width="11.375" style="754" customWidth="1"/>
    <col min="8455" max="8455" width="10.75" style="754" customWidth="1"/>
    <col min="8456" max="8704" width="9" style="754"/>
    <col min="8705" max="8705" width="7.75" style="754" customWidth="1"/>
    <col min="8706" max="8706" width="23.75" style="754" customWidth="1"/>
    <col min="8707" max="8707" width="28.5" style="754" customWidth="1"/>
    <col min="8708" max="8708" width="13.125" style="754" customWidth="1"/>
    <col min="8709" max="8709" width="13" style="754" customWidth="1"/>
    <col min="8710" max="8710" width="11.375" style="754" customWidth="1"/>
    <col min="8711" max="8711" width="10.75" style="754" customWidth="1"/>
    <col min="8712" max="8960" width="9" style="754"/>
    <col min="8961" max="8961" width="7.75" style="754" customWidth="1"/>
    <col min="8962" max="8962" width="23.75" style="754" customWidth="1"/>
    <col min="8963" max="8963" width="28.5" style="754" customWidth="1"/>
    <col min="8964" max="8964" width="13.125" style="754" customWidth="1"/>
    <col min="8965" max="8965" width="13" style="754" customWidth="1"/>
    <col min="8966" max="8966" width="11.375" style="754" customWidth="1"/>
    <col min="8967" max="8967" width="10.75" style="754" customWidth="1"/>
    <col min="8968" max="9216" width="9" style="754"/>
    <col min="9217" max="9217" width="7.75" style="754" customWidth="1"/>
    <col min="9218" max="9218" width="23.75" style="754" customWidth="1"/>
    <col min="9219" max="9219" width="28.5" style="754" customWidth="1"/>
    <col min="9220" max="9220" width="13.125" style="754" customWidth="1"/>
    <col min="9221" max="9221" width="13" style="754" customWidth="1"/>
    <col min="9222" max="9222" width="11.375" style="754" customWidth="1"/>
    <col min="9223" max="9223" width="10.75" style="754" customWidth="1"/>
    <col min="9224" max="9472" width="9" style="754"/>
    <col min="9473" max="9473" width="7.75" style="754" customWidth="1"/>
    <col min="9474" max="9474" width="23.75" style="754" customWidth="1"/>
    <col min="9475" max="9475" width="28.5" style="754" customWidth="1"/>
    <col min="9476" max="9476" width="13.125" style="754" customWidth="1"/>
    <col min="9477" max="9477" width="13" style="754" customWidth="1"/>
    <col min="9478" max="9478" width="11.375" style="754" customWidth="1"/>
    <col min="9479" max="9479" width="10.75" style="754" customWidth="1"/>
    <col min="9480" max="9728" width="9" style="754"/>
    <col min="9729" max="9729" width="7.75" style="754" customWidth="1"/>
    <col min="9730" max="9730" width="23.75" style="754" customWidth="1"/>
    <col min="9731" max="9731" width="28.5" style="754" customWidth="1"/>
    <col min="9732" max="9732" width="13.125" style="754" customWidth="1"/>
    <col min="9733" max="9733" width="13" style="754" customWidth="1"/>
    <col min="9734" max="9734" width="11.375" style="754" customWidth="1"/>
    <col min="9735" max="9735" width="10.75" style="754" customWidth="1"/>
    <col min="9736" max="9984" width="9" style="754"/>
    <col min="9985" max="9985" width="7.75" style="754" customWidth="1"/>
    <col min="9986" max="9986" width="23.75" style="754" customWidth="1"/>
    <col min="9987" max="9987" width="28.5" style="754" customWidth="1"/>
    <col min="9988" max="9988" width="13.125" style="754" customWidth="1"/>
    <col min="9989" max="9989" width="13" style="754" customWidth="1"/>
    <col min="9990" max="9990" width="11.375" style="754" customWidth="1"/>
    <col min="9991" max="9991" width="10.75" style="754" customWidth="1"/>
    <col min="9992" max="10240" width="9" style="754"/>
    <col min="10241" max="10241" width="7.75" style="754" customWidth="1"/>
    <col min="10242" max="10242" width="23.75" style="754" customWidth="1"/>
    <col min="10243" max="10243" width="28.5" style="754" customWidth="1"/>
    <col min="10244" max="10244" width="13.125" style="754" customWidth="1"/>
    <col min="10245" max="10245" width="13" style="754" customWidth="1"/>
    <col min="10246" max="10246" width="11.375" style="754" customWidth="1"/>
    <col min="10247" max="10247" width="10.75" style="754" customWidth="1"/>
    <col min="10248" max="10496" width="9" style="754"/>
    <col min="10497" max="10497" width="7.75" style="754" customWidth="1"/>
    <col min="10498" max="10498" width="23.75" style="754" customWidth="1"/>
    <col min="10499" max="10499" width="28.5" style="754" customWidth="1"/>
    <col min="10500" max="10500" width="13.125" style="754" customWidth="1"/>
    <col min="10501" max="10501" width="13" style="754" customWidth="1"/>
    <col min="10502" max="10502" width="11.375" style="754" customWidth="1"/>
    <col min="10503" max="10503" width="10.75" style="754" customWidth="1"/>
    <col min="10504" max="10752" width="9" style="754"/>
    <col min="10753" max="10753" width="7.75" style="754" customWidth="1"/>
    <col min="10754" max="10754" width="23.75" style="754" customWidth="1"/>
    <col min="10755" max="10755" width="28.5" style="754" customWidth="1"/>
    <col min="10756" max="10756" width="13.125" style="754" customWidth="1"/>
    <col min="10757" max="10757" width="13" style="754" customWidth="1"/>
    <col min="10758" max="10758" width="11.375" style="754" customWidth="1"/>
    <col min="10759" max="10759" width="10.75" style="754" customWidth="1"/>
    <col min="10760" max="11008" width="9" style="754"/>
    <col min="11009" max="11009" width="7.75" style="754" customWidth="1"/>
    <col min="11010" max="11010" width="23.75" style="754" customWidth="1"/>
    <col min="11011" max="11011" width="28.5" style="754" customWidth="1"/>
    <col min="11012" max="11012" width="13.125" style="754" customWidth="1"/>
    <col min="11013" max="11013" width="13" style="754" customWidth="1"/>
    <col min="11014" max="11014" width="11.375" style="754" customWidth="1"/>
    <col min="11015" max="11015" width="10.75" style="754" customWidth="1"/>
    <col min="11016" max="11264" width="9" style="754"/>
    <col min="11265" max="11265" width="7.75" style="754" customWidth="1"/>
    <col min="11266" max="11266" width="23.75" style="754" customWidth="1"/>
    <col min="11267" max="11267" width="28.5" style="754" customWidth="1"/>
    <col min="11268" max="11268" width="13.125" style="754" customWidth="1"/>
    <col min="11269" max="11269" width="13" style="754" customWidth="1"/>
    <col min="11270" max="11270" width="11.375" style="754" customWidth="1"/>
    <col min="11271" max="11271" width="10.75" style="754" customWidth="1"/>
    <col min="11272" max="11520" width="9" style="754"/>
    <col min="11521" max="11521" width="7.75" style="754" customWidth="1"/>
    <col min="11522" max="11522" width="23.75" style="754" customWidth="1"/>
    <col min="11523" max="11523" width="28.5" style="754" customWidth="1"/>
    <col min="11524" max="11524" width="13.125" style="754" customWidth="1"/>
    <col min="11525" max="11525" width="13" style="754" customWidth="1"/>
    <col min="11526" max="11526" width="11.375" style="754" customWidth="1"/>
    <col min="11527" max="11527" width="10.75" style="754" customWidth="1"/>
    <col min="11528" max="11776" width="9" style="754"/>
    <col min="11777" max="11777" width="7.75" style="754" customWidth="1"/>
    <col min="11778" max="11778" width="23.75" style="754" customWidth="1"/>
    <col min="11779" max="11779" width="28.5" style="754" customWidth="1"/>
    <col min="11780" max="11780" width="13.125" style="754" customWidth="1"/>
    <col min="11781" max="11781" width="13" style="754" customWidth="1"/>
    <col min="11782" max="11782" width="11.375" style="754" customWidth="1"/>
    <col min="11783" max="11783" width="10.75" style="754" customWidth="1"/>
    <col min="11784" max="12032" width="9" style="754"/>
    <col min="12033" max="12033" width="7.75" style="754" customWidth="1"/>
    <col min="12034" max="12034" width="23.75" style="754" customWidth="1"/>
    <col min="12035" max="12035" width="28.5" style="754" customWidth="1"/>
    <col min="12036" max="12036" width="13.125" style="754" customWidth="1"/>
    <col min="12037" max="12037" width="13" style="754" customWidth="1"/>
    <col min="12038" max="12038" width="11.375" style="754" customWidth="1"/>
    <col min="12039" max="12039" width="10.75" style="754" customWidth="1"/>
    <col min="12040" max="12288" width="9" style="754"/>
    <col min="12289" max="12289" width="7.75" style="754" customWidth="1"/>
    <col min="12290" max="12290" width="23.75" style="754" customWidth="1"/>
    <col min="12291" max="12291" width="28.5" style="754" customWidth="1"/>
    <col min="12292" max="12292" width="13.125" style="754" customWidth="1"/>
    <col min="12293" max="12293" width="13" style="754" customWidth="1"/>
    <col min="12294" max="12294" width="11.375" style="754" customWidth="1"/>
    <col min="12295" max="12295" width="10.75" style="754" customWidth="1"/>
    <col min="12296" max="12544" width="9" style="754"/>
    <col min="12545" max="12545" width="7.75" style="754" customWidth="1"/>
    <col min="12546" max="12546" width="23.75" style="754" customWidth="1"/>
    <col min="12547" max="12547" width="28.5" style="754" customWidth="1"/>
    <col min="12548" max="12548" width="13.125" style="754" customWidth="1"/>
    <col min="12549" max="12549" width="13" style="754" customWidth="1"/>
    <col min="12550" max="12550" width="11.375" style="754" customWidth="1"/>
    <col min="12551" max="12551" width="10.75" style="754" customWidth="1"/>
    <col min="12552" max="12800" width="9" style="754"/>
    <col min="12801" max="12801" width="7.75" style="754" customWidth="1"/>
    <col min="12802" max="12802" width="23.75" style="754" customWidth="1"/>
    <col min="12803" max="12803" width="28.5" style="754" customWidth="1"/>
    <col min="12804" max="12804" width="13.125" style="754" customWidth="1"/>
    <col min="12805" max="12805" width="13" style="754" customWidth="1"/>
    <col min="12806" max="12806" width="11.375" style="754" customWidth="1"/>
    <col min="12807" max="12807" width="10.75" style="754" customWidth="1"/>
    <col min="12808" max="13056" width="9" style="754"/>
    <col min="13057" max="13057" width="7.75" style="754" customWidth="1"/>
    <col min="13058" max="13058" width="23.75" style="754" customWidth="1"/>
    <col min="13059" max="13059" width="28.5" style="754" customWidth="1"/>
    <col min="13060" max="13060" width="13.125" style="754" customWidth="1"/>
    <col min="13061" max="13061" width="13" style="754" customWidth="1"/>
    <col min="13062" max="13062" width="11.375" style="754" customWidth="1"/>
    <col min="13063" max="13063" width="10.75" style="754" customWidth="1"/>
    <col min="13064" max="13312" width="9" style="754"/>
    <col min="13313" max="13313" width="7.75" style="754" customWidth="1"/>
    <col min="13314" max="13314" width="23.75" style="754" customWidth="1"/>
    <col min="13315" max="13315" width="28.5" style="754" customWidth="1"/>
    <col min="13316" max="13316" width="13.125" style="754" customWidth="1"/>
    <col min="13317" max="13317" width="13" style="754" customWidth="1"/>
    <col min="13318" max="13318" width="11.375" style="754" customWidth="1"/>
    <col min="13319" max="13319" width="10.75" style="754" customWidth="1"/>
    <col min="13320" max="13568" width="9" style="754"/>
    <col min="13569" max="13569" width="7.75" style="754" customWidth="1"/>
    <col min="13570" max="13570" width="23.75" style="754" customWidth="1"/>
    <col min="13571" max="13571" width="28.5" style="754" customWidth="1"/>
    <col min="13572" max="13572" width="13.125" style="754" customWidth="1"/>
    <col min="13573" max="13573" width="13" style="754" customWidth="1"/>
    <col min="13574" max="13574" width="11.375" style="754" customWidth="1"/>
    <col min="13575" max="13575" width="10.75" style="754" customWidth="1"/>
    <col min="13576" max="13824" width="9" style="754"/>
    <col min="13825" max="13825" width="7.75" style="754" customWidth="1"/>
    <col min="13826" max="13826" width="23.75" style="754" customWidth="1"/>
    <col min="13827" max="13827" width="28.5" style="754" customWidth="1"/>
    <col min="13828" max="13828" width="13.125" style="754" customWidth="1"/>
    <col min="13829" max="13829" width="13" style="754" customWidth="1"/>
    <col min="13830" max="13830" width="11.375" style="754" customWidth="1"/>
    <col min="13831" max="13831" width="10.75" style="754" customWidth="1"/>
    <col min="13832" max="14080" width="9" style="754"/>
    <col min="14081" max="14081" width="7.75" style="754" customWidth="1"/>
    <col min="14082" max="14082" width="23.75" style="754" customWidth="1"/>
    <col min="14083" max="14083" width="28.5" style="754" customWidth="1"/>
    <col min="14084" max="14084" width="13.125" style="754" customWidth="1"/>
    <col min="14085" max="14085" width="13" style="754" customWidth="1"/>
    <col min="14086" max="14086" width="11.375" style="754" customWidth="1"/>
    <col min="14087" max="14087" width="10.75" style="754" customWidth="1"/>
    <col min="14088" max="14336" width="9" style="754"/>
    <col min="14337" max="14337" width="7.75" style="754" customWidth="1"/>
    <col min="14338" max="14338" width="23.75" style="754" customWidth="1"/>
    <col min="14339" max="14339" width="28.5" style="754" customWidth="1"/>
    <col min="14340" max="14340" width="13.125" style="754" customWidth="1"/>
    <col min="14341" max="14341" width="13" style="754" customWidth="1"/>
    <col min="14342" max="14342" width="11.375" style="754" customWidth="1"/>
    <col min="14343" max="14343" width="10.75" style="754" customWidth="1"/>
    <col min="14344" max="14592" width="9" style="754"/>
    <col min="14593" max="14593" width="7.75" style="754" customWidth="1"/>
    <col min="14594" max="14594" width="23.75" style="754" customWidth="1"/>
    <col min="14595" max="14595" width="28.5" style="754" customWidth="1"/>
    <col min="14596" max="14596" width="13.125" style="754" customWidth="1"/>
    <col min="14597" max="14597" width="13" style="754" customWidth="1"/>
    <col min="14598" max="14598" width="11.375" style="754" customWidth="1"/>
    <col min="14599" max="14599" width="10.75" style="754" customWidth="1"/>
    <col min="14600" max="14848" width="9" style="754"/>
    <col min="14849" max="14849" width="7.75" style="754" customWidth="1"/>
    <col min="14850" max="14850" width="23.75" style="754" customWidth="1"/>
    <col min="14851" max="14851" width="28.5" style="754" customWidth="1"/>
    <col min="14852" max="14852" width="13.125" style="754" customWidth="1"/>
    <col min="14853" max="14853" width="13" style="754" customWidth="1"/>
    <col min="14854" max="14854" width="11.375" style="754" customWidth="1"/>
    <col min="14855" max="14855" width="10.75" style="754" customWidth="1"/>
    <col min="14856" max="15104" width="9" style="754"/>
    <col min="15105" max="15105" width="7.75" style="754" customWidth="1"/>
    <col min="15106" max="15106" width="23.75" style="754" customWidth="1"/>
    <col min="15107" max="15107" width="28.5" style="754" customWidth="1"/>
    <col min="15108" max="15108" width="13.125" style="754" customWidth="1"/>
    <col min="15109" max="15109" width="13" style="754" customWidth="1"/>
    <col min="15110" max="15110" width="11.375" style="754" customWidth="1"/>
    <col min="15111" max="15111" width="10.75" style="754" customWidth="1"/>
    <col min="15112" max="15360" width="9" style="754"/>
    <col min="15361" max="15361" width="7.75" style="754" customWidth="1"/>
    <col min="15362" max="15362" width="23.75" style="754" customWidth="1"/>
    <col min="15363" max="15363" width="28.5" style="754" customWidth="1"/>
    <col min="15364" max="15364" width="13.125" style="754" customWidth="1"/>
    <col min="15365" max="15365" width="13" style="754" customWidth="1"/>
    <col min="15366" max="15366" width="11.375" style="754" customWidth="1"/>
    <col min="15367" max="15367" width="10.75" style="754" customWidth="1"/>
    <col min="15368" max="15616" width="9" style="754"/>
    <col min="15617" max="15617" width="7.75" style="754" customWidth="1"/>
    <col min="15618" max="15618" width="23.75" style="754" customWidth="1"/>
    <col min="15619" max="15619" width="28.5" style="754" customWidth="1"/>
    <col min="15620" max="15620" width="13.125" style="754" customWidth="1"/>
    <col min="15621" max="15621" width="13" style="754" customWidth="1"/>
    <col min="15622" max="15622" width="11.375" style="754" customWidth="1"/>
    <col min="15623" max="15623" width="10.75" style="754" customWidth="1"/>
    <col min="15624" max="15872" width="9" style="754"/>
    <col min="15873" max="15873" width="7.75" style="754" customWidth="1"/>
    <col min="15874" max="15874" width="23.75" style="754" customWidth="1"/>
    <col min="15875" max="15875" width="28.5" style="754" customWidth="1"/>
    <col min="15876" max="15876" width="13.125" style="754" customWidth="1"/>
    <col min="15877" max="15877" width="13" style="754" customWidth="1"/>
    <col min="15878" max="15878" width="11.375" style="754" customWidth="1"/>
    <col min="15879" max="15879" width="10.75" style="754" customWidth="1"/>
    <col min="15880" max="16128" width="9" style="754"/>
    <col min="16129" max="16129" width="7.75" style="754" customWidth="1"/>
    <col min="16130" max="16130" width="23.75" style="754" customWidth="1"/>
    <col min="16131" max="16131" width="28.5" style="754" customWidth="1"/>
    <col min="16132" max="16132" width="13.125" style="754" customWidth="1"/>
    <col min="16133" max="16133" width="13" style="754" customWidth="1"/>
    <col min="16134" max="16134" width="11.375" style="754" customWidth="1"/>
    <col min="16135" max="16135" width="10.75" style="754" customWidth="1"/>
    <col min="16136" max="16384" width="9" style="754"/>
  </cols>
  <sheetData>
    <row r="1" spans="1:30" ht="17.25" customHeight="1">
      <c r="A1" s="781" t="s">
        <v>660</v>
      </c>
      <c r="B1" s="780"/>
      <c r="C1" s="780"/>
      <c r="D1" s="780"/>
      <c r="E1" s="780"/>
      <c r="F1" s="779"/>
      <c r="G1" s="779"/>
    </row>
    <row r="2" spans="1:30" s="773" customFormat="1" ht="22.5" customHeight="1" thickBot="1">
      <c r="A2" s="778" t="s">
        <v>659</v>
      </c>
      <c r="B2" s="777"/>
      <c r="C2" s="777"/>
      <c r="D2" s="776"/>
      <c r="E2" s="775" t="s">
        <v>658</v>
      </c>
      <c r="F2" s="774"/>
      <c r="G2" s="774"/>
    </row>
    <row r="3" spans="1:30" ht="16.5" customHeight="1">
      <c r="A3" s="963" t="s">
        <v>657</v>
      </c>
      <c r="B3" s="772" t="s">
        <v>656</v>
      </c>
      <c r="C3" s="771" t="s">
        <v>655</v>
      </c>
      <c r="D3" s="965" t="s">
        <v>654</v>
      </c>
      <c r="E3" s="966"/>
      <c r="F3" s="756"/>
      <c r="G3" s="756"/>
    </row>
    <row r="4" spans="1:30" ht="16.5" customHeight="1">
      <c r="A4" s="964"/>
      <c r="B4" s="770" t="s">
        <v>653</v>
      </c>
      <c r="C4" s="770" t="s">
        <v>652</v>
      </c>
      <c r="D4" s="770" t="s">
        <v>652</v>
      </c>
      <c r="E4" s="770" t="s">
        <v>651</v>
      </c>
    </row>
    <row r="5" spans="1:30" ht="15.75" customHeight="1">
      <c r="A5" s="769" t="s">
        <v>142</v>
      </c>
      <c r="B5" s="575">
        <f>SUM(B6:B22)</f>
        <v>82</v>
      </c>
      <c r="C5" s="768">
        <f>SUM(C6:C22)</f>
        <v>87</v>
      </c>
      <c r="D5" s="768">
        <f>SUM(D6:D22)</f>
        <v>89</v>
      </c>
      <c r="E5" s="768">
        <f>SUM(E6:E22)</f>
        <v>998</v>
      </c>
    </row>
    <row r="6" spans="1:30" ht="15.75" customHeight="1">
      <c r="A6" s="765" t="s">
        <v>144</v>
      </c>
      <c r="B6" s="764">
        <v>1</v>
      </c>
      <c r="C6" s="763" t="s">
        <v>649</v>
      </c>
      <c r="D6" s="763">
        <v>0</v>
      </c>
      <c r="E6" s="763">
        <v>0</v>
      </c>
      <c r="F6" s="766"/>
      <c r="G6" s="766"/>
      <c r="H6" s="756"/>
      <c r="I6" s="767"/>
      <c r="J6" s="756"/>
      <c r="K6" s="756"/>
      <c r="L6" s="756"/>
      <c r="M6" s="756"/>
      <c r="N6" s="756"/>
      <c r="O6" s="756"/>
      <c r="P6" s="756"/>
      <c r="Q6" s="756"/>
      <c r="R6" s="756"/>
      <c r="S6" s="756"/>
      <c r="T6" s="756"/>
      <c r="U6" s="756"/>
      <c r="V6" s="756"/>
      <c r="W6" s="756"/>
      <c r="X6" s="756"/>
      <c r="Y6" s="756"/>
      <c r="Z6" s="756"/>
      <c r="AA6" s="756"/>
      <c r="AB6" s="756"/>
      <c r="AC6" s="756"/>
      <c r="AD6" s="756"/>
    </row>
    <row r="7" spans="1:30" ht="15.75" customHeight="1">
      <c r="A7" s="765" t="s">
        <v>3</v>
      </c>
      <c r="B7" s="764">
        <v>0</v>
      </c>
      <c r="C7" s="763" t="s">
        <v>649</v>
      </c>
      <c r="D7" s="763">
        <v>6</v>
      </c>
      <c r="E7" s="763">
        <v>95</v>
      </c>
      <c r="F7" s="756"/>
      <c r="G7" s="766"/>
      <c r="H7" s="766"/>
      <c r="I7" s="756"/>
    </row>
    <row r="8" spans="1:30" ht="15.75" customHeight="1">
      <c r="A8" s="765" t="s">
        <v>4</v>
      </c>
      <c r="B8" s="764">
        <v>3</v>
      </c>
      <c r="C8" s="763" t="s">
        <v>649</v>
      </c>
      <c r="D8" s="763">
        <v>6</v>
      </c>
      <c r="E8" s="763">
        <v>51</v>
      </c>
      <c r="F8" s="758"/>
      <c r="G8" s="758"/>
      <c r="H8" s="758"/>
      <c r="I8" s="758"/>
    </row>
    <row r="9" spans="1:30" ht="15.75" customHeight="1">
      <c r="A9" s="765" t="s">
        <v>5</v>
      </c>
      <c r="B9" s="764">
        <v>6</v>
      </c>
      <c r="C9" s="763" t="s">
        <v>649</v>
      </c>
      <c r="D9" s="763">
        <v>7</v>
      </c>
      <c r="E9" s="763">
        <v>84</v>
      </c>
      <c r="F9" s="766"/>
      <c r="G9" s="766"/>
      <c r="H9" s="766"/>
      <c r="I9" s="756"/>
    </row>
    <row r="10" spans="1:30" ht="15.75" customHeight="1">
      <c r="A10" s="765" t="s">
        <v>150</v>
      </c>
      <c r="B10" s="764">
        <v>6</v>
      </c>
      <c r="C10" s="763" t="s">
        <v>649</v>
      </c>
      <c r="D10" s="763">
        <v>0</v>
      </c>
      <c r="E10" s="763">
        <v>0</v>
      </c>
      <c r="F10" s="757"/>
      <c r="G10" s="757"/>
      <c r="H10" s="757"/>
      <c r="I10" s="756"/>
    </row>
    <row r="11" spans="1:30" ht="15.75" customHeight="1">
      <c r="A11" s="765" t="s">
        <v>7</v>
      </c>
      <c r="B11" s="764">
        <v>9</v>
      </c>
      <c r="C11" s="763" t="s">
        <v>649</v>
      </c>
      <c r="D11" s="763">
        <v>1</v>
      </c>
      <c r="E11" s="763">
        <v>1</v>
      </c>
      <c r="F11" s="757"/>
      <c r="G11" s="757"/>
      <c r="H11" s="757"/>
      <c r="I11" s="756"/>
    </row>
    <row r="12" spans="1:30" ht="15.75" customHeight="1">
      <c r="A12" s="765" t="s">
        <v>145</v>
      </c>
      <c r="B12" s="764">
        <v>11</v>
      </c>
      <c r="C12" s="763" t="s">
        <v>649</v>
      </c>
      <c r="D12" s="763">
        <v>6</v>
      </c>
      <c r="E12" s="763">
        <v>91</v>
      </c>
      <c r="F12" s="757"/>
      <c r="G12" s="757"/>
      <c r="H12" s="757"/>
      <c r="I12" s="756"/>
    </row>
    <row r="13" spans="1:30" ht="15.75" customHeight="1">
      <c r="A13" s="765" t="s">
        <v>146</v>
      </c>
      <c r="B13" s="764">
        <v>3</v>
      </c>
      <c r="C13" s="763" t="s">
        <v>649</v>
      </c>
      <c r="D13" s="763">
        <v>8</v>
      </c>
      <c r="E13" s="763">
        <v>107</v>
      </c>
      <c r="F13" s="757"/>
      <c r="G13" s="757"/>
      <c r="H13" s="757"/>
      <c r="I13" s="756"/>
    </row>
    <row r="14" spans="1:30" ht="15.75" customHeight="1">
      <c r="A14" s="765" t="s">
        <v>151</v>
      </c>
      <c r="B14" s="764">
        <v>2</v>
      </c>
      <c r="C14" s="763" t="s">
        <v>649</v>
      </c>
      <c r="D14" s="763">
        <v>8</v>
      </c>
      <c r="E14" s="763">
        <v>126</v>
      </c>
      <c r="F14" s="757"/>
      <c r="G14" s="757"/>
      <c r="H14" s="757"/>
      <c r="I14" s="756"/>
    </row>
    <row r="15" spans="1:30" ht="15.75" customHeight="1">
      <c r="A15" s="765" t="s">
        <v>152</v>
      </c>
      <c r="B15" s="764">
        <v>13</v>
      </c>
      <c r="C15" s="763" t="s">
        <v>649</v>
      </c>
      <c r="D15" s="763">
        <v>7</v>
      </c>
      <c r="E15" s="763">
        <v>87</v>
      </c>
      <c r="F15" s="757"/>
      <c r="G15" s="757"/>
      <c r="H15" s="757"/>
      <c r="I15" s="756"/>
    </row>
    <row r="16" spans="1:30" ht="15.75" customHeight="1">
      <c r="A16" s="765" t="s">
        <v>12</v>
      </c>
      <c r="B16" s="764">
        <v>11</v>
      </c>
      <c r="C16" s="763" t="s">
        <v>649</v>
      </c>
      <c r="D16" s="763">
        <v>7</v>
      </c>
      <c r="E16" s="763">
        <v>47</v>
      </c>
      <c r="F16" s="757"/>
      <c r="G16" s="757"/>
      <c r="H16" s="757"/>
      <c r="I16" s="756"/>
    </row>
    <row r="17" spans="1:11" ht="15.75" customHeight="1">
      <c r="A17" s="765" t="s">
        <v>13</v>
      </c>
      <c r="B17" s="764">
        <v>8</v>
      </c>
      <c r="C17" s="763" t="s">
        <v>649</v>
      </c>
      <c r="D17" s="763">
        <v>7</v>
      </c>
      <c r="E17" s="763">
        <v>52</v>
      </c>
      <c r="F17" s="757"/>
      <c r="G17" s="757"/>
      <c r="H17" s="757"/>
      <c r="I17" s="756"/>
    </row>
    <row r="18" spans="1:11" ht="15.75" customHeight="1">
      <c r="A18" s="765" t="s">
        <v>154</v>
      </c>
      <c r="B18" s="764">
        <v>0</v>
      </c>
      <c r="C18" s="763" t="s">
        <v>649</v>
      </c>
      <c r="D18" s="763">
        <v>7</v>
      </c>
      <c r="E18" s="763">
        <v>76</v>
      </c>
      <c r="F18" s="757"/>
      <c r="G18" s="757"/>
      <c r="H18" s="757"/>
      <c r="I18" s="756"/>
    </row>
    <row r="19" spans="1:11" ht="15.75" customHeight="1">
      <c r="A19" s="765" t="s">
        <v>15</v>
      </c>
      <c r="B19" s="764">
        <v>2</v>
      </c>
      <c r="C19" s="763" t="s">
        <v>649</v>
      </c>
      <c r="D19" s="763">
        <v>7</v>
      </c>
      <c r="E19" s="763">
        <v>74</v>
      </c>
      <c r="F19" s="757"/>
      <c r="G19" s="757"/>
      <c r="H19" s="757"/>
      <c r="I19" s="756"/>
    </row>
    <row r="20" spans="1:11" ht="15.75" customHeight="1">
      <c r="A20" s="765" t="s">
        <v>147</v>
      </c>
      <c r="B20" s="764">
        <v>0</v>
      </c>
      <c r="C20" s="763" t="s">
        <v>649</v>
      </c>
      <c r="D20" s="763">
        <v>6</v>
      </c>
      <c r="E20" s="763">
        <v>57</v>
      </c>
      <c r="F20" s="757"/>
      <c r="G20" s="757"/>
      <c r="H20" s="757"/>
      <c r="I20" s="756"/>
    </row>
    <row r="21" spans="1:11" ht="15.75" customHeight="1">
      <c r="A21" s="765" t="s">
        <v>650</v>
      </c>
      <c r="B21" s="764">
        <v>7</v>
      </c>
      <c r="C21" s="763" t="s">
        <v>649</v>
      </c>
      <c r="D21" s="763">
        <v>6</v>
      </c>
      <c r="E21" s="763">
        <v>50</v>
      </c>
      <c r="F21" s="757"/>
      <c r="G21" s="757"/>
      <c r="H21" s="757"/>
      <c r="I21" s="756"/>
    </row>
    <row r="22" spans="1:11" ht="15.75" customHeight="1" thickBot="1">
      <c r="A22" s="762" t="s">
        <v>648</v>
      </c>
      <c r="B22" s="761" t="s">
        <v>626</v>
      </c>
      <c r="C22" s="760">
        <v>87</v>
      </c>
      <c r="D22" s="759" t="s">
        <v>647</v>
      </c>
      <c r="E22" s="759" t="s">
        <v>647</v>
      </c>
      <c r="F22" s="757"/>
      <c r="G22" s="757"/>
      <c r="H22" s="757"/>
      <c r="I22" s="756"/>
    </row>
    <row r="23" spans="1:11" ht="7.5" customHeight="1">
      <c r="F23" s="758"/>
      <c r="G23" s="757"/>
      <c r="H23" s="757"/>
      <c r="I23" s="757"/>
      <c r="J23" s="757"/>
      <c r="K23" s="756"/>
    </row>
    <row r="26" spans="1:11">
      <c r="B26" s="755"/>
      <c r="C26" s="755"/>
    </row>
  </sheetData>
  <mergeCells count="2">
    <mergeCell ref="A3:A4"/>
    <mergeCell ref="D3:E3"/>
  </mergeCells>
  <phoneticPr fontId="60"/>
  <printOptions gridLinesSet="0"/>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J60"/>
  <sheetViews>
    <sheetView showGridLines="0" view="pageBreakPreview" zoomScaleNormal="100" workbookViewId="0">
      <pane ySplit="8" topLeftCell="A47" activePane="bottomLeft" state="frozen"/>
      <selection pane="bottomLeft" activeCell="G4" sqref="G4"/>
    </sheetView>
  </sheetViews>
  <sheetFormatPr defaultColWidth="12.5" defaultRowHeight="17.25"/>
  <cols>
    <col min="1" max="1" width="8" style="101" customWidth="1"/>
    <col min="2" max="2" width="3.125" style="101" customWidth="1"/>
    <col min="3" max="3" width="13.875" style="101" customWidth="1"/>
    <col min="4" max="5" width="17.25" style="101" customWidth="1"/>
    <col min="6" max="256" width="12.5" style="101"/>
    <col min="257" max="257" width="8" style="101" customWidth="1"/>
    <col min="258" max="258" width="3.125" style="101" customWidth="1"/>
    <col min="259" max="259" width="13.875" style="101" customWidth="1"/>
    <col min="260" max="261" width="17.25" style="101" customWidth="1"/>
    <col min="262" max="512" width="12.5" style="101"/>
    <col min="513" max="513" width="8" style="101" customWidth="1"/>
    <col min="514" max="514" width="3.125" style="101" customWidth="1"/>
    <col min="515" max="515" width="13.875" style="101" customWidth="1"/>
    <col min="516" max="517" width="17.25" style="101" customWidth="1"/>
    <col min="518" max="768" width="12.5" style="101"/>
    <col min="769" max="769" width="8" style="101" customWidth="1"/>
    <col min="770" max="770" width="3.125" style="101" customWidth="1"/>
    <col min="771" max="771" width="13.875" style="101" customWidth="1"/>
    <col min="772" max="773" width="17.25" style="101" customWidth="1"/>
    <col min="774" max="1024" width="12.5" style="101"/>
  </cols>
  <sheetData>
    <row r="1" spans="1:8">
      <c r="A1" s="576" t="s">
        <v>588</v>
      </c>
      <c r="B1" s="283"/>
      <c r="C1" s="283"/>
      <c r="D1" s="283"/>
    </row>
    <row r="2" spans="1:8" ht="15" customHeight="1" thickBot="1">
      <c r="A2" s="15"/>
      <c r="B2" s="15"/>
      <c r="C2" s="15"/>
      <c r="D2" s="490"/>
      <c r="E2" s="577" t="s">
        <v>611</v>
      </c>
    </row>
    <row r="3" spans="1:8" ht="15" customHeight="1" thickBot="1">
      <c r="A3" s="299"/>
      <c r="B3" s="299"/>
      <c r="C3" s="299"/>
      <c r="D3" s="69"/>
      <c r="E3" s="854" t="s">
        <v>462</v>
      </c>
    </row>
    <row r="4" spans="1:8" ht="15" customHeight="1" thickBot="1">
      <c r="A4" s="933" t="s">
        <v>138</v>
      </c>
      <c r="B4" s="933"/>
      <c r="C4" s="933"/>
      <c r="D4" s="623" t="s">
        <v>289</v>
      </c>
      <c r="E4" s="854"/>
    </row>
    <row r="5" spans="1:8" ht="15" customHeight="1">
      <c r="A5" s="17"/>
      <c r="B5" s="17"/>
      <c r="C5" s="17"/>
      <c r="D5" s="81"/>
      <c r="E5" s="854"/>
    </row>
    <row r="6" spans="1:8" ht="15" customHeight="1">
      <c r="A6" s="48"/>
      <c r="B6" s="48"/>
      <c r="C6" s="578" t="s">
        <v>589</v>
      </c>
      <c r="D6" s="579">
        <f>SUM(D9,D12,D15,D18,D21,D24,D27,D30,D33,D36,D39,D42,D45,D48,D51,D54)</f>
        <v>1229</v>
      </c>
      <c r="E6" s="579">
        <f>SUM(E9,E12,E15,E18,E21,E24,E27,E30,E33,E36,E39,E42,E45,E48,E51,E54)</f>
        <v>934</v>
      </c>
    </row>
    <row r="7" spans="1:8" ht="15" customHeight="1">
      <c r="A7" s="580" t="s">
        <v>142</v>
      </c>
      <c r="B7" s="580"/>
      <c r="C7" s="578" t="s">
        <v>590</v>
      </c>
      <c r="D7" s="631">
        <f>SUM(D10,D13,D16,D19,D22,D25,D28,D31,D34,D37,D40,D43,D46,D49,D52,D55)</f>
        <v>17</v>
      </c>
      <c r="E7" s="22">
        <f>SUM(E10,E13,E16,E19,E22,E25,E28,E31,E34,E37,E40,E43,E46,E49,E52,E55)</f>
        <v>58</v>
      </c>
    </row>
    <row r="8" spans="1:8" ht="15" customHeight="1">
      <c r="A8" s="34"/>
      <c r="B8" s="34"/>
      <c r="C8" s="148" t="s">
        <v>591</v>
      </c>
      <c r="D8" s="581">
        <f>D7/D6*100</f>
        <v>1.3832384052074858</v>
      </c>
      <c r="E8" s="581">
        <f>E7/E6*100</f>
        <v>6.209850107066381</v>
      </c>
    </row>
    <row r="9" spans="1:8" ht="15" customHeight="1">
      <c r="A9" s="48"/>
      <c r="B9" s="48"/>
      <c r="C9" s="578" t="s">
        <v>589</v>
      </c>
      <c r="D9" s="582">
        <v>62</v>
      </c>
      <c r="E9" s="582" t="s">
        <v>329</v>
      </c>
      <c r="F9" s="315"/>
      <c r="G9" s="315"/>
      <c r="H9" s="315"/>
    </row>
    <row r="10" spans="1:8" ht="15" customHeight="1">
      <c r="A10" s="578" t="s">
        <v>144</v>
      </c>
      <c r="B10" s="578"/>
      <c r="C10" s="578" t="s">
        <v>590</v>
      </c>
      <c r="D10" s="583">
        <v>0</v>
      </c>
      <c r="E10" s="583" t="s">
        <v>329</v>
      </c>
    </row>
    <row r="11" spans="1:8" ht="15" customHeight="1">
      <c r="A11" s="34"/>
      <c r="B11" s="34"/>
      <c r="C11" s="148" t="s">
        <v>591</v>
      </c>
      <c r="D11" s="583">
        <f>D10/D9*100</f>
        <v>0</v>
      </c>
      <c r="E11" s="584" t="s">
        <v>329</v>
      </c>
    </row>
    <row r="12" spans="1:8" ht="15" customHeight="1">
      <c r="A12" s="48"/>
      <c r="B12" s="48"/>
      <c r="C12" s="578" t="s">
        <v>589</v>
      </c>
      <c r="D12" s="582">
        <v>82</v>
      </c>
      <c r="E12" s="582">
        <v>82</v>
      </c>
    </row>
    <row r="13" spans="1:8" ht="15" customHeight="1">
      <c r="A13" s="578" t="s">
        <v>3</v>
      </c>
      <c r="B13" s="578"/>
      <c r="C13" s="578" t="s">
        <v>590</v>
      </c>
      <c r="D13" s="583">
        <v>0</v>
      </c>
      <c r="E13" s="583">
        <v>0</v>
      </c>
      <c r="F13" s="192"/>
    </row>
    <row r="14" spans="1:8" ht="15" customHeight="1">
      <c r="A14" s="34"/>
      <c r="B14" s="34"/>
      <c r="C14" s="585" t="s">
        <v>591</v>
      </c>
      <c r="D14" s="583">
        <v>0</v>
      </c>
      <c r="E14" s="583">
        <v>0</v>
      </c>
    </row>
    <row r="15" spans="1:8" ht="15" customHeight="1">
      <c r="A15" s="48"/>
      <c r="B15" s="48"/>
      <c r="C15" s="578" t="s">
        <v>589</v>
      </c>
      <c r="D15" s="582">
        <v>50</v>
      </c>
      <c r="E15" s="582">
        <v>50</v>
      </c>
    </row>
    <row r="16" spans="1:8" ht="15" customHeight="1">
      <c r="A16" s="578" t="s">
        <v>4</v>
      </c>
      <c r="B16" s="578"/>
      <c r="C16" s="578" t="s">
        <v>590</v>
      </c>
      <c r="D16" s="583">
        <v>2</v>
      </c>
      <c r="E16" s="583">
        <v>4</v>
      </c>
    </row>
    <row r="17" spans="1:5" ht="15" customHeight="1">
      <c r="A17" s="34"/>
      <c r="B17" s="34"/>
      <c r="C17" s="585" t="s">
        <v>591</v>
      </c>
      <c r="D17" s="632">
        <f>D16/D15*100</f>
        <v>4</v>
      </c>
      <c r="E17" s="632">
        <f>E16/E15*100</f>
        <v>8</v>
      </c>
    </row>
    <row r="18" spans="1:5" ht="15" customHeight="1">
      <c r="A18" s="48"/>
      <c r="B18" s="48"/>
      <c r="C18" s="578" t="s">
        <v>589</v>
      </c>
      <c r="D18" s="582">
        <v>84</v>
      </c>
      <c r="E18" s="582">
        <v>81</v>
      </c>
    </row>
    <row r="19" spans="1:5" ht="15" customHeight="1">
      <c r="A19" s="578" t="s">
        <v>5</v>
      </c>
      <c r="B19" s="578"/>
      <c r="C19" s="578" t="s">
        <v>590</v>
      </c>
      <c r="D19" s="583">
        <v>0</v>
      </c>
      <c r="E19" s="583">
        <v>7</v>
      </c>
    </row>
    <row r="20" spans="1:5" ht="15" customHeight="1">
      <c r="A20" s="34"/>
      <c r="B20" s="34"/>
      <c r="C20" s="585" t="s">
        <v>591</v>
      </c>
      <c r="D20" s="584">
        <v>0</v>
      </c>
      <c r="E20" s="581">
        <f>E19/E18*100</f>
        <v>8.6419753086419746</v>
      </c>
    </row>
    <row r="21" spans="1:5" ht="15" customHeight="1">
      <c r="A21" s="48"/>
      <c r="B21" s="48"/>
      <c r="C21" s="578" t="s">
        <v>589</v>
      </c>
      <c r="D21" s="582">
        <v>69</v>
      </c>
      <c r="E21" s="582" t="s">
        <v>329</v>
      </c>
    </row>
    <row r="22" spans="1:5" ht="15" customHeight="1">
      <c r="A22" s="578" t="s">
        <v>150</v>
      </c>
      <c r="B22" s="578"/>
      <c r="C22" s="578" t="s">
        <v>590</v>
      </c>
      <c r="D22" s="583">
        <v>3</v>
      </c>
      <c r="E22" s="583" t="s">
        <v>329</v>
      </c>
    </row>
    <row r="23" spans="1:5" ht="15" customHeight="1">
      <c r="A23" s="34"/>
      <c r="B23" s="34"/>
      <c r="C23" s="585" t="s">
        <v>591</v>
      </c>
      <c r="D23" s="581">
        <f>D22/D21*100</f>
        <v>4.3478260869565215</v>
      </c>
      <c r="E23" s="581" t="s">
        <v>329</v>
      </c>
    </row>
    <row r="24" spans="1:5" ht="15" customHeight="1">
      <c r="A24" s="48"/>
      <c r="B24" s="48"/>
      <c r="C24" s="578" t="s">
        <v>589</v>
      </c>
      <c r="D24" s="582">
        <v>127</v>
      </c>
      <c r="E24" s="582" t="s">
        <v>329</v>
      </c>
    </row>
    <row r="25" spans="1:5" ht="15" customHeight="1">
      <c r="A25" s="578" t="s">
        <v>7</v>
      </c>
      <c r="B25" s="578"/>
      <c r="C25" s="578" t="s">
        <v>590</v>
      </c>
      <c r="D25" s="583">
        <v>4</v>
      </c>
      <c r="E25" s="583" t="s">
        <v>329</v>
      </c>
    </row>
    <row r="26" spans="1:5" ht="15" customHeight="1">
      <c r="A26" s="34"/>
      <c r="B26" s="34"/>
      <c r="C26" s="585" t="s">
        <v>591</v>
      </c>
      <c r="D26" s="581">
        <f>D25/D24*100</f>
        <v>3.1496062992125982</v>
      </c>
      <c r="E26" s="584" t="s">
        <v>329</v>
      </c>
    </row>
    <row r="27" spans="1:5" ht="15" customHeight="1">
      <c r="A27" s="48"/>
      <c r="B27" s="48"/>
      <c r="C27" s="578" t="s">
        <v>589</v>
      </c>
      <c r="D27" s="582">
        <v>87</v>
      </c>
      <c r="E27" s="582">
        <v>84</v>
      </c>
    </row>
    <row r="28" spans="1:5" ht="15" customHeight="1">
      <c r="A28" s="578" t="s">
        <v>145</v>
      </c>
      <c r="B28" s="578"/>
      <c r="C28" s="578" t="s">
        <v>590</v>
      </c>
      <c r="D28" s="583">
        <v>3</v>
      </c>
      <c r="E28" s="583">
        <v>4</v>
      </c>
    </row>
    <row r="29" spans="1:5" ht="15" customHeight="1">
      <c r="A29" s="34"/>
      <c r="B29" s="34"/>
      <c r="C29" s="585" t="s">
        <v>591</v>
      </c>
      <c r="D29" s="632">
        <f>D28/D27*100</f>
        <v>3.4482758620689653</v>
      </c>
      <c r="E29" s="632">
        <f>E28/E27*100</f>
        <v>4.7619047619047619</v>
      </c>
    </row>
    <row r="30" spans="1:5" ht="15" customHeight="1">
      <c r="A30" s="48"/>
      <c r="B30" s="48"/>
      <c r="C30" s="578" t="s">
        <v>589</v>
      </c>
      <c r="D30" s="582">
        <v>106</v>
      </c>
      <c r="E30" s="582">
        <v>100</v>
      </c>
    </row>
    <row r="31" spans="1:5" ht="15" customHeight="1">
      <c r="A31" s="578" t="s">
        <v>146</v>
      </c>
      <c r="B31" s="578"/>
      <c r="C31" s="578" t="s">
        <v>590</v>
      </c>
      <c r="D31" s="583">
        <v>0</v>
      </c>
      <c r="E31" s="583">
        <v>11</v>
      </c>
    </row>
    <row r="32" spans="1:5" ht="15" customHeight="1">
      <c r="A32" s="34"/>
      <c r="B32" s="34"/>
      <c r="C32" s="585" t="s">
        <v>591</v>
      </c>
      <c r="D32" s="583">
        <v>0</v>
      </c>
      <c r="E32" s="581">
        <f>E31/E30*100</f>
        <v>11</v>
      </c>
    </row>
    <row r="33" spans="1:5" ht="15" customHeight="1">
      <c r="A33" s="48"/>
      <c r="B33" s="48"/>
      <c r="C33" s="578" t="s">
        <v>589</v>
      </c>
      <c r="D33" s="582">
        <v>125</v>
      </c>
      <c r="E33" s="582">
        <v>118</v>
      </c>
    </row>
    <row r="34" spans="1:5" ht="15" customHeight="1">
      <c r="A34" s="578" t="s">
        <v>151</v>
      </c>
      <c r="B34" s="578"/>
      <c r="C34" s="578" t="s">
        <v>590</v>
      </c>
      <c r="D34" s="583">
        <v>1</v>
      </c>
      <c r="E34" s="583">
        <v>8</v>
      </c>
    </row>
    <row r="35" spans="1:5" ht="15" customHeight="1">
      <c r="A35" s="34"/>
      <c r="B35" s="34"/>
      <c r="C35" s="585" t="s">
        <v>591</v>
      </c>
      <c r="D35" s="632">
        <f>D34/D33*100</f>
        <v>0.8</v>
      </c>
      <c r="E35" s="632">
        <f>E34/E33*100</f>
        <v>6.7796610169491522</v>
      </c>
    </row>
    <row r="36" spans="1:5" ht="15" customHeight="1">
      <c r="A36" s="48"/>
      <c r="B36" s="48"/>
      <c r="C36" s="578" t="s">
        <v>589</v>
      </c>
      <c r="D36" s="582">
        <v>91</v>
      </c>
      <c r="E36" s="582">
        <v>79</v>
      </c>
    </row>
    <row r="37" spans="1:5" ht="15" customHeight="1">
      <c r="A37" s="578" t="s">
        <v>152</v>
      </c>
      <c r="B37" s="578"/>
      <c r="C37" s="578" t="s">
        <v>590</v>
      </c>
      <c r="D37" s="583">
        <v>1</v>
      </c>
      <c r="E37" s="583">
        <v>4</v>
      </c>
    </row>
    <row r="38" spans="1:5" ht="15" customHeight="1">
      <c r="A38" s="34"/>
      <c r="B38" s="34"/>
      <c r="C38" s="585" t="s">
        <v>591</v>
      </c>
      <c r="D38" s="633">
        <f>D37/D36*100</f>
        <v>1.098901098901099</v>
      </c>
      <c r="E38" s="633">
        <f>E37/E36*100</f>
        <v>5.0632911392405067</v>
      </c>
    </row>
    <row r="39" spans="1:5" ht="15" customHeight="1">
      <c r="A39" s="48"/>
      <c r="B39" s="48"/>
      <c r="C39" s="578" t="s">
        <v>589</v>
      </c>
      <c r="D39" s="582">
        <v>44</v>
      </c>
      <c r="E39" s="582">
        <v>40</v>
      </c>
    </row>
    <row r="40" spans="1:5" ht="15" customHeight="1">
      <c r="A40" s="578" t="s">
        <v>12</v>
      </c>
      <c r="B40" s="578"/>
      <c r="C40" s="578" t="s">
        <v>590</v>
      </c>
      <c r="D40" s="583">
        <v>1</v>
      </c>
      <c r="E40" s="583">
        <v>2</v>
      </c>
    </row>
    <row r="41" spans="1:5" ht="15" customHeight="1">
      <c r="A41" s="34"/>
      <c r="B41" s="34"/>
      <c r="C41" s="585" t="s">
        <v>591</v>
      </c>
      <c r="D41" s="633">
        <f>D40/D39*100</f>
        <v>2.2727272727272729</v>
      </c>
      <c r="E41" s="633">
        <f>E40/E39*100</f>
        <v>5</v>
      </c>
    </row>
    <row r="42" spans="1:5" ht="15" customHeight="1">
      <c r="A42" s="48"/>
      <c r="B42" s="48"/>
      <c r="C42" s="578" t="s">
        <v>589</v>
      </c>
      <c r="D42" s="582">
        <v>51</v>
      </c>
      <c r="E42" s="582">
        <v>48</v>
      </c>
    </row>
    <row r="43" spans="1:5" ht="15" customHeight="1">
      <c r="A43" s="578" t="s">
        <v>13</v>
      </c>
      <c r="B43" s="578"/>
      <c r="C43" s="578" t="s">
        <v>590</v>
      </c>
      <c r="D43" s="583">
        <v>0</v>
      </c>
      <c r="E43" s="583">
        <v>1</v>
      </c>
    </row>
    <row r="44" spans="1:5" ht="15" customHeight="1">
      <c r="A44" s="34"/>
      <c r="B44" s="34"/>
      <c r="C44" s="585" t="s">
        <v>591</v>
      </c>
      <c r="D44" s="633">
        <f>D43/D42*100</f>
        <v>0</v>
      </c>
      <c r="E44" s="581">
        <f>E43/E42*100</f>
        <v>2.083333333333333</v>
      </c>
    </row>
    <row r="45" spans="1:5" ht="15" customHeight="1">
      <c r="A45" s="48"/>
      <c r="B45" s="48"/>
      <c r="C45" s="578" t="s">
        <v>589</v>
      </c>
      <c r="D45" s="582">
        <v>76</v>
      </c>
      <c r="E45" s="582">
        <v>76</v>
      </c>
    </row>
    <row r="46" spans="1:5" ht="15" customHeight="1">
      <c r="A46" s="578" t="s">
        <v>154</v>
      </c>
      <c r="B46" s="578"/>
      <c r="C46" s="578" t="s">
        <v>590</v>
      </c>
      <c r="D46" s="583">
        <v>0</v>
      </c>
      <c r="E46" s="583">
        <v>3</v>
      </c>
    </row>
    <row r="47" spans="1:5" ht="15" customHeight="1">
      <c r="A47" s="34"/>
      <c r="B47" s="34"/>
      <c r="C47" s="585" t="s">
        <v>591</v>
      </c>
      <c r="D47" s="584">
        <v>0</v>
      </c>
      <c r="E47" s="584">
        <v>0</v>
      </c>
    </row>
    <row r="48" spans="1:5" ht="15" customHeight="1">
      <c r="A48" s="48"/>
      <c r="B48" s="48"/>
      <c r="C48" s="578" t="s">
        <v>589</v>
      </c>
      <c r="D48" s="582">
        <v>72</v>
      </c>
      <c r="E48" s="582">
        <v>69</v>
      </c>
    </row>
    <row r="49" spans="1:5" ht="15" customHeight="1">
      <c r="A49" s="578" t="s">
        <v>15</v>
      </c>
      <c r="B49" s="578"/>
      <c r="C49" s="578" t="s">
        <v>590</v>
      </c>
      <c r="D49" s="583">
        <v>0</v>
      </c>
      <c r="E49" s="583">
        <v>7</v>
      </c>
    </row>
    <row r="50" spans="1:5" ht="15" customHeight="1">
      <c r="A50" s="34"/>
      <c r="B50" s="34"/>
      <c r="C50" s="585" t="s">
        <v>591</v>
      </c>
      <c r="D50" s="583">
        <v>0</v>
      </c>
      <c r="E50" s="581">
        <f>E49/E48*100</f>
        <v>10.144927536231885</v>
      </c>
    </row>
    <row r="51" spans="1:5" ht="15" customHeight="1">
      <c r="A51" s="48"/>
      <c r="B51" s="48"/>
      <c r="C51" s="578" t="s">
        <v>589</v>
      </c>
      <c r="D51" s="582">
        <v>53</v>
      </c>
      <c r="E51" s="582">
        <v>57</v>
      </c>
    </row>
    <row r="52" spans="1:5" ht="15" customHeight="1">
      <c r="A52" s="578" t="s">
        <v>147</v>
      </c>
      <c r="B52" s="578"/>
      <c r="C52" s="578" t="s">
        <v>590</v>
      </c>
      <c r="D52" s="583">
        <v>2</v>
      </c>
      <c r="E52" s="583">
        <v>7</v>
      </c>
    </row>
    <row r="53" spans="1:5" ht="15" customHeight="1">
      <c r="A53" s="34"/>
      <c r="B53" s="34"/>
      <c r="C53" s="585" t="s">
        <v>591</v>
      </c>
      <c r="D53" s="633">
        <f>D52/D51*100</f>
        <v>3.7735849056603774</v>
      </c>
      <c r="E53" s="633">
        <f>E52/E51*100</f>
        <v>12.280701754385964</v>
      </c>
    </row>
    <row r="54" spans="1:5" ht="15" customHeight="1">
      <c r="A54" s="586"/>
      <c r="B54" s="586"/>
      <c r="C54" s="587" t="s">
        <v>589</v>
      </c>
      <c r="D54" s="583">
        <v>50</v>
      </c>
      <c r="E54" s="583">
        <v>50</v>
      </c>
    </row>
    <row r="55" spans="1:5" ht="15" customHeight="1">
      <c r="A55" s="147" t="s">
        <v>156</v>
      </c>
      <c r="B55" s="147"/>
      <c r="C55" s="147" t="s">
        <v>590</v>
      </c>
      <c r="D55" s="583">
        <v>0</v>
      </c>
      <c r="E55" s="583">
        <v>0</v>
      </c>
    </row>
    <row r="56" spans="1:5" ht="15" customHeight="1" thickBot="1">
      <c r="A56" s="15"/>
      <c r="B56" s="15"/>
      <c r="C56" s="588" t="s">
        <v>591</v>
      </c>
      <c r="D56" s="589">
        <v>0</v>
      </c>
      <c r="E56" s="583">
        <v>0</v>
      </c>
    </row>
    <row r="57" spans="1:5" ht="12" customHeight="1">
      <c r="A57" s="48"/>
      <c r="B57" s="48"/>
      <c r="C57" s="48"/>
      <c r="D57" s="48"/>
      <c r="E57" s="590"/>
    </row>
    <row r="58" spans="1:5" ht="12" customHeight="1">
      <c r="A58" s="907" t="s">
        <v>624</v>
      </c>
      <c r="B58" s="907"/>
      <c r="C58" s="907"/>
      <c r="D58" s="907"/>
      <c r="E58" s="416"/>
    </row>
    <row r="59" spans="1:5">
      <c r="A59" s="48" t="s">
        <v>625</v>
      </c>
      <c r="B59" s="48"/>
      <c r="C59" s="48"/>
      <c r="D59" s="48"/>
    </row>
    <row r="60" spans="1:5">
      <c r="A60" s="48"/>
      <c r="B60" s="48"/>
      <c r="C60" s="48"/>
      <c r="D60" s="48"/>
    </row>
  </sheetData>
  <mergeCells count="3">
    <mergeCell ref="E3:E5"/>
    <mergeCell ref="A4:C4"/>
    <mergeCell ref="A58:D58"/>
  </mergeCells>
  <phoneticPr fontId="60"/>
  <pageMargins left="0.70833333333333304" right="0.51180555555555596" top="0.86597222222222203" bottom="0.31527777777777799" header="0.511811023622047" footer="0.511811023622047"/>
  <pageSetup paperSize="9" scale="85" orientation="portrait" horizontalDpi="300" verticalDpi="3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J47"/>
  <sheetViews>
    <sheetView showGridLines="0" view="pageBreakPreview" zoomScaleNormal="100" workbookViewId="0">
      <selection activeCell="E8" sqref="E8"/>
    </sheetView>
  </sheetViews>
  <sheetFormatPr defaultColWidth="12.5" defaultRowHeight="17.25"/>
  <cols>
    <col min="1" max="1" width="21.75" style="13" customWidth="1"/>
    <col min="2" max="3" width="24.125" style="13" customWidth="1"/>
    <col min="4" max="248" width="12.5" style="13"/>
    <col min="249" max="249" width="10" style="13" customWidth="1"/>
    <col min="250" max="259" width="8.375" style="13" customWidth="1"/>
    <col min="260" max="504" width="12.5" style="13"/>
    <col min="505" max="505" width="10" style="13" customWidth="1"/>
    <col min="506" max="515" width="8.375" style="13" customWidth="1"/>
    <col min="516" max="760" width="12.5" style="13"/>
    <col min="761" max="761" width="10" style="13" customWidth="1"/>
    <col min="762" max="771" width="8.375" style="13" customWidth="1"/>
    <col min="772" max="1016" width="12.5" style="13"/>
    <col min="1017" max="1017" width="10" style="13" customWidth="1"/>
    <col min="1018" max="1024" width="8.375" style="13" customWidth="1"/>
  </cols>
  <sheetData>
    <row r="1" spans="1:241">
      <c r="A1" s="475" t="s">
        <v>592</v>
      </c>
      <c r="B1" s="302"/>
      <c r="C1" s="302"/>
    </row>
    <row r="2" spans="1:241">
      <c r="A2" s="241"/>
      <c r="B2" s="241"/>
      <c r="C2" s="154" t="s">
        <v>630</v>
      </c>
    </row>
    <row r="3" spans="1:241" ht="32.25" customHeight="1">
      <c r="A3" s="331"/>
      <c r="B3" s="900" t="s">
        <v>142</v>
      </c>
      <c r="C3" s="900"/>
    </row>
    <row r="4" spans="1:241" ht="32.25" customHeight="1">
      <c r="A4" s="317"/>
      <c r="B4" s="318" t="s">
        <v>593</v>
      </c>
      <c r="C4" s="591" t="s">
        <v>594</v>
      </c>
    </row>
    <row r="5" spans="1:241" ht="17.25" customHeight="1">
      <c r="A5" s="855" t="s">
        <v>352</v>
      </c>
      <c r="B5" s="592">
        <v>9453</v>
      </c>
      <c r="C5" s="593">
        <v>9453</v>
      </c>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311"/>
      <c r="AQ5" s="311"/>
      <c r="AR5" s="311"/>
      <c r="AS5" s="311"/>
      <c r="AT5" s="311"/>
      <c r="AU5" s="311"/>
      <c r="AV5" s="311"/>
      <c r="AW5" s="311"/>
      <c r="AX5" s="311"/>
      <c r="AY5" s="311"/>
      <c r="AZ5" s="311"/>
      <c r="BA5" s="311"/>
      <c r="BB5" s="311"/>
      <c r="BC5" s="311"/>
      <c r="BD5" s="311"/>
      <c r="BE5" s="311"/>
      <c r="BF5" s="311"/>
      <c r="BG5" s="311"/>
      <c r="BH5" s="311"/>
      <c r="BI5" s="311"/>
      <c r="BJ5" s="311"/>
      <c r="BK5" s="311"/>
      <c r="BL5" s="311"/>
      <c r="BM5" s="311"/>
      <c r="BN5" s="311"/>
      <c r="BO5" s="311"/>
      <c r="BP5" s="311"/>
      <c r="BQ5" s="311"/>
      <c r="BR5" s="311"/>
      <c r="BS5" s="311"/>
      <c r="BT5" s="311"/>
      <c r="BU5" s="311"/>
      <c r="BV5" s="311"/>
      <c r="BW5" s="311"/>
      <c r="BX5" s="311"/>
      <c r="BY5" s="311"/>
      <c r="BZ5" s="311"/>
      <c r="CA5" s="311"/>
      <c r="CB5" s="311"/>
      <c r="CC5" s="311"/>
      <c r="CD5" s="311"/>
      <c r="CE5" s="311"/>
      <c r="CF5" s="311"/>
      <c r="CG5" s="311"/>
      <c r="CH5" s="311"/>
      <c r="CI5" s="311"/>
      <c r="CJ5" s="311"/>
      <c r="CK5" s="311"/>
      <c r="CL5" s="311"/>
      <c r="CM5" s="311"/>
      <c r="CN5" s="311"/>
      <c r="CO5" s="311"/>
      <c r="CP5" s="311"/>
      <c r="CQ5" s="311"/>
      <c r="CR5" s="311"/>
      <c r="CS5" s="311"/>
      <c r="CT5" s="311"/>
      <c r="CU5" s="311"/>
      <c r="CV5" s="311"/>
      <c r="CW5" s="311"/>
      <c r="CX5" s="311"/>
      <c r="CY5" s="311"/>
      <c r="CZ5" s="311"/>
      <c r="DA5" s="311"/>
      <c r="DB5" s="311"/>
      <c r="DC5" s="311"/>
      <c r="DD5" s="311"/>
      <c r="DE5" s="311"/>
      <c r="DF5" s="311"/>
      <c r="DG5" s="311"/>
      <c r="DH5" s="311"/>
      <c r="DI5" s="311"/>
      <c r="DJ5" s="311"/>
      <c r="DK5" s="311"/>
      <c r="DL5" s="311"/>
      <c r="DM5" s="311"/>
      <c r="DN5" s="311"/>
      <c r="DO5" s="311"/>
      <c r="DP5" s="311"/>
      <c r="DQ5" s="311"/>
      <c r="DR5" s="311"/>
      <c r="DS5" s="311"/>
      <c r="DT5" s="311"/>
      <c r="DU5" s="311"/>
      <c r="DV5" s="311"/>
      <c r="DW5" s="311"/>
      <c r="DX5" s="311"/>
      <c r="DY5" s="311"/>
      <c r="DZ5" s="311"/>
      <c r="EA5" s="311"/>
      <c r="EB5" s="311"/>
      <c r="EC5" s="311"/>
      <c r="ED5" s="311"/>
      <c r="EE5" s="311"/>
      <c r="EF5" s="311"/>
      <c r="EG5" s="311"/>
      <c r="EH5" s="311"/>
      <c r="EI5" s="311"/>
      <c r="EJ5" s="311"/>
      <c r="EK5" s="311"/>
      <c r="EL5" s="311"/>
      <c r="EM5" s="311"/>
      <c r="EN5" s="311"/>
      <c r="EO5" s="311"/>
      <c r="EP5" s="311"/>
      <c r="EQ5" s="311"/>
      <c r="ER5" s="311"/>
      <c r="ES5" s="311"/>
      <c r="ET5" s="311"/>
      <c r="EU5" s="311"/>
      <c r="EV5" s="311"/>
      <c r="EW5" s="311"/>
      <c r="EX5" s="311"/>
      <c r="EY5" s="311"/>
      <c r="EZ5" s="311"/>
      <c r="FA5" s="311"/>
      <c r="FB5" s="311"/>
      <c r="FC5" s="311"/>
      <c r="FD5" s="311"/>
      <c r="FE5" s="311"/>
      <c r="FF5" s="311"/>
      <c r="FG5" s="311"/>
      <c r="FH5" s="311"/>
      <c r="FI5" s="311"/>
      <c r="FJ5" s="311"/>
      <c r="FK5" s="311"/>
      <c r="FL5" s="311"/>
      <c r="FM5" s="311"/>
      <c r="FN5" s="311"/>
      <c r="FO5" s="311"/>
      <c r="FP5" s="311"/>
      <c r="FQ5" s="311"/>
      <c r="FR5" s="311"/>
      <c r="FS5" s="311"/>
      <c r="FT5" s="311"/>
      <c r="FU5" s="311"/>
      <c r="FV5" s="311"/>
      <c r="FW5" s="311"/>
      <c r="FX5" s="311"/>
      <c r="FY5" s="311"/>
      <c r="FZ5" s="311"/>
      <c r="GA5" s="311"/>
      <c r="GB5" s="311"/>
      <c r="GC5" s="311"/>
      <c r="GD5" s="311"/>
      <c r="GE5" s="311"/>
      <c r="GF5" s="311"/>
      <c r="GG5" s="311"/>
      <c r="GH5" s="311"/>
      <c r="GI5" s="311"/>
      <c r="GJ5" s="311"/>
      <c r="GK5" s="311"/>
      <c r="GL5" s="311"/>
      <c r="GM5" s="311"/>
      <c r="GN5" s="311"/>
      <c r="GO5" s="311"/>
      <c r="GP5" s="311"/>
      <c r="GQ5" s="311"/>
      <c r="GR5" s="311"/>
      <c r="GS5" s="311"/>
      <c r="GT5" s="311"/>
      <c r="GU5" s="311"/>
      <c r="GV5" s="311"/>
      <c r="GW5" s="311"/>
      <c r="GX5" s="311"/>
      <c r="GY5" s="311"/>
      <c r="GZ5" s="311"/>
      <c r="HA5" s="311"/>
      <c r="HB5" s="311"/>
      <c r="HC5" s="311"/>
      <c r="HD5" s="311"/>
      <c r="HE5" s="311"/>
      <c r="HF5" s="311"/>
      <c r="HG5" s="311"/>
      <c r="HH5" s="311"/>
      <c r="HI5" s="311"/>
      <c r="HJ5" s="311"/>
      <c r="HK5" s="311"/>
      <c r="HL5" s="311"/>
      <c r="HM5" s="311"/>
      <c r="HN5" s="311"/>
      <c r="HO5" s="311"/>
      <c r="HP5" s="311"/>
      <c r="HQ5" s="311"/>
      <c r="HR5" s="311"/>
      <c r="HS5" s="311"/>
      <c r="HT5" s="311"/>
      <c r="HU5" s="311"/>
      <c r="HV5" s="311"/>
      <c r="HW5" s="311"/>
      <c r="HX5" s="311"/>
      <c r="HY5" s="311"/>
      <c r="HZ5" s="311"/>
      <c r="IA5" s="311"/>
      <c r="IB5" s="311"/>
      <c r="IC5" s="311"/>
      <c r="ID5" s="311"/>
      <c r="IE5" s="311"/>
      <c r="IF5" s="311"/>
      <c r="IG5" s="311"/>
    </row>
    <row r="6" spans="1:241" ht="17.25" customHeight="1">
      <c r="A6" s="855"/>
      <c r="B6" s="594">
        <v>-53</v>
      </c>
      <c r="C6" s="595">
        <v>-27</v>
      </c>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311"/>
      <c r="AQ6" s="311"/>
      <c r="AR6" s="311"/>
      <c r="AS6" s="311"/>
      <c r="AT6" s="311"/>
      <c r="AU6" s="311"/>
      <c r="AV6" s="311"/>
      <c r="AW6" s="311"/>
      <c r="AX6" s="311"/>
      <c r="AY6" s="311"/>
      <c r="AZ6" s="311"/>
      <c r="BA6" s="311"/>
      <c r="BB6" s="311"/>
      <c r="BC6" s="311"/>
      <c r="BD6" s="311"/>
      <c r="BE6" s="311"/>
      <c r="BF6" s="311"/>
      <c r="BG6" s="311"/>
      <c r="BH6" s="311"/>
      <c r="BI6" s="311"/>
      <c r="BJ6" s="311"/>
      <c r="BK6" s="311"/>
      <c r="BL6" s="311"/>
      <c r="BM6" s="311"/>
      <c r="BN6" s="311"/>
      <c r="BO6" s="311"/>
      <c r="BP6" s="311"/>
      <c r="BQ6" s="311"/>
      <c r="BR6" s="311"/>
      <c r="BS6" s="311"/>
      <c r="BT6" s="311"/>
      <c r="BU6" s="311"/>
      <c r="BV6" s="311"/>
      <c r="BW6" s="311"/>
      <c r="BX6" s="311"/>
      <c r="BY6" s="311"/>
      <c r="BZ6" s="311"/>
      <c r="CA6" s="311"/>
      <c r="CB6" s="311"/>
      <c r="CC6" s="311"/>
      <c r="CD6" s="311"/>
      <c r="CE6" s="311"/>
      <c r="CF6" s="311"/>
      <c r="CG6" s="311"/>
      <c r="CH6" s="311"/>
      <c r="CI6" s="311"/>
      <c r="CJ6" s="311"/>
      <c r="CK6" s="311"/>
      <c r="CL6" s="311"/>
      <c r="CM6" s="311"/>
      <c r="CN6" s="311"/>
      <c r="CO6" s="311"/>
      <c r="CP6" s="311"/>
      <c r="CQ6" s="311"/>
      <c r="CR6" s="311"/>
      <c r="CS6" s="311"/>
      <c r="CT6" s="311"/>
      <c r="CU6" s="311"/>
      <c r="CV6" s="311"/>
      <c r="CW6" s="311"/>
      <c r="CX6" s="311"/>
      <c r="CY6" s="311"/>
      <c r="CZ6" s="311"/>
      <c r="DA6" s="311"/>
      <c r="DB6" s="311"/>
      <c r="DC6" s="311"/>
      <c r="DD6" s="311"/>
      <c r="DE6" s="311"/>
      <c r="DF6" s="311"/>
      <c r="DG6" s="311"/>
      <c r="DH6" s="311"/>
      <c r="DI6" s="311"/>
      <c r="DJ6" s="311"/>
      <c r="DK6" s="311"/>
      <c r="DL6" s="311"/>
      <c r="DM6" s="311"/>
      <c r="DN6" s="311"/>
      <c r="DO6" s="311"/>
      <c r="DP6" s="311"/>
      <c r="DQ6" s="311"/>
      <c r="DR6" s="311"/>
      <c r="DS6" s="311"/>
      <c r="DT6" s="311"/>
      <c r="DU6" s="311"/>
      <c r="DV6" s="311"/>
      <c r="DW6" s="311"/>
      <c r="DX6" s="311"/>
      <c r="DY6" s="311"/>
      <c r="DZ6" s="311"/>
      <c r="EA6" s="311"/>
      <c r="EB6" s="311"/>
      <c r="EC6" s="311"/>
      <c r="ED6" s="311"/>
      <c r="EE6" s="311"/>
      <c r="EF6" s="311"/>
      <c r="EG6" s="311"/>
      <c r="EH6" s="311"/>
      <c r="EI6" s="311"/>
      <c r="EJ6" s="311"/>
      <c r="EK6" s="311"/>
      <c r="EL6" s="311"/>
      <c r="EM6" s="311"/>
      <c r="EN6" s="311"/>
      <c r="EO6" s="311"/>
      <c r="EP6" s="311"/>
      <c r="EQ6" s="311"/>
      <c r="ER6" s="311"/>
      <c r="ES6" s="311"/>
      <c r="ET6" s="311"/>
      <c r="EU6" s="311"/>
      <c r="EV6" s="311"/>
      <c r="EW6" s="311"/>
      <c r="EX6" s="311"/>
      <c r="EY6" s="311"/>
      <c r="EZ6" s="311"/>
      <c r="FA6" s="311"/>
      <c r="FB6" s="311"/>
      <c r="FC6" s="311"/>
      <c r="FD6" s="311"/>
      <c r="FE6" s="311"/>
      <c r="FF6" s="311"/>
      <c r="FG6" s="311"/>
      <c r="FH6" s="311"/>
      <c r="FI6" s="311"/>
      <c r="FJ6" s="311"/>
      <c r="FK6" s="311"/>
      <c r="FL6" s="311"/>
      <c r="FM6" s="311"/>
      <c r="FN6" s="311"/>
      <c r="FO6" s="311"/>
      <c r="FP6" s="311"/>
      <c r="FQ6" s="311"/>
      <c r="FR6" s="311"/>
      <c r="FS6" s="311"/>
      <c r="FT6" s="311"/>
      <c r="FU6" s="311"/>
      <c r="FV6" s="311"/>
      <c r="FW6" s="311"/>
      <c r="FX6" s="311"/>
      <c r="FY6" s="311"/>
      <c r="FZ6" s="311"/>
      <c r="GA6" s="311"/>
      <c r="GB6" s="311"/>
      <c r="GC6" s="311"/>
      <c r="GD6" s="311"/>
      <c r="GE6" s="311"/>
      <c r="GF6" s="311"/>
      <c r="GG6" s="311"/>
      <c r="GH6" s="311"/>
      <c r="GI6" s="311"/>
      <c r="GJ6" s="311"/>
      <c r="GK6" s="311"/>
      <c r="GL6" s="311"/>
      <c r="GM6" s="311"/>
      <c r="GN6" s="311"/>
      <c r="GO6" s="311"/>
      <c r="GP6" s="311"/>
      <c r="GQ6" s="311"/>
      <c r="GR6" s="311"/>
      <c r="GS6" s="311"/>
      <c r="GT6" s="311"/>
      <c r="GU6" s="311"/>
      <c r="GV6" s="311"/>
      <c r="GW6" s="311"/>
      <c r="GX6" s="311"/>
      <c r="GY6" s="311"/>
      <c r="GZ6" s="311"/>
      <c r="HA6" s="311"/>
      <c r="HB6" s="311"/>
      <c r="HC6" s="311"/>
      <c r="HD6" s="311"/>
      <c r="HE6" s="311"/>
      <c r="HF6" s="311"/>
      <c r="HG6" s="311"/>
      <c r="HH6" s="311"/>
      <c r="HI6" s="311"/>
      <c r="HJ6" s="311"/>
      <c r="HK6" s="311"/>
      <c r="HL6" s="311"/>
      <c r="HM6" s="311"/>
      <c r="HN6" s="311"/>
      <c r="HO6" s="311"/>
      <c r="HP6" s="311"/>
      <c r="HQ6" s="311"/>
      <c r="HR6" s="311"/>
      <c r="HS6" s="311"/>
      <c r="HT6" s="311"/>
      <c r="HU6" s="311"/>
      <c r="HV6" s="311"/>
      <c r="HW6" s="311"/>
      <c r="HX6" s="311"/>
      <c r="HY6" s="311"/>
      <c r="HZ6" s="311"/>
      <c r="IA6" s="311"/>
      <c r="IB6" s="311"/>
      <c r="IC6" s="311"/>
      <c r="ID6" s="311"/>
      <c r="IE6" s="311"/>
      <c r="IF6" s="311"/>
      <c r="IG6" s="311"/>
    </row>
    <row r="7" spans="1:241" ht="17.25" customHeight="1">
      <c r="A7" s="967" t="s">
        <v>356</v>
      </c>
      <c r="B7" s="596">
        <v>449</v>
      </c>
      <c r="C7" s="597">
        <v>449</v>
      </c>
    </row>
    <row r="8" spans="1:241" ht="17.25" customHeight="1">
      <c r="A8" s="967"/>
      <c r="B8" s="595">
        <v>-2</v>
      </c>
      <c r="C8" s="595">
        <v>-3</v>
      </c>
    </row>
    <row r="9" spans="1:241" ht="17.25" customHeight="1">
      <c r="A9" s="967" t="s">
        <v>3</v>
      </c>
      <c r="B9" s="597">
        <v>409</v>
      </c>
      <c r="C9" s="597">
        <v>409</v>
      </c>
    </row>
    <row r="10" spans="1:241" ht="17.25" customHeight="1">
      <c r="A10" s="967"/>
      <c r="B10" s="595">
        <v>-9</v>
      </c>
      <c r="C10" s="597">
        <v>0</v>
      </c>
    </row>
    <row r="11" spans="1:241" ht="17.25" customHeight="1">
      <c r="A11" s="967" t="s">
        <v>4</v>
      </c>
      <c r="B11" s="597">
        <v>827</v>
      </c>
      <c r="C11" s="597">
        <v>827</v>
      </c>
    </row>
    <row r="12" spans="1:241" ht="17.25" customHeight="1">
      <c r="A12" s="967"/>
      <c r="B12" s="595">
        <v>-6</v>
      </c>
      <c r="C12" s="595">
        <v>-4</v>
      </c>
    </row>
    <row r="13" spans="1:241" ht="17.25" customHeight="1">
      <c r="A13" s="967" t="s">
        <v>5</v>
      </c>
      <c r="B13" s="597">
        <v>528</v>
      </c>
      <c r="C13" s="597">
        <v>528</v>
      </c>
    </row>
    <row r="14" spans="1:241" ht="17.25" customHeight="1">
      <c r="A14" s="967"/>
      <c r="B14" s="595">
        <v>-2</v>
      </c>
      <c r="C14" s="595">
        <v>-4</v>
      </c>
      <c r="D14" s="319"/>
    </row>
    <row r="15" spans="1:241" ht="17.25" customHeight="1">
      <c r="A15" s="967" t="s">
        <v>357</v>
      </c>
      <c r="B15" s="597">
        <v>506</v>
      </c>
      <c r="C15" s="597">
        <v>506</v>
      </c>
    </row>
    <row r="16" spans="1:241" ht="17.25" customHeight="1">
      <c r="A16" s="967"/>
      <c r="B16" s="595">
        <v>-1</v>
      </c>
      <c r="C16" s="595">
        <v>-4</v>
      </c>
    </row>
    <row r="17" spans="1:3" ht="17.25" customHeight="1">
      <c r="A17" s="967" t="s">
        <v>7</v>
      </c>
      <c r="B17" s="597">
        <v>378</v>
      </c>
      <c r="C17" s="597">
        <v>378</v>
      </c>
    </row>
    <row r="18" spans="1:3" ht="17.25" customHeight="1">
      <c r="A18" s="967"/>
      <c r="B18" s="595">
        <v>-2</v>
      </c>
      <c r="C18" s="595">
        <v>-1</v>
      </c>
    </row>
    <row r="19" spans="1:3" ht="17.25" customHeight="1">
      <c r="A19" s="967" t="s">
        <v>358</v>
      </c>
      <c r="B19" s="597">
        <v>268</v>
      </c>
      <c r="C19" s="597">
        <v>268</v>
      </c>
    </row>
    <row r="20" spans="1:3" ht="17.25" customHeight="1">
      <c r="A20" s="967"/>
      <c r="B20" s="595">
        <v>-2</v>
      </c>
      <c r="C20" s="595">
        <v>-1</v>
      </c>
    </row>
    <row r="21" spans="1:3" ht="17.25" customHeight="1">
      <c r="A21" s="967" t="s">
        <v>359</v>
      </c>
      <c r="B21" s="597">
        <v>387</v>
      </c>
      <c r="C21" s="597">
        <v>387</v>
      </c>
    </row>
    <row r="22" spans="1:3" ht="17.25" customHeight="1">
      <c r="A22" s="967"/>
      <c r="B22" s="595">
        <v>-2</v>
      </c>
      <c r="C22" s="595">
        <v>-1</v>
      </c>
    </row>
    <row r="23" spans="1:3" ht="17.25" customHeight="1">
      <c r="A23" s="967" t="s">
        <v>360</v>
      </c>
      <c r="B23" s="597">
        <v>254</v>
      </c>
      <c r="C23" s="597">
        <v>254</v>
      </c>
    </row>
    <row r="24" spans="1:3" ht="17.25" customHeight="1">
      <c r="A24" s="967"/>
      <c r="B24" s="598">
        <v>0</v>
      </c>
      <c r="C24" s="598">
        <v>0</v>
      </c>
    </row>
    <row r="25" spans="1:3" ht="17.25" customHeight="1">
      <c r="A25" s="967" t="s">
        <v>361</v>
      </c>
      <c r="B25" s="597">
        <v>652</v>
      </c>
      <c r="C25" s="597">
        <v>652</v>
      </c>
    </row>
    <row r="26" spans="1:3" ht="17.25" customHeight="1">
      <c r="A26" s="967"/>
      <c r="B26" s="595">
        <v>-5</v>
      </c>
      <c r="C26" s="595">
        <v>-1</v>
      </c>
    </row>
    <row r="27" spans="1:3" ht="17.25" customHeight="1">
      <c r="A27" s="967" t="s">
        <v>12</v>
      </c>
      <c r="B27" s="597">
        <v>380</v>
      </c>
      <c r="C27" s="597">
        <v>380</v>
      </c>
    </row>
    <row r="28" spans="1:3" ht="17.25" customHeight="1">
      <c r="A28" s="967"/>
      <c r="B28" s="595">
        <v>-5</v>
      </c>
      <c r="C28" s="595">
        <v>-2</v>
      </c>
    </row>
    <row r="29" spans="1:3" ht="17.25" customHeight="1">
      <c r="A29" s="967" t="s">
        <v>13</v>
      </c>
      <c r="B29" s="597">
        <v>640</v>
      </c>
      <c r="C29" s="597">
        <v>640</v>
      </c>
    </row>
    <row r="30" spans="1:3" ht="17.25" customHeight="1">
      <c r="A30" s="967"/>
      <c r="B30" s="595">
        <v>-2</v>
      </c>
      <c r="C30" s="595">
        <v>-1</v>
      </c>
    </row>
    <row r="31" spans="1:3" ht="17.25" customHeight="1">
      <c r="A31" s="967" t="s">
        <v>362</v>
      </c>
      <c r="B31" s="597">
        <v>803</v>
      </c>
      <c r="C31" s="597">
        <v>803</v>
      </c>
    </row>
    <row r="32" spans="1:3" ht="17.25" customHeight="1">
      <c r="A32" s="967"/>
      <c r="B32" s="595">
        <v>-3</v>
      </c>
      <c r="C32" s="595">
        <v>-1</v>
      </c>
    </row>
    <row r="33" spans="1:3" ht="17.25" customHeight="1">
      <c r="A33" s="967" t="s">
        <v>15</v>
      </c>
      <c r="B33" s="597">
        <v>1552</v>
      </c>
      <c r="C33" s="597">
        <v>1552</v>
      </c>
    </row>
    <row r="34" spans="1:3" ht="17.25" customHeight="1">
      <c r="A34" s="967"/>
      <c r="B34" s="595">
        <v>-4</v>
      </c>
      <c r="C34" s="595">
        <v>-1</v>
      </c>
    </row>
    <row r="35" spans="1:3" ht="17.25" customHeight="1">
      <c r="A35" s="967" t="s">
        <v>363</v>
      </c>
      <c r="B35" s="597">
        <v>877</v>
      </c>
      <c r="C35" s="597">
        <v>877</v>
      </c>
    </row>
    <row r="36" spans="1:3" ht="17.25" customHeight="1">
      <c r="A36" s="967"/>
      <c r="B36" s="595">
        <v>-6</v>
      </c>
      <c r="C36" s="595">
        <v>-3</v>
      </c>
    </row>
    <row r="37" spans="1:3" ht="17.25" customHeight="1">
      <c r="A37" s="968" t="s">
        <v>364</v>
      </c>
      <c r="B37" s="597">
        <v>543</v>
      </c>
      <c r="C37" s="597">
        <v>543</v>
      </c>
    </row>
    <row r="38" spans="1:3" ht="17.25" customHeight="1">
      <c r="A38" s="968"/>
      <c r="B38" s="599">
        <v>-2</v>
      </c>
      <c r="C38" s="600">
        <v>0</v>
      </c>
    </row>
    <row r="39" spans="1:3">
      <c r="A39" s="230" t="s">
        <v>595</v>
      </c>
      <c r="B39" s="326"/>
      <c r="C39" s="326"/>
    </row>
    <row r="40" spans="1:3">
      <c r="A40" s="230" t="s">
        <v>596</v>
      </c>
      <c r="B40" s="326"/>
      <c r="C40" s="326"/>
    </row>
    <row r="41" spans="1:3">
      <c r="A41" s="302" t="s">
        <v>27</v>
      </c>
      <c r="B41" s="326"/>
      <c r="C41" s="326"/>
    </row>
    <row r="42" spans="1:3">
      <c r="A42" s="302"/>
      <c r="B42" s="326"/>
      <c r="C42" s="326"/>
    </row>
    <row r="43" spans="1:3">
      <c r="A43" s="302"/>
      <c r="B43" s="302"/>
      <c r="C43" s="302"/>
    </row>
    <row r="44" spans="1:3">
      <c r="A44" s="302"/>
      <c r="B44" s="302"/>
      <c r="C44" s="302"/>
    </row>
    <row r="45" spans="1:3">
      <c r="A45" s="302"/>
      <c r="B45" s="302"/>
      <c r="C45" s="302"/>
    </row>
    <row r="46" spans="1:3">
      <c r="A46" s="302"/>
      <c r="B46" s="302"/>
      <c r="C46" s="302"/>
    </row>
    <row r="47" spans="1:3">
      <c r="A47" s="302"/>
      <c r="B47" s="302"/>
      <c r="C47" s="302"/>
    </row>
  </sheetData>
  <mergeCells count="18">
    <mergeCell ref="A33:A34"/>
    <mergeCell ref="A35:A36"/>
    <mergeCell ref="A37:A38"/>
    <mergeCell ref="A23:A24"/>
    <mergeCell ref="A25:A26"/>
    <mergeCell ref="A27:A28"/>
    <mergeCell ref="A29:A30"/>
    <mergeCell ref="A31:A32"/>
    <mergeCell ref="A13:A14"/>
    <mergeCell ref="A15:A16"/>
    <mergeCell ref="A17:A18"/>
    <mergeCell ref="A19:A20"/>
    <mergeCell ref="A21:A22"/>
    <mergeCell ref="B3:C3"/>
    <mergeCell ref="A5:A6"/>
    <mergeCell ref="A7:A8"/>
    <mergeCell ref="A9:A10"/>
    <mergeCell ref="A11:A12"/>
  </mergeCells>
  <phoneticPr fontId="60"/>
  <pageMargins left="0.78749999999999998" right="0.78749999999999998" top="0.78749999999999998" bottom="0.78749999999999998" header="0.511811023622047" footer="0.511811023622047"/>
  <pageSetup paperSize="9" scale="90"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MJ41"/>
  <sheetViews>
    <sheetView showGridLines="0" view="pageBreakPreview" zoomScaleNormal="100" workbookViewId="0">
      <selection activeCell="C2" sqref="C2"/>
    </sheetView>
  </sheetViews>
  <sheetFormatPr defaultColWidth="12.5" defaultRowHeight="17.25"/>
  <cols>
    <col min="1" max="5" width="12.5" style="416"/>
    <col min="6" max="6" width="7.625" style="657" customWidth="1"/>
    <col min="7" max="261" width="12.5" style="416"/>
    <col min="262" max="262" width="7.625" style="416" customWidth="1"/>
    <col min="263" max="517" width="12.5" style="416"/>
    <col min="518" max="518" width="7.625" style="416" customWidth="1"/>
    <col min="519" max="773" width="12.5" style="416"/>
    <col min="774" max="774" width="7.625" style="416" customWidth="1"/>
    <col min="775" max="1024" width="12.5" style="416"/>
  </cols>
  <sheetData>
    <row r="1" spans="1:241" ht="15" customHeight="1">
      <c r="A1" s="460" t="s">
        <v>597</v>
      </c>
      <c r="B1" s="328"/>
      <c r="C1" s="328"/>
      <c r="D1" s="328"/>
      <c r="E1" s="328"/>
    </row>
    <row r="2" spans="1:241" ht="18" customHeight="1">
      <c r="A2" s="303"/>
      <c r="B2" s="303"/>
      <c r="C2" s="303"/>
      <c r="D2" s="303"/>
      <c r="E2" s="490" t="s">
        <v>611</v>
      </c>
    </row>
    <row r="3" spans="1:241" ht="12.95" customHeight="1">
      <c r="A3" s="928" t="s">
        <v>138</v>
      </c>
      <c r="B3" s="401"/>
      <c r="C3" s="400" t="s">
        <v>511</v>
      </c>
      <c r="D3" s="481" t="s">
        <v>512</v>
      </c>
      <c r="E3" s="401" t="s">
        <v>513</v>
      </c>
    </row>
    <row r="4" spans="1:241" ht="12.95" customHeight="1">
      <c r="A4" s="928"/>
      <c r="B4" s="371" t="s">
        <v>28</v>
      </c>
      <c r="C4" s="463" t="s">
        <v>505</v>
      </c>
      <c r="D4" s="347" t="s">
        <v>505</v>
      </c>
      <c r="E4" s="371" t="s">
        <v>505</v>
      </c>
    </row>
    <row r="5" spans="1:241" ht="12.95" customHeight="1">
      <c r="A5" s="928"/>
      <c r="B5" s="464"/>
      <c r="C5" s="465" t="s">
        <v>515</v>
      </c>
      <c r="D5" s="466" t="s">
        <v>515</v>
      </c>
      <c r="E5" s="464" t="s">
        <v>515</v>
      </c>
    </row>
    <row r="6" spans="1:241" ht="15" customHeight="1">
      <c r="A6" s="902" t="s">
        <v>516</v>
      </c>
      <c r="B6" s="903">
        <f>SUM(B8:B39)</f>
        <v>17307</v>
      </c>
      <c r="C6" s="665">
        <f>C8+C10+C12+C14+C16+C18+C20+C22+C24+C26+C28+C30+C32+C34+C36+C38</f>
        <v>17037</v>
      </c>
      <c r="D6" s="665">
        <f>D8+D10+D12+D14+D16+D18+D20+D22+D24+D26+D28+D30+D32+D34+D36+D38</f>
        <v>17154</v>
      </c>
      <c r="E6" s="665">
        <f>E8+E10+E12+E14+E16+E18+E20+E22+E24+E26+E28+E30+E32+E34+E36+E38</f>
        <v>16611</v>
      </c>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8"/>
      <c r="AN6" s="468"/>
      <c r="AO6" s="468"/>
      <c r="AP6" s="468"/>
      <c r="AQ6" s="468"/>
      <c r="AR6" s="468"/>
      <c r="AS6" s="468"/>
      <c r="AT6" s="468"/>
      <c r="AU6" s="468"/>
      <c r="AV6" s="468"/>
      <c r="AW6" s="468"/>
      <c r="AX6" s="468"/>
      <c r="AY6" s="468"/>
      <c r="AZ6" s="468"/>
      <c r="BA6" s="468"/>
      <c r="BB6" s="468"/>
      <c r="BC6" s="468"/>
      <c r="BD6" s="468"/>
      <c r="BE6" s="468"/>
      <c r="BF6" s="468"/>
      <c r="BG6" s="468"/>
      <c r="BH6" s="468"/>
      <c r="BI6" s="468"/>
      <c r="BJ6" s="468"/>
      <c r="BK6" s="468"/>
      <c r="BL6" s="468"/>
      <c r="BM6" s="468"/>
      <c r="BN6" s="468"/>
      <c r="BO6" s="468"/>
      <c r="BP6" s="468"/>
      <c r="BQ6" s="468"/>
      <c r="BR6" s="468"/>
      <c r="BS6" s="468"/>
      <c r="BT6" s="468"/>
      <c r="BU6" s="468"/>
      <c r="BV6" s="468"/>
      <c r="BW6" s="468"/>
      <c r="BX6" s="468"/>
      <c r="BY6" s="468"/>
      <c r="BZ6" s="468"/>
      <c r="CA6" s="468"/>
      <c r="CB6" s="468"/>
      <c r="CC6" s="468"/>
      <c r="CD6" s="468"/>
      <c r="CE6" s="468"/>
      <c r="CF6" s="468"/>
      <c r="CG6" s="468"/>
      <c r="CH6" s="468"/>
      <c r="CI6" s="468"/>
      <c r="CJ6" s="468"/>
      <c r="CK6" s="468"/>
      <c r="CL6" s="468"/>
      <c r="CM6" s="468"/>
      <c r="CN6" s="468"/>
      <c r="CO6" s="468"/>
      <c r="CP6" s="468"/>
      <c r="CQ6" s="468"/>
      <c r="CR6" s="468"/>
      <c r="CS6" s="468"/>
      <c r="CT6" s="468"/>
      <c r="CU6" s="468"/>
      <c r="CV6" s="468"/>
      <c r="CW6" s="468"/>
      <c r="CX6" s="468"/>
      <c r="CY6" s="468"/>
      <c r="CZ6" s="468"/>
      <c r="DA6" s="468"/>
      <c r="DB6" s="468"/>
      <c r="DC6" s="468"/>
      <c r="DD6" s="468"/>
      <c r="DE6" s="468"/>
      <c r="DF6" s="468"/>
      <c r="DG6" s="468"/>
      <c r="DH6" s="468"/>
      <c r="DI6" s="468"/>
      <c r="DJ6" s="468"/>
      <c r="DK6" s="468"/>
      <c r="DL6" s="468"/>
      <c r="DM6" s="468"/>
      <c r="DN6" s="468"/>
      <c r="DO6" s="468"/>
      <c r="DP6" s="468"/>
      <c r="DQ6" s="468"/>
      <c r="DR6" s="468"/>
      <c r="DS6" s="468"/>
      <c r="DT6" s="468"/>
      <c r="DU6" s="468"/>
      <c r="DV6" s="468"/>
      <c r="DW6" s="468"/>
      <c r="DX6" s="468"/>
      <c r="DY6" s="468"/>
      <c r="DZ6" s="468"/>
      <c r="EA6" s="468"/>
      <c r="EB6" s="468"/>
      <c r="EC6" s="468"/>
      <c r="ED6" s="468"/>
      <c r="EE6" s="468"/>
      <c r="EF6" s="468"/>
      <c r="EG6" s="468"/>
      <c r="EH6" s="468"/>
      <c r="EI6" s="468"/>
      <c r="EJ6" s="468"/>
      <c r="EK6" s="468"/>
      <c r="EL6" s="468"/>
      <c r="EM6" s="468"/>
      <c r="EN6" s="468"/>
      <c r="EO6" s="468"/>
      <c r="EP6" s="468"/>
      <c r="EQ6" s="468"/>
      <c r="ER6" s="468"/>
      <c r="ES6" s="468"/>
      <c r="ET6" s="468"/>
      <c r="EU6" s="468"/>
      <c r="EV6" s="468"/>
      <c r="EW6" s="468"/>
      <c r="EX6" s="468"/>
      <c r="EY6" s="468"/>
      <c r="EZ6" s="468"/>
      <c r="FA6" s="468"/>
      <c r="FB6" s="468"/>
      <c r="FC6" s="468"/>
      <c r="FD6" s="468"/>
      <c r="FE6" s="468"/>
      <c r="FF6" s="468"/>
      <c r="FG6" s="468"/>
      <c r="FH6" s="468"/>
      <c r="FI6" s="468"/>
      <c r="FJ6" s="468"/>
      <c r="FK6" s="468"/>
      <c r="FL6" s="468"/>
      <c r="FM6" s="468"/>
      <c r="FN6" s="468"/>
      <c r="FO6" s="468"/>
      <c r="FP6" s="468"/>
      <c r="FQ6" s="468"/>
      <c r="FR6" s="468"/>
      <c r="FS6" s="468"/>
      <c r="FT6" s="468"/>
      <c r="FU6" s="468"/>
      <c r="FV6" s="468"/>
      <c r="FW6" s="468"/>
      <c r="FX6" s="468"/>
      <c r="FY6" s="468"/>
      <c r="FZ6" s="468"/>
      <c r="GA6" s="468"/>
      <c r="GB6" s="468"/>
      <c r="GC6" s="468"/>
      <c r="GD6" s="468"/>
      <c r="GE6" s="468"/>
      <c r="GF6" s="468"/>
      <c r="GG6" s="468"/>
      <c r="GH6" s="468"/>
      <c r="GI6" s="468"/>
      <c r="GJ6" s="468"/>
      <c r="GK6" s="468"/>
      <c r="GL6" s="468"/>
      <c r="GM6" s="468"/>
      <c r="GN6" s="468"/>
      <c r="GO6" s="468"/>
      <c r="GP6" s="468"/>
      <c r="GQ6" s="468"/>
      <c r="GR6" s="468"/>
      <c r="GS6" s="468"/>
      <c r="GT6" s="468"/>
      <c r="GU6" s="468"/>
      <c r="GV6" s="468"/>
      <c r="GW6" s="468"/>
      <c r="GX6" s="468"/>
      <c r="GY6" s="468"/>
      <c r="GZ6" s="468"/>
      <c r="HA6" s="468"/>
      <c r="HB6" s="468"/>
      <c r="HC6" s="468"/>
      <c r="HD6" s="468"/>
      <c r="HE6" s="468"/>
      <c r="HF6" s="468"/>
      <c r="HG6" s="468"/>
      <c r="HH6" s="468"/>
      <c r="HI6" s="468"/>
      <c r="HJ6" s="468"/>
      <c r="HK6" s="468"/>
      <c r="HL6" s="468"/>
      <c r="HM6" s="468"/>
      <c r="HN6" s="468"/>
      <c r="HO6" s="468"/>
      <c r="HP6" s="468"/>
      <c r="HQ6" s="468"/>
      <c r="HR6" s="468"/>
      <c r="HS6" s="468"/>
      <c r="HT6" s="468"/>
      <c r="HU6" s="468"/>
      <c r="HV6" s="468"/>
      <c r="HW6" s="468"/>
      <c r="HX6" s="468"/>
      <c r="HY6" s="468"/>
      <c r="HZ6" s="468"/>
      <c r="IA6" s="468"/>
      <c r="IB6" s="468"/>
      <c r="IC6" s="468"/>
      <c r="ID6" s="468"/>
      <c r="IE6" s="468"/>
      <c r="IF6" s="468"/>
      <c r="IG6" s="468"/>
    </row>
    <row r="7" spans="1:241" ht="15" customHeight="1">
      <c r="A7" s="902"/>
      <c r="B7" s="911"/>
      <c r="C7" s="469">
        <f>C6/B6*100</f>
        <v>98.439937597503899</v>
      </c>
      <c r="D7" s="469">
        <f>D6/B6*100</f>
        <v>99.115964638585538</v>
      </c>
      <c r="E7" s="469">
        <f>E6/B6*100</f>
        <v>95.978505806898937</v>
      </c>
      <c r="G7" s="601"/>
      <c r="H7" s="601"/>
      <c r="I7" s="60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71"/>
      <c r="AV7" s="471"/>
      <c r="AW7" s="471"/>
      <c r="AX7" s="471"/>
      <c r="AY7" s="471"/>
      <c r="AZ7" s="471"/>
      <c r="BA7" s="471"/>
      <c r="BB7" s="471"/>
      <c r="BC7" s="471"/>
      <c r="BD7" s="471"/>
      <c r="BE7" s="471"/>
      <c r="BF7" s="471"/>
      <c r="BG7" s="471"/>
      <c r="BH7" s="471"/>
      <c r="BI7" s="471"/>
      <c r="BJ7" s="471"/>
      <c r="BK7" s="471"/>
      <c r="BL7" s="471"/>
      <c r="BM7" s="471"/>
      <c r="BN7" s="471"/>
      <c r="BO7" s="471"/>
      <c r="BP7" s="471"/>
      <c r="BQ7" s="471"/>
      <c r="BR7" s="471"/>
      <c r="BS7" s="471"/>
      <c r="BT7" s="471"/>
      <c r="BU7" s="471"/>
      <c r="BV7" s="471"/>
      <c r="BW7" s="471"/>
      <c r="BX7" s="471"/>
      <c r="BY7" s="471"/>
      <c r="BZ7" s="471"/>
      <c r="CA7" s="471"/>
      <c r="CB7" s="471"/>
      <c r="CC7" s="471"/>
      <c r="CD7" s="471"/>
      <c r="CE7" s="471"/>
      <c r="CF7" s="471"/>
      <c r="CG7" s="471"/>
      <c r="CH7" s="471"/>
      <c r="CI7" s="471"/>
      <c r="CJ7" s="471"/>
      <c r="CK7" s="471"/>
      <c r="CL7" s="471"/>
      <c r="CM7" s="471"/>
      <c r="CN7" s="471"/>
      <c r="CO7" s="471"/>
      <c r="CP7" s="471"/>
      <c r="CQ7" s="471"/>
      <c r="CR7" s="471"/>
      <c r="CS7" s="471"/>
      <c r="CT7" s="471"/>
      <c r="CU7" s="471"/>
      <c r="CV7" s="471"/>
      <c r="CW7" s="471"/>
      <c r="CX7" s="471"/>
      <c r="CY7" s="471"/>
      <c r="CZ7" s="471"/>
      <c r="DA7" s="471"/>
      <c r="DB7" s="471"/>
      <c r="DC7" s="471"/>
      <c r="DD7" s="471"/>
      <c r="DE7" s="471"/>
      <c r="DF7" s="471"/>
      <c r="DG7" s="471"/>
      <c r="DH7" s="471"/>
      <c r="DI7" s="471"/>
      <c r="DJ7" s="471"/>
      <c r="DK7" s="471"/>
      <c r="DL7" s="471"/>
      <c r="DM7" s="471"/>
      <c r="DN7" s="471"/>
      <c r="DO7" s="471"/>
      <c r="DP7" s="471"/>
      <c r="DQ7" s="471"/>
      <c r="DR7" s="471"/>
      <c r="DS7" s="471"/>
      <c r="DT7" s="471"/>
      <c r="DU7" s="471"/>
      <c r="DV7" s="471"/>
      <c r="DW7" s="471"/>
      <c r="DX7" s="471"/>
      <c r="DY7" s="471"/>
      <c r="DZ7" s="471"/>
      <c r="EA7" s="471"/>
      <c r="EB7" s="471"/>
      <c r="EC7" s="471"/>
      <c r="ED7" s="471"/>
      <c r="EE7" s="471"/>
      <c r="EF7" s="471"/>
      <c r="EG7" s="471"/>
      <c r="EH7" s="471"/>
      <c r="EI7" s="471"/>
      <c r="EJ7" s="471"/>
      <c r="EK7" s="471"/>
      <c r="EL7" s="471"/>
      <c r="EM7" s="471"/>
      <c r="EN7" s="471"/>
      <c r="EO7" s="471"/>
      <c r="EP7" s="471"/>
      <c r="EQ7" s="471"/>
      <c r="ER7" s="471"/>
      <c r="ES7" s="471"/>
      <c r="ET7" s="471"/>
      <c r="EU7" s="471"/>
      <c r="EV7" s="471"/>
      <c r="EW7" s="471"/>
      <c r="EX7" s="471"/>
      <c r="EY7" s="471"/>
      <c r="EZ7" s="471"/>
      <c r="FA7" s="471"/>
      <c r="FB7" s="471"/>
      <c r="FC7" s="471"/>
      <c r="FD7" s="471"/>
      <c r="FE7" s="471"/>
      <c r="FF7" s="471"/>
      <c r="FG7" s="471"/>
      <c r="FH7" s="471"/>
      <c r="FI7" s="471"/>
      <c r="FJ7" s="471"/>
      <c r="FK7" s="471"/>
      <c r="FL7" s="471"/>
      <c r="FM7" s="471"/>
      <c r="FN7" s="471"/>
      <c r="FO7" s="471"/>
      <c r="FP7" s="471"/>
      <c r="FQ7" s="471"/>
      <c r="FR7" s="471"/>
      <c r="FS7" s="471"/>
      <c r="FT7" s="471"/>
      <c r="FU7" s="471"/>
      <c r="FV7" s="471"/>
      <c r="FW7" s="471"/>
      <c r="FX7" s="471"/>
      <c r="FY7" s="471"/>
      <c r="FZ7" s="471"/>
      <c r="GA7" s="471"/>
      <c r="GB7" s="471"/>
      <c r="GC7" s="471"/>
      <c r="GD7" s="471"/>
      <c r="GE7" s="471"/>
      <c r="GF7" s="471"/>
      <c r="GG7" s="471"/>
      <c r="GH7" s="471"/>
      <c r="GI7" s="471"/>
      <c r="GJ7" s="471"/>
      <c r="GK7" s="471"/>
      <c r="GL7" s="471"/>
      <c r="GM7" s="471"/>
      <c r="GN7" s="471"/>
      <c r="GO7" s="471"/>
      <c r="GP7" s="471"/>
      <c r="GQ7" s="471"/>
      <c r="GR7" s="471"/>
      <c r="GS7" s="471"/>
      <c r="GT7" s="471"/>
      <c r="GU7" s="471"/>
      <c r="GV7" s="471"/>
      <c r="GW7" s="471"/>
      <c r="GX7" s="471"/>
      <c r="GY7" s="471"/>
      <c r="GZ7" s="471"/>
      <c r="HA7" s="471"/>
      <c r="HB7" s="471"/>
      <c r="HC7" s="471"/>
      <c r="HD7" s="471"/>
      <c r="HE7" s="471"/>
      <c r="HF7" s="471"/>
      <c r="HG7" s="471"/>
      <c r="HH7" s="471"/>
      <c r="HI7" s="471"/>
      <c r="HJ7" s="471"/>
      <c r="HK7" s="471"/>
      <c r="HL7" s="471"/>
      <c r="HM7" s="471"/>
      <c r="HN7" s="471"/>
      <c r="HO7" s="471"/>
      <c r="HP7" s="471"/>
      <c r="HQ7" s="471"/>
      <c r="HR7" s="471"/>
      <c r="HS7" s="471"/>
      <c r="HT7" s="471"/>
      <c r="HU7" s="471"/>
      <c r="HV7" s="471"/>
      <c r="HW7" s="471"/>
      <c r="HX7" s="471"/>
      <c r="HY7" s="471"/>
      <c r="HZ7" s="471"/>
      <c r="IA7" s="471"/>
      <c r="IB7" s="471"/>
      <c r="IC7" s="471"/>
      <c r="ID7" s="471"/>
      <c r="IE7" s="471"/>
      <c r="IF7" s="471"/>
      <c r="IG7" s="471"/>
    </row>
    <row r="8" spans="1:241" ht="15" customHeight="1">
      <c r="A8" s="901" t="s">
        <v>356</v>
      </c>
      <c r="B8" s="905">
        <v>1088</v>
      </c>
      <c r="C8" s="657">
        <v>1053</v>
      </c>
      <c r="D8" s="657">
        <v>1059</v>
      </c>
      <c r="E8" s="657">
        <v>1004</v>
      </c>
      <c r="G8" s="602"/>
      <c r="H8" s="602"/>
      <c r="I8" s="602"/>
      <c r="K8" s="602"/>
    </row>
    <row r="9" spans="1:241" ht="15" customHeight="1">
      <c r="A9" s="901"/>
      <c r="B9" s="905"/>
      <c r="C9" s="469">
        <f>C8/B8*100</f>
        <v>96.783088235294116</v>
      </c>
      <c r="D9" s="469">
        <f>D8/B8*100</f>
        <v>97.33455882352942</v>
      </c>
      <c r="E9" s="469">
        <f>E8/B8*100</f>
        <v>92.279411764705884</v>
      </c>
      <c r="G9" s="603"/>
      <c r="H9" s="603"/>
      <c r="I9" s="603"/>
      <c r="K9" s="603"/>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472"/>
      <c r="AK9" s="472"/>
      <c r="AL9" s="472"/>
      <c r="AM9" s="472"/>
      <c r="AN9" s="472"/>
      <c r="AO9" s="472"/>
      <c r="AP9" s="472"/>
      <c r="AQ9" s="472"/>
      <c r="AR9" s="472"/>
      <c r="AS9" s="472"/>
      <c r="AT9" s="472"/>
      <c r="AU9" s="472"/>
      <c r="AV9" s="472"/>
      <c r="AW9" s="472"/>
      <c r="AX9" s="472"/>
      <c r="AY9" s="472"/>
      <c r="AZ9" s="472"/>
      <c r="BA9" s="472"/>
      <c r="BB9" s="472"/>
      <c r="BC9" s="472"/>
      <c r="BD9" s="472"/>
      <c r="BE9" s="472"/>
      <c r="BF9" s="472"/>
      <c r="BG9" s="472"/>
      <c r="BH9" s="472"/>
      <c r="BI9" s="472"/>
      <c r="BJ9" s="472"/>
      <c r="BK9" s="472"/>
      <c r="BL9" s="472"/>
      <c r="BM9" s="472"/>
      <c r="BN9" s="472"/>
      <c r="BO9" s="472"/>
      <c r="BP9" s="472"/>
      <c r="BQ9" s="472"/>
      <c r="BR9" s="472"/>
      <c r="BS9" s="472"/>
      <c r="BT9" s="472"/>
      <c r="BU9" s="472"/>
      <c r="BV9" s="472"/>
      <c r="BW9" s="472"/>
      <c r="BX9" s="472"/>
      <c r="BY9" s="472"/>
      <c r="BZ9" s="472"/>
      <c r="CA9" s="472"/>
      <c r="CB9" s="472"/>
      <c r="CC9" s="472"/>
      <c r="CD9" s="472"/>
      <c r="CE9" s="472"/>
      <c r="CF9" s="472"/>
      <c r="CG9" s="472"/>
      <c r="CH9" s="472"/>
      <c r="CI9" s="472"/>
      <c r="CJ9" s="472"/>
      <c r="CK9" s="472"/>
      <c r="CL9" s="472"/>
      <c r="CM9" s="472"/>
      <c r="CN9" s="472"/>
      <c r="CO9" s="472"/>
      <c r="CP9" s="472"/>
      <c r="CQ9" s="472"/>
      <c r="CR9" s="472"/>
      <c r="CS9" s="472"/>
      <c r="CT9" s="472"/>
      <c r="CU9" s="472"/>
      <c r="CV9" s="472"/>
      <c r="CW9" s="472"/>
      <c r="CX9" s="472"/>
      <c r="CY9" s="472"/>
      <c r="CZ9" s="472"/>
      <c r="DA9" s="472"/>
      <c r="DB9" s="472"/>
      <c r="DC9" s="472"/>
      <c r="DD9" s="472"/>
      <c r="DE9" s="472"/>
      <c r="DF9" s="472"/>
      <c r="DG9" s="472"/>
      <c r="DH9" s="472"/>
      <c r="DI9" s="472"/>
      <c r="DJ9" s="472"/>
      <c r="DK9" s="472"/>
      <c r="DL9" s="472"/>
      <c r="DM9" s="472"/>
      <c r="DN9" s="472"/>
      <c r="DO9" s="472"/>
      <c r="DP9" s="472"/>
      <c r="DQ9" s="472"/>
      <c r="DR9" s="472"/>
      <c r="DS9" s="472"/>
      <c r="DT9" s="472"/>
      <c r="DU9" s="472"/>
      <c r="DV9" s="472"/>
      <c r="DW9" s="472"/>
      <c r="DX9" s="472"/>
      <c r="DY9" s="472"/>
      <c r="DZ9" s="472"/>
      <c r="EA9" s="472"/>
      <c r="EB9" s="472"/>
      <c r="EC9" s="472"/>
      <c r="ED9" s="472"/>
      <c r="EE9" s="472"/>
      <c r="EF9" s="472"/>
      <c r="EG9" s="472"/>
      <c r="EH9" s="472"/>
      <c r="EI9" s="472"/>
      <c r="EJ9" s="472"/>
      <c r="EK9" s="472"/>
      <c r="EL9" s="472"/>
      <c r="EM9" s="472"/>
      <c r="EN9" s="472"/>
      <c r="EO9" s="472"/>
      <c r="EP9" s="472"/>
      <c r="EQ9" s="472"/>
      <c r="ER9" s="472"/>
      <c r="ES9" s="472"/>
      <c r="ET9" s="472"/>
      <c r="EU9" s="472"/>
      <c r="EV9" s="472"/>
      <c r="EW9" s="472"/>
      <c r="EX9" s="472"/>
      <c r="EY9" s="472"/>
      <c r="EZ9" s="472"/>
      <c r="FA9" s="472"/>
      <c r="FB9" s="472"/>
      <c r="FC9" s="472"/>
      <c r="FD9" s="472"/>
      <c r="FE9" s="472"/>
      <c r="FF9" s="472"/>
      <c r="FG9" s="472"/>
      <c r="FH9" s="472"/>
      <c r="FI9" s="472"/>
      <c r="FJ9" s="472"/>
      <c r="FK9" s="472"/>
      <c r="FL9" s="472"/>
      <c r="FM9" s="472"/>
      <c r="FN9" s="472"/>
      <c r="FO9" s="472"/>
      <c r="FP9" s="472"/>
      <c r="FQ9" s="472"/>
      <c r="FR9" s="472"/>
      <c r="FS9" s="472"/>
      <c r="FT9" s="472"/>
      <c r="FU9" s="472"/>
      <c r="FV9" s="472"/>
      <c r="FW9" s="472"/>
      <c r="FX9" s="472"/>
      <c r="FY9" s="472"/>
      <c r="FZ9" s="472"/>
      <c r="GA9" s="472"/>
      <c r="GB9" s="472"/>
      <c r="GC9" s="472"/>
      <c r="GD9" s="472"/>
      <c r="GE9" s="472"/>
      <c r="GF9" s="472"/>
      <c r="GG9" s="472"/>
      <c r="GH9" s="472"/>
      <c r="GI9" s="472"/>
      <c r="GJ9" s="472"/>
      <c r="GK9" s="472"/>
      <c r="GL9" s="472"/>
      <c r="GM9" s="472"/>
      <c r="GN9" s="472"/>
      <c r="GO9" s="472"/>
      <c r="GP9" s="472"/>
      <c r="GQ9" s="472"/>
      <c r="GR9" s="472"/>
      <c r="GS9" s="472"/>
      <c r="GT9" s="472"/>
      <c r="GU9" s="472"/>
      <c r="GV9" s="472"/>
      <c r="GW9" s="472"/>
      <c r="GX9" s="472"/>
      <c r="GY9" s="472"/>
      <c r="GZ9" s="472"/>
      <c r="HA9" s="472"/>
      <c r="HB9" s="472"/>
      <c r="HC9" s="472"/>
      <c r="HD9" s="472"/>
      <c r="HE9" s="472"/>
      <c r="HF9" s="472"/>
      <c r="HG9" s="472"/>
      <c r="HH9" s="472"/>
      <c r="HI9" s="472"/>
      <c r="HJ9" s="472"/>
      <c r="HK9" s="472"/>
      <c r="HL9" s="472"/>
      <c r="HM9" s="472"/>
      <c r="HN9" s="472"/>
      <c r="HO9" s="472"/>
      <c r="HP9" s="472"/>
      <c r="HQ9" s="472"/>
      <c r="HR9" s="472"/>
      <c r="HS9" s="472"/>
      <c r="HT9" s="472"/>
      <c r="HU9" s="472"/>
      <c r="HV9" s="472"/>
      <c r="HW9" s="472"/>
      <c r="HX9" s="472"/>
      <c r="HY9" s="472"/>
      <c r="HZ9" s="472"/>
      <c r="IA9" s="472"/>
      <c r="IB9" s="472"/>
      <c r="IC9" s="472"/>
      <c r="ID9" s="472"/>
      <c r="IE9" s="472"/>
      <c r="IF9" s="472"/>
      <c r="IG9" s="472"/>
    </row>
    <row r="10" spans="1:241" ht="15" customHeight="1">
      <c r="A10" s="901" t="s">
        <v>3</v>
      </c>
      <c r="B10" s="905">
        <v>687</v>
      </c>
      <c r="C10" s="657">
        <v>693</v>
      </c>
      <c r="D10" s="657">
        <v>699</v>
      </c>
      <c r="E10" s="657">
        <v>684</v>
      </c>
      <c r="G10" s="602"/>
      <c r="H10" s="602"/>
      <c r="I10" s="602"/>
      <c r="K10" s="602"/>
    </row>
    <row r="11" spans="1:241" ht="15" customHeight="1">
      <c r="A11" s="901"/>
      <c r="B11" s="905"/>
      <c r="C11" s="469">
        <f>C10/B10*100</f>
        <v>100.87336244541486</v>
      </c>
      <c r="D11" s="469">
        <f>D10/B10*100</f>
        <v>101.7467248908297</v>
      </c>
      <c r="E11" s="469">
        <f>E10/B10*100</f>
        <v>99.563318777292579</v>
      </c>
      <c r="G11" s="603"/>
      <c r="H11" s="603"/>
      <c r="I11" s="603"/>
      <c r="K11" s="603"/>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2"/>
      <c r="AY11" s="472"/>
      <c r="AZ11" s="472"/>
      <c r="BA11" s="472"/>
      <c r="BB11" s="472"/>
      <c r="BC11" s="472"/>
      <c r="BD11" s="472"/>
      <c r="BE11" s="472"/>
      <c r="BF11" s="472"/>
      <c r="BG11" s="472"/>
      <c r="BH11" s="472"/>
      <c r="BI11" s="472"/>
      <c r="BJ11" s="472"/>
      <c r="BK11" s="472"/>
      <c r="BL11" s="472"/>
      <c r="BM11" s="472"/>
      <c r="BN11" s="472"/>
      <c r="BO11" s="472"/>
      <c r="BP11" s="472"/>
      <c r="BQ11" s="472"/>
      <c r="BR11" s="472"/>
      <c r="BS11" s="472"/>
      <c r="BT11" s="472"/>
      <c r="BU11" s="472"/>
      <c r="BV11" s="472"/>
      <c r="BW11" s="472"/>
      <c r="BX11" s="472"/>
      <c r="BY11" s="472"/>
      <c r="BZ11" s="472"/>
      <c r="CA11" s="472"/>
      <c r="CB11" s="472"/>
      <c r="CC11" s="472"/>
      <c r="CD11" s="472"/>
      <c r="CE11" s="472"/>
      <c r="CF11" s="472"/>
      <c r="CG11" s="472"/>
      <c r="CH11" s="472"/>
      <c r="CI11" s="472"/>
      <c r="CJ11" s="472"/>
      <c r="CK11" s="472"/>
      <c r="CL11" s="472"/>
      <c r="CM11" s="472"/>
      <c r="CN11" s="472"/>
      <c r="CO11" s="472"/>
      <c r="CP11" s="472"/>
      <c r="CQ11" s="472"/>
      <c r="CR11" s="472"/>
      <c r="CS11" s="472"/>
      <c r="CT11" s="472"/>
      <c r="CU11" s="472"/>
      <c r="CV11" s="472"/>
      <c r="CW11" s="472"/>
      <c r="CX11" s="472"/>
      <c r="CY11" s="472"/>
      <c r="CZ11" s="472"/>
      <c r="DA11" s="472"/>
      <c r="DB11" s="472"/>
      <c r="DC11" s="472"/>
      <c r="DD11" s="472"/>
      <c r="DE11" s="472"/>
      <c r="DF11" s="472"/>
      <c r="DG11" s="472"/>
      <c r="DH11" s="472"/>
      <c r="DI11" s="472"/>
      <c r="DJ11" s="472"/>
      <c r="DK11" s="472"/>
      <c r="DL11" s="472"/>
      <c r="DM11" s="472"/>
      <c r="DN11" s="472"/>
      <c r="DO11" s="472"/>
      <c r="DP11" s="472"/>
      <c r="DQ11" s="472"/>
      <c r="DR11" s="472"/>
      <c r="DS11" s="472"/>
      <c r="DT11" s="472"/>
      <c r="DU11" s="472"/>
      <c r="DV11" s="472"/>
      <c r="DW11" s="472"/>
      <c r="DX11" s="472"/>
      <c r="DY11" s="472"/>
      <c r="DZ11" s="472"/>
      <c r="EA11" s="472"/>
      <c r="EB11" s="472"/>
      <c r="EC11" s="472"/>
      <c r="ED11" s="472"/>
      <c r="EE11" s="472"/>
      <c r="EF11" s="472"/>
      <c r="EG11" s="472"/>
      <c r="EH11" s="472"/>
      <c r="EI11" s="472"/>
      <c r="EJ11" s="472"/>
      <c r="EK11" s="472"/>
      <c r="EL11" s="472"/>
      <c r="EM11" s="472"/>
      <c r="EN11" s="472"/>
      <c r="EO11" s="472"/>
      <c r="EP11" s="472"/>
      <c r="EQ11" s="472"/>
      <c r="ER11" s="472"/>
      <c r="ES11" s="472"/>
      <c r="ET11" s="472"/>
      <c r="EU11" s="472"/>
      <c r="EV11" s="472"/>
      <c r="EW11" s="472"/>
      <c r="EX11" s="472"/>
      <c r="EY11" s="472"/>
      <c r="EZ11" s="472"/>
      <c r="FA11" s="472"/>
      <c r="FB11" s="472"/>
      <c r="FC11" s="472"/>
      <c r="FD11" s="472"/>
      <c r="FE11" s="472"/>
      <c r="FF11" s="472"/>
      <c r="FG11" s="472"/>
      <c r="FH11" s="472"/>
      <c r="FI11" s="472"/>
      <c r="FJ11" s="472"/>
      <c r="FK11" s="472"/>
      <c r="FL11" s="472"/>
      <c r="FM11" s="472"/>
      <c r="FN11" s="472"/>
      <c r="FO11" s="472"/>
      <c r="FP11" s="472"/>
      <c r="FQ11" s="472"/>
      <c r="FR11" s="472"/>
      <c r="FS11" s="472"/>
      <c r="FT11" s="472"/>
      <c r="FU11" s="472"/>
      <c r="FV11" s="472"/>
      <c r="FW11" s="472"/>
      <c r="FX11" s="472"/>
      <c r="FY11" s="472"/>
      <c r="FZ11" s="472"/>
      <c r="GA11" s="472"/>
      <c r="GB11" s="472"/>
      <c r="GC11" s="472"/>
      <c r="GD11" s="472"/>
      <c r="GE11" s="472"/>
      <c r="GF11" s="472"/>
      <c r="GG11" s="472"/>
      <c r="GH11" s="472"/>
      <c r="GI11" s="472"/>
      <c r="GJ11" s="472"/>
      <c r="GK11" s="472"/>
      <c r="GL11" s="472"/>
      <c r="GM11" s="472"/>
      <c r="GN11" s="472"/>
      <c r="GO11" s="472"/>
      <c r="GP11" s="472"/>
      <c r="GQ11" s="472"/>
      <c r="GR11" s="472"/>
      <c r="GS11" s="472"/>
      <c r="GT11" s="472"/>
      <c r="GU11" s="472"/>
      <c r="GV11" s="472"/>
      <c r="GW11" s="472"/>
      <c r="GX11" s="472"/>
      <c r="GY11" s="472"/>
      <c r="GZ11" s="472"/>
      <c r="HA11" s="472"/>
      <c r="HB11" s="472"/>
      <c r="HC11" s="472"/>
      <c r="HD11" s="472"/>
      <c r="HE11" s="472"/>
      <c r="HF11" s="472"/>
      <c r="HG11" s="472"/>
      <c r="HH11" s="472"/>
      <c r="HI11" s="472"/>
      <c r="HJ11" s="472"/>
      <c r="HK11" s="472"/>
      <c r="HL11" s="472"/>
      <c r="HM11" s="472"/>
      <c r="HN11" s="472"/>
      <c r="HO11" s="472"/>
      <c r="HP11" s="472"/>
      <c r="HQ11" s="472"/>
      <c r="HR11" s="472"/>
      <c r="HS11" s="472"/>
      <c r="HT11" s="472"/>
      <c r="HU11" s="472"/>
      <c r="HV11" s="472"/>
      <c r="HW11" s="472"/>
      <c r="HX11" s="472"/>
      <c r="HY11" s="472"/>
      <c r="HZ11" s="472"/>
      <c r="IA11" s="472"/>
      <c r="IB11" s="472"/>
      <c r="IC11" s="472"/>
      <c r="ID11" s="472"/>
      <c r="IE11" s="472"/>
      <c r="IF11" s="472"/>
      <c r="IG11" s="472"/>
    </row>
    <row r="12" spans="1:241" ht="15" customHeight="1">
      <c r="A12" s="901" t="s">
        <v>4</v>
      </c>
      <c r="B12" s="905">
        <v>1120</v>
      </c>
      <c r="C12" s="657">
        <v>1079</v>
      </c>
      <c r="D12" s="657">
        <v>1109</v>
      </c>
      <c r="E12" s="657">
        <v>1057</v>
      </c>
      <c r="G12" s="602"/>
      <c r="H12" s="602"/>
      <c r="I12" s="602"/>
      <c r="K12" s="602"/>
    </row>
    <row r="13" spans="1:241" ht="15" customHeight="1">
      <c r="A13" s="901"/>
      <c r="B13" s="905"/>
      <c r="C13" s="469">
        <f>C12/B12*100</f>
        <v>96.339285714285722</v>
      </c>
      <c r="D13" s="469">
        <f>D12/B12*100</f>
        <v>99.017857142857153</v>
      </c>
      <c r="E13" s="469">
        <f>E12/B12*100</f>
        <v>94.375</v>
      </c>
      <c r="G13" s="603"/>
      <c r="H13" s="603"/>
      <c r="I13" s="603"/>
      <c r="K13" s="603"/>
      <c r="L13" s="472"/>
      <c r="M13" s="472"/>
      <c r="N13" s="472"/>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472"/>
      <c r="AL13" s="472"/>
      <c r="AM13" s="472"/>
      <c r="AN13" s="472"/>
      <c r="AO13" s="472"/>
      <c r="AP13" s="472"/>
      <c r="AQ13" s="472"/>
      <c r="AR13" s="472"/>
      <c r="AS13" s="472"/>
      <c r="AT13" s="472"/>
      <c r="AU13" s="472"/>
      <c r="AV13" s="472"/>
      <c r="AW13" s="472"/>
      <c r="AX13" s="472"/>
      <c r="AY13" s="472"/>
      <c r="AZ13" s="472"/>
      <c r="BA13" s="472"/>
      <c r="BB13" s="472"/>
      <c r="BC13" s="472"/>
      <c r="BD13" s="472"/>
      <c r="BE13" s="472"/>
      <c r="BF13" s="472"/>
      <c r="BG13" s="472"/>
      <c r="BH13" s="472"/>
      <c r="BI13" s="472"/>
      <c r="BJ13" s="472"/>
      <c r="BK13" s="472"/>
      <c r="BL13" s="472"/>
      <c r="BM13" s="472"/>
      <c r="BN13" s="472"/>
      <c r="BO13" s="472"/>
      <c r="BP13" s="472"/>
      <c r="BQ13" s="472"/>
      <c r="BR13" s="472"/>
      <c r="BS13" s="472"/>
      <c r="BT13" s="472"/>
      <c r="BU13" s="472"/>
      <c r="BV13" s="472"/>
      <c r="BW13" s="472"/>
      <c r="BX13" s="472"/>
      <c r="BY13" s="472"/>
      <c r="BZ13" s="472"/>
      <c r="CA13" s="472"/>
      <c r="CB13" s="472"/>
      <c r="CC13" s="472"/>
      <c r="CD13" s="472"/>
      <c r="CE13" s="472"/>
      <c r="CF13" s="472"/>
      <c r="CG13" s="472"/>
      <c r="CH13" s="472"/>
      <c r="CI13" s="472"/>
      <c r="CJ13" s="472"/>
      <c r="CK13" s="472"/>
      <c r="CL13" s="472"/>
      <c r="CM13" s="472"/>
      <c r="CN13" s="472"/>
      <c r="CO13" s="472"/>
      <c r="CP13" s="472"/>
      <c r="CQ13" s="472"/>
      <c r="CR13" s="472"/>
      <c r="CS13" s="472"/>
      <c r="CT13" s="472"/>
      <c r="CU13" s="472"/>
      <c r="CV13" s="472"/>
      <c r="CW13" s="472"/>
      <c r="CX13" s="472"/>
      <c r="CY13" s="472"/>
      <c r="CZ13" s="472"/>
      <c r="DA13" s="472"/>
      <c r="DB13" s="472"/>
      <c r="DC13" s="472"/>
      <c r="DD13" s="472"/>
      <c r="DE13" s="472"/>
      <c r="DF13" s="472"/>
      <c r="DG13" s="472"/>
      <c r="DH13" s="472"/>
      <c r="DI13" s="472"/>
      <c r="DJ13" s="472"/>
      <c r="DK13" s="472"/>
      <c r="DL13" s="472"/>
      <c r="DM13" s="472"/>
      <c r="DN13" s="472"/>
      <c r="DO13" s="472"/>
      <c r="DP13" s="472"/>
      <c r="DQ13" s="472"/>
      <c r="DR13" s="472"/>
      <c r="DS13" s="472"/>
      <c r="DT13" s="472"/>
      <c r="DU13" s="472"/>
      <c r="DV13" s="472"/>
      <c r="DW13" s="472"/>
      <c r="DX13" s="472"/>
      <c r="DY13" s="472"/>
      <c r="DZ13" s="472"/>
      <c r="EA13" s="472"/>
      <c r="EB13" s="472"/>
      <c r="EC13" s="472"/>
      <c r="ED13" s="472"/>
      <c r="EE13" s="472"/>
      <c r="EF13" s="472"/>
      <c r="EG13" s="472"/>
      <c r="EH13" s="472"/>
      <c r="EI13" s="472"/>
      <c r="EJ13" s="472"/>
      <c r="EK13" s="472"/>
      <c r="EL13" s="472"/>
      <c r="EM13" s="472"/>
      <c r="EN13" s="472"/>
      <c r="EO13" s="472"/>
      <c r="EP13" s="472"/>
      <c r="EQ13" s="472"/>
      <c r="ER13" s="472"/>
      <c r="ES13" s="472"/>
      <c r="ET13" s="472"/>
      <c r="EU13" s="472"/>
      <c r="EV13" s="472"/>
      <c r="EW13" s="472"/>
      <c r="EX13" s="472"/>
      <c r="EY13" s="472"/>
      <c r="EZ13" s="472"/>
      <c r="FA13" s="472"/>
      <c r="FB13" s="472"/>
      <c r="FC13" s="472"/>
      <c r="FD13" s="472"/>
      <c r="FE13" s="472"/>
      <c r="FF13" s="472"/>
      <c r="FG13" s="472"/>
      <c r="FH13" s="472"/>
      <c r="FI13" s="472"/>
      <c r="FJ13" s="472"/>
      <c r="FK13" s="472"/>
      <c r="FL13" s="472"/>
      <c r="FM13" s="472"/>
      <c r="FN13" s="472"/>
      <c r="FO13" s="472"/>
      <c r="FP13" s="472"/>
      <c r="FQ13" s="472"/>
      <c r="FR13" s="472"/>
      <c r="FS13" s="472"/>
      <c r="FT13" s="472"/>
      <c r="FU13" s="472"/>
      <c r="FV13" s="472"/>
      <c r="FW13" s="472"/>
      <c r="FX13" s="472"/>
      <c r="FY13" s="472"/>
      <c r="FZ13" s="472"/>
      <c r="GA13" s="472"/>
      <c r="GB13" s="472"/>
      <c r="GC13" s="472"/>
      <c r="GD13" s="472"/>
      <c r="GE13" s="472"/>
      <c r="GF13" s="472"/>
      <c r="GG13" s="472"/>
      <c r="GH13" s="472"/>
      <c r="GI13" s="472"/>
      <c r="GJ13" s="472"/>
      <c r="GK13" s="472"/>
      <c r="GL13" s="472"/>
      <c r="GM13" s="472"/>
      <c r="GN13" s="472"/>
      <c r="GO13" s="472"/>
      <c r="GP13" s="472"/>
      <c r="GQ13" s="472"/>
      <c r="GR13" s="472"/>
      <c r="GS13" s="472"/>
      <c r="GT13" s="472"/>
      <c r="GU13" s="472"/>
      <c r="GV13" s="472"/>
      <c r="GW13" s="472"/>
      <c r="GX13" s="472"/>
      <c r="GY13" s="472"/>
      <c r="GZ13" s="472"/>
      <c r="HA13" s="472"/>
      <c r="HB13" s="472"/>
      <c r="HC13" s="472"/>
      <c r="HD13" s="472"/>
      <c r="HE13" s="472"/>
      <c r="HF13" s="472"/>
      <c r="HG13" s="472"/>
      <c r="HH13" s="472"/>
      <c r="HI13" s="472"/>
      <c r="HJ13" s="472"/>
      <c r="HK13" s="472"/>
      <c r="HL13" s="472"/>
      <c r="HM13" s="472"/>
      <c r="HN13" s="472"/>
      <c r="HO13" s="472"/>
      <c r="HP13" s="472"/>
      <c r="HQ13" s="472"/>
      <c r="HR13" s="472"/>
      <c r="HS13" s="472"/>
      <c r="HT13" s="472"/>
      <c r="HU13" s="472"/>
      <c r="HV13" s="472"/>
      <c r="HW13" s="472"/>
      <c r="HX13" s="472"/>
      <c r="HY13" s="472"/>
      <c r="HZ13" s="472"/>
      <c r="IA13" s="472"/>
      <c r="IB13" s="472"/>
      <c r="IC13" s="472"/>
      <c r="ID13" s="472"/>
      <c r="IE13" s="472"/>
      <c r="IF13" s="472"/>
      <c r="IG13" s="472"/>
    </row>
    <row r="14" spans="1:241" ht="15" customHeight="1">
      <c r="A14" s="901" t="s">
        <v>5</v>
      </c>
      <c r="B14" s="905">
        <v>1058</v>
      </c>
      <c r="C14" s="657">
        <v>1119</v>
      </c>
      <c r="D14" s="657">
        <v>1119</v>
      </c>
      <c r="E14" s="657">
        <v>1013</v>
      </c>
      <c r="G14" s="602"/>
      <c r="H14" s="602"/>
      <c r="I14" s="602"/>
      <c r="K14" s="602"/>
    </row>
    <row r="15" spans="1:241" ht="15" customHeight="1">
      <c r="A15" s="901"/>
      <c r="B15" s="905"/>
      <c r="C15" s="469">
        <f>C14/B14*100</f>
        <v>105.765595463138</v>
      </c>
      <c r="D15" s="469">
        <f>D14/B14*100</f>
        <v>105.765595463138</v>
      </c>
      <c r="E15" s="469">
        <f>E14/B14*100</f>
        <v>95.746691871455582</v>
      </c>
      <c r="G15" s="603"/>
      <c r="H15" s="603"/>
      <c r="I15" s="603"/>
      <c r="K15" s="603"/>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2"/>
      <c r="AQ15" s="472"/>
      <c r="AR15" s="472"/>
      <c r="AS15" s="472"/>
      <c r="AT15" s="472"/>
      <c r="AU15" s="472"/>
      <c r="AV15" s="472"/>
      <c r="AW15" s="472"/>
      <c r="AX15" s="472"/>
      <c r="AY15" s="472"/>
      <c r="AZ15" s="472"/>
      <c r="BA15" s="472"/>
      <c r="BB15" s="472"/>
      <c r="BC15" s="472"/>
      <c r="BD15" s="472"/>
      <c r="BE15" s="472"/>
      <c r="BF15" s="472"/>
      <c r="BG15" s="472"/>
      <c r="BH15" s="472"/>
      <c r="BI15" s="472"/>
      <c r="BJ15" s="472"/>
      <c r="BK15" s="472"/>
      <c r="BL15" s="472"/>
      <c r="BM15" s="472"/>
      <c r="BN15" s="472"/>
      <c r="BO15" s="472"/>
      <c r="BP15" s="472"/>
      <c r="BQ15" s="472"/>
      <c r="BR15" s="472"/>
      <c r="BS15" s="472"/>
      <c r="BT15" s="472"/>
      <c r="BU15" s="472"/>
      <c r="BV15" s="472"/>
      <c r="BW15" s="472"/>
      <c r="BX15" s="472"/>
      <c r="BY15" s="472"/>
      <c r="BZ15" s="472"/>
      <c r="CA15" s="472"/>
      <c r="CB15" s="472"/>
      <c r="CC15" s="472"/>
      <c r="CD15" s="472"/>
      <c r="CE15" s="472"/>
      <c r="CF15" s="472"/>
      <c r="CG15" s="472"/>
      <c r="CH15" s="472"/>
      <c r="CI15" s="472"/>
      <c r="CJ15" s="472"/>
      <c r="CK15" s="472"/>
      <c r="CL15" s="472"/>
      <c r="CM15" s="472"/>
      <c r="CN15" s="472"/>
      <c r="CO15" s="472"/>
      <c r="CP15" s="472"/>
      <c r="CQ15" s="472"/>
      <c r="CR15" s="472"/>
      <c r="CS15" s="472"/>
      <c r="CT15" s="472"/>
      <c r="CU15" s="472"/>
      <c r="CV15" s="472"/>
      <c r="CW15" s="472"/>
      <c r="CX15" s="472"/>
      <c r="CY15" s="472"/>
      <c r="CZ15" s="472"/>
      <c r="DA15" s="472"/>
      <c r="DB15" s="472"/>
      <c r="DC15" s="472"/>
      <c r="DD15" s="472"/>
      <c r="DE15" s="472"/>
      <c r="DF15" s="472"/>
      <c r="DG15" s="472"/>
      <c r="DH15" s="472"/>
      <c r="DI15" s="472"/>
      <c r="DJ15" s="472"/>
      <c r="DK15" s="472"/>
      <c r="DL15" s="472"/>
      <c r="DM15" s="472"/>
      <c r="DN15" s="472"/>
      <c r="DO15" s="472"/>
      <c r="DP15" s="472"/>
      <c r="DQ15" s="472"/>
      <c r="DR15" s="472"/>
      <c r="DS15" s="472"/>
      <c r="DT15" s="472"/>
      <c r="DU15" s="472"/>
      <c r="DV15" s="472"/>
      <c r="DW15" s="472"/>
      <c r="DX15" s="472"/>
      <c r="DY15" s="472"/>
      <c r="DZ15" s="472"/>
      <c r="EA15" s="472"/>
      <c r="EB15" s="472"/>
      <c r="EC15" s="472"/>
      <c r="ED15" s="472"/>
      <c r="EE15" s="472"/>
      <c r="EF15" s="472"/>
      <c r="EG15" s="472"/>
      <c r="EH15" s="472"/>
      <c r="EI15" s="472"/>
      <c r="EJ15" s="472"/>
      <c r="EK15" s="472"/>
      <c r="EL15" s="472"/>
      <c r="EM15" s="472"/>
      <c r="EN15" s="472"/>
      <c r="EO15" s="472"/>
      <c r="EP15" s="472"/>
      <c r="EQ15" s="472"/>
      <c r="ER15" s="472"/>
      <c r="ES15" s="472"/>
      <c r="ET15" s="472"/>
      <c r="EU15" s="472"/>
      <c r="EV15" s="472"/>
      <c r="EW15" s="472"/>
      <c r="EX15" s="472"/>
      <c r="EY15" s="472"/>
      <c r="EZ15" s="472"/>
      <c r="FA15" s="472"/>
      <c r="FB15" s="472"/>
      <c r="FC15" s="472"/>
      <c r="FD15" s="472"/>
      <c r="FE15" s="472"/>
      <c r="FF15" s="472"/>
      <c r="FG15" s="472"/>
      <c r="FH15" s="472"/>
      <c r="FI15" s="472"/>
      <c r="FJ15" s="472"/>
      <c r="FK15" s="472"/>
      <c r="FL15" s="472"/>
      <c r="FM15" s="472"/>
      <c r="FN15" s="472"/>
      <c r="FO15" s="472"/>
      <c r="FP15" s="472"/>
      <c r="FQ15" s="472"/>
      <c r="FR15" s="472"/>
      <c r="FS15" s="472"/>
      <c r="FT15" s="472"/>
      <c r="FU15" s="472"/>
      <c r="FV15" s="472"/>
      <c r="FW15" s="472"/>
      <c r="FX15" s="472"/>
      <c r="FY15" s="472"/>
      <c r="FZ15" s="472"/>
      <c r="GA15" s="472"/>
      <c r="GB15" s="472"/>
      <c r="GC15" s="472"/>
      <c r="GD15" s="472"/>
      <c r="GE15" s="472"/>
      <c r="GF15" s="472"/>
      <c r="GG15" s="472"/>
      <c r="GH15" s="472"/>
      <c r="GI15" s="472"/>
      <c r="GJ15" s="472"/>
      <c r="GK15" s="472"/>
      <c r="GL15" s="472"/>
      <c r="GM15" s="472"/>
      <c r="GN15" s="472"/>
      <c r="GO15" s="472"/>
      <c r="GP15" s="472"/>
      <c r="GQ15" s="472"/>
      <c r="GR15" s="472"/>
      <c r="GS15" s="472"/>
      <c r="GT15" s="472"/>
      <c r="GU15" s="472"/>
      <c r="GV15" s="472"/>
      <c r="GW15" s="472"/>
      <c r="GX15" s="472"/>
      <c r="GY15" s="472"/>
      <c r="GZ15" s="472"/>
      <c r="HA15" s="472"/>
      <c r="HB15" s="472"/>
      <c r="HC15" s="472"/>
      <c r="HD15" s="472"/>
      <c r="HE15" s="472"/>
      <c r="HF15" s="472"/>
      <c r="HG15" s="472"/>
      <c r="HH15" s="472"/>
      <c r="HI15" s="472"/>
      <c r="HJ15" s="472"/>
      <c r="HK15" s="472"/>
      <c r="HL15" s="472"/>
      <c r="HM15" s="472"/>
      <c r="HN15" s="472"/>
      <c r="HO15" s="472"/>
      <c r="HP15" s="472"/>
      <c r="HQ15" s="472"/>
      <c r="HR15" s="472"/>
      <c r="HS15" s="472"/>
      <c r="HT15" s="472"/>
      <c r="HU15" s="472"/>
      <c r="HV15" s="472"/>
      <c r="HW15" s="472"/>
      <c r="HX15" s="472"/>
      <c r="HY15" s="472"/>
      <c r="HZ15" s="472"/>
      <c r="IA15" s="472"/>
      <c r="IB15" s="472"/>
      <c r="IC15" s="472"/>
      <c r="ID15" s="472"/>
      <c r="IE15" s="472"/>
      <c r="IF15" s="472"/>
      <c r="IG15" s="472"/>
    </row>
    <row r="16" spans="1:241" ht="15" customHeight="1">
      <c r="A16" s="901" t="s">
        <v>357</v>
      </c>
      <c r="B16" s="905">
        <v>971</v>
      </c>
      <c r="C16" s="657">
        <v>994</v>
      </c>
      <c r="D16" s="657">
        <v>997</v>
      </c>
      <c r="E16" s="657">
        <v>921</v>
      </c>
      <c r="G16" s="602"/>
      <c r="H16" s="602"/>
      <c r="I16" s="602"/>
      <c r="K16" s="602"/>
    </row>
    <row r="17" spans="1:241" ht="15" customHeight="1">
      <c r="A17" s="901"/>
      <c r="B17" s="905"/>
      <c r="C17" s="469">
        <f>C16/B16*100</f>
        <v>102.3686920700309</v>
      </c>
      <c r="D17" s="469">
        <f>D16/B16*100</f>
        <v>102.6776519052523</v>
      </c>
      <c r="E17" s="469">
        <f>E16/B16*100</f>
        <v>94.850669412976316</v>
      </c>
      <c r="G17" s="603"/>
      <c r="H17" s="603"/>
      <c r="I17" s="603"/>
      <c r="K17" s="603"/>
      <c r="L17" s="472"/>
      <c r="M17" s="472"/>
      <c r="N17" s="472"/>
      <c r="O17" s="472"/>
      <c r="P17" s="472"/>
      <c r="Q17" s="472"/>
      <c r="R17" s="472"/>
      <c r="S17" s="472"/>
      <c r="T17" s="472"/>
      <c r="U17" s="472"/>
      <c r="V17" s="472"/>
      <c r="W17" s="472"/>
      <c r="X17" s="472"/>
      <c r="Y17" s="472"/>
      <c r="Z17" s="472"/>
      <c r="AA17" s="472"/>
      <c r="AB17" s="472"/>
      <c r="AC17" s="472"/>
      <c r="AD17" s="472"/>
      <c r="AE17" s="472"/>
      <c r="AF17" s="472"/>
      <c r="AG17" s="472"/>
      <c r="AH17" s="472"/>
      <c r="AI17" s="472"/>
      <c r="AJ17" s="472"/>
      <c r="AK17" s="472"/>
      <c r="AL17" s="472"/>
      <c r="AM17" s="472"/>
      <c r="AN17" s="472"/>
      <c r="AO17" s="472"/>
      <c r="AP17" s="472"/>
      <c r="AQ17" s="472"/>
      <c r="AR17" s="472"/>
      <c r="AS17" s="472"/>
      <c r="AT17" s="472"/>
      <c r="AU17" s="472"/>
      <c r="AV17" s="472"/>
      <c r="AW17" s="472"/>
      <c r="AX17" s="472"/>
      <c r="AY17" s="472"/>
      <c r="AZ17" s="472"/>
      <c r="BA17" s="472"/>
      <c r="BB17" s="472"/>
      <c r="BC17" s="472"/>
      <c r="BD17" s="472"/>
      <c r="BE17" s="472"/>
      <c r="BF17" s="472"/>
      <c r="BG17" s="472"/>
      <c r="BH17" s="472"/>
      <c r="BI17" s="472"/>
      <c r="BJ17" s="472"/>
      <c r="BK17" s="472"/>
      <c r="BL17" s="472"/>
      <c r="BM17" s="472"/>
      <c r="BN17" s="472"/>
      <c r="BO17" s="472"/>
      <c r="BP17" s="472"/>
      <c r="BQ17" s="472"/>
      <c r="BR17" s="472"/>
      <c r="BS17" s="472"/>
      <c r="BT17" s="472"/>
      <c r="BU17" s="472"/>
      <c r="BV17" s="472"/>
      <c r="BW17" s="472"/>
      <c r="BX17" s="472"/>
      <c r="BY17" s="472"/>
      <c r="BZ17" s="472"/>
      <c r="CA17" s="472"/>
      <c r="CB17" s="472"/>
      <c r="CC17" s="472"/>
      <c r="CD17" s="472"/>
      <c r="CE17" s="472"/>
      <c r="CF17" s="472"/>
      <c r="CG17" s="472"/>
      <c r="CH17" s="472"/>
      <c r="CI17" s="472"/>
      <c r="CJ17" s="472"/>
      <c r="CK17" s="472"/>
      <c r="CL17" s="472"/>
      <c r="CM17" s="472"/>
      <c r="CN17" s="472"/>
      <c r="CO17" s="472"/>
      <c r="CP17" s="472"/>
      <c r="CQ17" s="472"/>
      <c r="CR17" s="472"/>
      <c r="CS17" s="472"/>
      <c r="CT17" s="472"/>
      <c r="CU17" s="472"/>
      <c r="CV17" s="472"/>
      <c r="CW17" s="472"/>
      <c r="CX17" s="472"/>
      <c r="CY17" s="472"/>
      <c r="CZ17" s="472"/>
      <c r="DA17" s="472"/>
      <c r="DB17" s="472"/>
      <c r="DC17" s="472"/>
      <c r="DD17" s="472"/>
      <c r="DE17" s="472"/>
      <c r="DF17" s="472"/>
      <c r="DG17" s="472"/>
      <c r="DH17" s="472"/>
      <c r="DI17" s="472"/>
      <c r="DJ17" s="472"/>
      <c r="DK17" s="472"/>
      <c r="DL17" s="472"/>
      <c r="DM17" s="472"/>
      <c r="DN17" s="472"/>
      <c r="DO17" s="472"/>
      <c r="DP17" s="472"/>
      <c r="DQ17" s="472"/>
      <c r="DR17" s="472"/>
      <c r="DS17" s="472"/>
      <c r="DT17" s="472"/>
      <c r="DU17" s="472"/>
      <c r="DV17" s="472"/>
      <c r="DW17" s="472"/>
      <c r="DX17" s="472"/>
      <c r="DY17" s="472"/>
      <c r="DZ17" s="472"/>
      <c r="EA17" s="472"/>
      <c r="EB17" s="472"/>
      <c r="EC17" s="472"/>
      <c r="ED17" s="472"/>
      <c r="EE17" s="472"/>
      <c r="EF17" s="472"/>
      <c r="EG17" s="472"/>
      <c r="EH17" s="472"/>
      <c r="EI17" s="472"/>
      <c r="EJ17" s="472"/>
      <c r="EK17" s="472"/>
      <c r="EL17" s="472"/>
      <c r="EM17" s="472"/>
      <c r="EN17" s="472"/>
      <c r="EO17" s="472"/>
      <c r="EP17" s="472"/>
      <c r="EQ17" s="472"/>
      <c r="ER17" s="472"/>
      <c r="ES17" s="472"/>
      <c r="ET17" s="472"/>
      <c r="EU17" s="472"/>
      <c r="EV17" s="472"/>
      <c r="EW17" s="472"/>
      <c r="EX17" s="472"/>
      <c r="EY17" s="472"/>
      <c r="EZ17" s="472"/>
      <c r="FA17" s="472"/>
      <c r="FB17" s="472"/>
      <c r="FC17" s="472"/>
      <c r="FD17" s="472"/>
      <c r="FE17" s="472"/>
      <c r="FF17" s="472"/>
      <c r="FG17" s="472"/>
      <c r="FH17" s="472"/>
      <c r="FI17" s="472"/>
      <c r="FJ17" s="472"/>
      <c r="FK17" s="472"/>
      <c r="FL17" s="472"/>
      <c r="FM17" s="472"/>
      <c r="FN17" s="472"/>
      <c r="FO17" s="472"/>
      <c r="FP17" s="472"/>
      <c r="FQ17" s="472"/>
      <c r="FR17" s="472"/>
      <c r="FS17" s="472"/>
      <c r="FT17" s="472"/>
      <c r="FU17" s="472"/>
      <c r="FV17" s="472"/>
      <c r="FW17" s="472"/>
      <c r="FX17" s="472"/>
      <c r="FY17" s="472"/>
      <c r="FZ17" s="472"/>
      <c r="GA17" s="472"/>
      <c r="GB17" s="472"/>
      <c r="GC17" s="472"/>
      <c r="GD17" s="472"/>
      <c r="GE17" s="472"/>
      <c r="GF17" s="472"/>
      <c r="GG17" s="472"/>
      <c r="GH17" s="472"/>
      <c r="GI17" s="472"/>
      <c r="GJ17" s="472"/>
      <c r="GK17" s="472"/>
      <c r="GL17" s="472"/>
      <c r="GM17" s="472"/>
      <c r="GN17" s="472"/>
      <c r="GO17" s="472"/>
      <c r="GP17" s="472"/>
      <c r="GQ17" s="472"/>
      <c r="GR17" s="472"/>
      <c r="GS17" s="472"/>
      <c r="GT17" s="472"/>
      <c r="GU17" s="472"/>
      <c r="GV17" s="472"/>
      <c r="GW17" s="472"/>
      <c r="GX17" s="472"/>
      <c r="GY17" s="472"/>
      <c r="GZ17" s="472"/>
      <c r="HA17" s="472"/>
      <c r="HB17" s="472"/>
      <c r="HC17" s="472"/>
      <c r="HD17" s="472"/>
      <c r="HE17" s="472"/>
      <c r="HF17" s="472"/>
      <c r="HG17" s="472"/>
      <c r="HH17" s="472"/>
      <c r="HI17" s="472"/>
      <c r="HJ17" s="472"/>
      <c r="HK17" s="472"/>
      <c r="HL17" s="472"/>
      <c r="HM17" s="472"/>
      <c r="HN17" s="472"/>
      <c r="HO17" s="472"/>
      <c r="HP17" s="472"/>
      <c r="HQ17" s="472"/>
      <c r="HR17" s="472"/>
      <c r="HS17" s="472"/>
      <c r="HT17" s="472"/>
      <c r="HU17" s="472"/>
      <c r="HV17" s="472"/>
      <c r="HW17" s="472"/>
      <c r="HX17" s="472"/>
      <c r="HY17" s="472"/>
      <c r="HZ17" s="472"/>
      <c r="IA17" s="472"/>
      <c r="IB17" s="472"/>
      <c r="IC17" s="472"/>
      <c r="ID17" s="472"/>
      <c r="IE17" s="472"/>
      <c r="IF17" s="472"/>
      <c r="IG17" s="472"/>
    </row>
    <row r="18" spans="1:241" ht="15" customHeight="1">
      <c r="A18" s="901" t="s">
        <v>7</v>
      </c>
      <c r="B18" s="905">
        <v>648</v>
      </c>
      <c r="C18" s="657">
        <v>683</v>
      </c>
      <c r="D18" s="657">
        <v>666</v>
      </c>
      <c r="E18" s="657">
        <v>619</v>
      </c>
      <c r="G18" s="602"/>
      <c r="H18" s="602"/>
      <c r="I18" s="602"/>
      <c r="K18" s="602"/>
    </row>
    <row r="19" spans="1:241" ht="15" customHeight="1">
      <c r="A19" s="901"/>
      <c r="B19" s="905"/>
      <c r="C19" s="469">
        <f>C18/B18*100</f>
        <v>105.40123456790123</v>
      </c>
      <c r="D19" s="469">
        <f>D18/B18*100</f>
        <v>102.77777777777777</v>
      </c>
      <c r="E19" s="469">
        <f>E18/B18*100</f>
        <v>95.524691358024697</v>
      </c>
      <c r="G19" s="603"/>
      <c r="H19" s="603"/>
      <c r="I19" s="603"/>
      <c r="K19" s="603"/>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2"/>
      <c r="AL19" s="472"/>
      <c r="AM19" s="472"/>
      <c r="AN19" s="472"/>
      <c r="AO19" s="472"/>
      <c r="AP19" s="472"/>
      <c r="AQ19" s="472"/>
      <c r="AR19" s="472"/>
      <c r="AS19" s="472"/>
      <c r="AT19" s="472"/>
      <c r="AU19" s="472"/>
      <c r="AV19" s="472"/>
      <c r="AW19" s="472"/>
      <c r="AX19" s="472"/>
      <c r="AY19" s="472"/>
      <c r="AZ19" s="472"/>
      <c r="BA19" s="472"/>
      <c r="BB19" s="472"/>
      <c r="BC19" s="472"/>
      <c r="BD19" s="472"/>
      <c r="BE19" s="472"/>
      <c r="BF19" s="472"/>
      <c r="BG19" s="472"/>
      <c r="BH19" s="472"/>
      <c r="BI19" s="472"/>
      <c r="BJ19" s="472"/>
      <c r="BK19" s="472"/>
      <c r="BL19" s="472"/>
      <c r="BM19" s="472"/>
      <c r="BN19" s="472"/>
      <c r="BO19" s="472"/>
      <c r="BP19" s="472"/>
      <c r="BQ19" s="472"/>
      <c r="BR19" s="472"/>
      <c r="BS19" s="472"/>
      <c r="BT19" s="472"/>
      <c r="BU19" s="472"/>
      <c r="BV19" s="472"/>
      <c r="BW19" s="472"/>
      <c r="BX19" s="472"/>
      <c r="BY19" s="472"/>
      <c r="BZ19" s="472"/>
      <c r="CA19" s="472"/>
      <c r="CB19" s="472"/>
      <c r="CC19" s="472"/>
      <c r="CD19" s="472"/>
      <c r="CE19" s="472"/>
      <c r="CF19" s="472"/>
      <c r="CG19" s="472"/>
      <c r="CH19" s="472"/>
      <c r="CI19" s="472"/>
      <c r="CJ19" s="472"/>
      <c r="CK19" s="472"/>
      <c r="CL19" s="472"/>
      <c r="CM19" s="472"/>
      <c r="CN19" s="472"/>
      <c r="CO19" s="472"/>
      <c r="CP19" s="472"/>
      <c r="CQ19" s="472"/>
      <c r="CR19" s="472"/>
      <c r="CS19" s="472"/>
      <c r="CT19" s="472"/>
      <c r="CU19" s="472"/>
      <c r="CV19" s="472"/>
      <c r="CW19" s="472"/>
      <c r="CX19" s="472"/>
      <c r="CY19" s="472"/>
      <c r="CZ19" s="472"/>
      <c r="DA19" s="472"/>
      <c r="DB19" s="472"/>
      <c r="DC19" s="472"/>
      <c r="DD19" s="472"/>
      <c r="DE19" s="472"/>
      <c r="DF19" s="472"/>
      <c r="DG19" s="472"/>
      <c r="DH19" s="472"/>
      <c r="DI19" s="472"/>
      <c r="DJ19" s="472"/>
      <c r="DK19" s="472"/>
      <c r="DL19" s="472"/>
      <c r="DM19" s="472"/>
      <c r="DN19" s="472"/>
      <c r="DO19" s="472"/>
      <c r="DP19" s="472"/>
      <c r="DQ19" s="472"/>
      <c r="DR19" s="472"/>
      <c r="DS19" s="472"/>
      <c r="DT19" s="472"/>
      <c r="DU19" s="472"/>
      <c r="DV19" s="472"/>
      <c r="DW19" s="472"/>
      <c r="DX19" s="472"/>
      <c r="DY19" s="472"/>
      <c r="DZ19" s="472"/>
      <c r="EA19" s="472"/>
      <c r="EB19" s="472"/>
      <c r="EC19" s="472"/>
      <c r="ED19" s="472"/>
      <c r="EE19" s="472"/>
      <c r="EF19" s="472"/>
      <c r="EG19" s="472"/>
      <c r="EH19" s="472"/>
      <c r="EI19" s="472"/>
      <c r="EJ19" s="472"/>
      <c r="EK19" s="472"/>
      <c r="EL19" s="472"/>
      <c r="EM19" s="472"/>
      <c r="EN19" s="472"/>
      <c r="EO19" s="472"/>
      <c r="EP19" s="472"/>
      <c r="EQ19" s="472"/>
      <c r="ER19" s="472"/>
      <c r="ES19" s="472"/>
      <c r="ET19" s="472"/>
      <c r="EU19" s="472"/>
      <c r="EV19" s="472"/>
      <c r="EW19" s="472"/>
      <c r="EX19" s="472"/>
      <c r="EY19" s="472"/>
      <c r="EZ19" s="472"/>
      <c r="FA19" s="472"/>
      <c r="FB19" s="472"/>
      <c r="FC19" s="472"/>
      <c r="FD19" s="472"/>
      <c r="FE19" s="472"/>
      <c r="FF19" s="472"/>
      <c r="FG19" s="472"/>
      <c r="FH19" s="472"/>
      <c r="FI19" s="472"/>
      <c r="FJ19" s="472"/>
      <c r="FK19" s="472"/>
      <c r="FL19" s="472"/>
      <c r="FM19" s="472"/>
      <c r="FN19" s="472"/>
      <c r="FO19" s="472"/>
      <c r="FP19" s="472"/>
      <c r="FQ19" s="472"/>
      <c r="FR19" s="472"/>
      <c r="FS19" s="472"/>
      <c r="FT19" s="472"/>
      <c r="FU19" s="472"/>
      <c r="FV19" s="472"/>
      <c r="FW19" s="472"/>
      <c r="FX19" s="472"/>
      <c r="FY19" s="472"/>
      <c r="FZ19" s="472"/>
      <c r="GA19" s="472"/>
      <c r="GB19" s="472"/>
      <c r="GC19" s="472"/>
      <c r="GD19" s="472"/>
      <c r="GE19" s="472"/>
      <c r="GF19" s="472"/>
      <c r="GG19" s="472"/>
      <c r="GH19" s="472"/>
      <c r="GI19" s="472"/>
      <c r="GJ19" s="472"/>
      <c r="GK19" s="472"/>
      <c r="GL19" s="472"/>
      <c r="GM19" s="472"/>
      <c r="GN19" s="472"/>
      <c r="GO19" s="472"/>
      <c r="GP19" s="472"/>
      <c r="GQ19" s="472"/>
      <c r="GR19" s="472"/>
      <c r="GS19" s="472"/>
      <c r="GT19" s="472"/>
      <c r="GU19" s="472"/>
      <c r="GV19" s="472"/>
      <c r="GW19" s="472"/>
      <c r="GX19" s="472"/>
      <c r="GY19" s="472"/>
      <c r="GZ19" s="472"/>
      <c r="HA19" s="472"/>
      <c r="HB19" s="472"/>
      <c r="HC19" s="472"/>
      <c r="HD19" s="472"/>
      <c r="HE19" s="472"/>
      <c r="HF19" s="472"/>
      <c r="HG19" s="472"/>
      <c r="HH19" s="472"/>
      <c r="HI19" s="472"/>
      <c r="HJ19" s="472"/>
      <c r="HK19" s="472"/>
      <c r="HL19" s="472"/>
      <c r="HM19" s="472"/>
      <c r="HN19" s="472"/>
      <c r="HO19" s="472"/>
      <c r="HP19" s="472"/>
      <c r="HQ19" s="472"/>
      <c r="HR19" s="472"/>
      <c r="HS19" s="472"/>
      <c r="HT19" s="472"/>
      <c r="HU19" s="472"/>
      <c r="HV19" s="472"/>
      <c r="HW19" s="472"/>
      <c r="HX19" s="472"/>
      <c r="HY19" s="472"/>
      <c r="HZ19" s="472"/>
      <c r="IA19" s="472"/>
      <c r="IB19" s="472"/>
      <c r="IC19" s="472"/>
      <c r="ID19" s="472"/>
      <c r="IE19" s="472"/>
      <c r="IF19" s="472"/>
      <c r="IG19" s="472"/>
    </row>
    <row r="20" spans="1:241" ht="15" customHeight="1">
      <c r="A20" s="901" t="s">
        <v>358</v>
      </c>
      <c r="B20" s="905">
        <v>864</v>
      </c>
      <c r="C20" s="657">
        <v>818</v>
      </c>
      <c r="D20" s="657">
        <v>845</v>
      </c>
      <c r="E20" s="657">
        <v>838</v>
      </c>
      <c r="G20" s="602"/>
      <c r="H20" s="602"/>
      <c r="I20" s="602"/>
      <c r="K20" s="602"/>
    </row>
    <row r="21" spans="1:241" ht="15" customHeight="1">
      <c r="A21" s="901"/>
      <c r="B21" s="905"/>
      <c r="C21" s="469">
        <f>C20/B20*100</f>
        <v>94.675925925925924</v>
      </c>
      <c r="D21" s="469">
        <f>D20/B20*100</f>
        <v>97.800925925925924</v>
      </c>
      <c r="E21" s="469">
        <f>E20/B20*100</f>
        <v>96.990740740740748</v>
      </c>
      <c r="G21" s="603"/>
      <c r="H21" s="603"/>
      <c r="I21" s="603"/>
      <c r="K21" s="603"/>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2"/>
      <c r="AY21" s="472"/>
      <c r="AZ21" s="472"/>
      <c r="BA21" s="472"/>
      <c r="BB21" s="472"/>
      <c r="BC21" s="472"/>
      <c r="BD21" s="472"/>
      <c r="BE21" s="472"/>
      <c r="BF21" s="472"/>
      <c r="BG21" s="472"/>
      <c r="BH21" s="472"/>
      <c r="BI21" s="472"/>
      <c r="BJ21" s="472"/>
      <c r="BK21" s="472"/>
      <c r="BL21" s="472"/>
      <c r="BM21" s="472"/>
      <c r="BN21" s="472"/>
      <c r="BO21" s="472"/>
      <c r="BP21" s="472"/>
      <c r="BQ21" s="472"/>
      <c r="BR21" s="472"/>
      <c r="BS21" s="472"/>
      <c r="BT21" s="472"/>
      <c r="BU21" s="472"/>
      <c r="BV21" s="472"/>
      <c r="BW21" s="472"/>
      <c r="BX21" s="472"/>
      <c r="BY21" s="472"/>
      <c r="BZ21" s="472"/>
      <c r="CA21" s="472"/>
      <c r="CB21" s="472"/>
      <c r="CC21" s="472"/>
      <c r="CD21" s="472"/>
      <c r="CE21" s="472"/>
      <c r="CF21" s="472"/>
      <c r="CG21" s="472"/>
      <c r="CH21" s="472"/>
      <c r="CI21" s="472"/>
      <c r="CJ21" s="472"/>
      <c r="CK21" s="472"/>
      <c r="CL21" s="472"/>
      <c r="CM21" s="472"/>
      <c r="CN21" s="472"/>
      <c r="CO21" s="472"/>
      <c r="CP21" s="472"/>
      <c r="CQ21" s="472"/>
      <c r="CR21" s="472"/>
      <c r="CS21" s="472"/>
      <c r="CT21" s="472"/>
      <c r="CU21" s="472"/>
      <c r="CV21" s="472"/>
      <c r="CW21" s="472"/>
      <c r="CX21" s="472"/>
      <c r="CY21" s="472"/>
      <c r="CZ21" s="472"/>
      <c r="DA21" s="472"/>
      <c r="DB21" s="472"/>
      <c r="DC21" s="472"/>
      <c r="DD21" s="472"/>
      <c r="DE21" s="472"/>
      <c r="DF21" s="472"/>
      <c r="DG21" s="472"/>
      <c r="DH21" s="472"/>
      <c r="DI21" s="472"/>
      <c r="DJ21" s="472"/>
      <c r="DK21" s="472"/>
      <c r="DL21" s="472"/>
      <c r="DM21" s="472"/>
      <c r="DN21" s="472"/>
      <c r="DO21" s="472"/>
      <c r="DP21" s="472"/>
      <c r="DQ21" s="472"/>
      <c r="DR21" s="472"/>
      <c r="DS21" s="472"/>
      <c r="DT21" s="472"/>
      <c r="DU21" s="472"/>
      <c r="DV21" s="472"/>
      <c r="DW21" s="472"/>
      <c r="DX21" s="472"/>
      <c r="DY21" s="472"/>
      <c r="DZ21" s="472"/>
      <c r="EA21" s="472"/>
      <c r="EB21" s="472"/>
      <c r="EC21" s="472"/>
      <c r="ED21" s="472"/>
      <c r="EE21" s="472"/>
      <c r="EF21" s="472"/>
      <c r="EG21" s="472"/>
      <c r="EH21" s="472"/>
      <c r="EI21" s="472"/>
      <c r="EJ21" s="472"/>
      <c r="EK21" s="472"/>
      <c r="EL21" s="472"/>
      <c r="EM21" s="472"/>
      <c r="EN21" s="472"/>
      <c r="EO21" s="472"/>
      <c r="EP21" s="472"/>
      <c r="EQ21" s="472"/>
      <c r="ER21" s="472"/>
      <c r="ES21" s="472"/>
      <c r="ET21" s="472"/>
      <c r="EU21" s="472"/>
      <c r="EV21" s="472"/>
      <c r="EW21" s="472"/>
      <c r="EX21" s="472"/>
      <c r="EY21" s="472"/>
      <c r="EZ21" s="472"/>
      <c r="FA21" s="472"/>
      <c r="FB21" s="472"/>
      <c r="FC21" s="472"/>
      <c r="FD21" s="472"/>
      <c r="FE21" s="472"/>
      <c r="FF21" s="472"/>
      <c r="FG21" s="472"/>
      <c r="FH21" s="472"/>
      <c r="FI21" s="472"/>
      <c r="FJ21" s="472"/>
      <c r="FK21" s="472"/>
      <c r="FL21" s="472"/>
      <c r="FM21" s="472"/>
      <c r="FN21" s="472"/>
      <c r="FO21" s="472"/>
      <c r="FP21" s="472"/>
      <c r="FQ21" s="472"/>
      <c r="FR21" s="472"/>
      <c r="FS21" s="472"/>
      <c r="FT21" s="472"/>
      <c r="FU21" s="472"/>
      <c r="FV21" s="472"/>
      <c r="FW21" s="472"/>
      <c r="FX21" s="472"/>
      <c r="FY21" s="472"/>
      <c r="FZ21" s="472"/>
      <c r="GA21" s="472"/>
      <c r="GB21" s="472"/>
      <c r="GC21" s="472"/>
      <c r="GD21" s="472"/>
      <c r="GE21" s="472"/>
      <c r="GF21" s="472"/>
      <c r="GG21" s="472"/>
      <c r="GH21" s="472"/>
      <c r="GI21" s="472"/>
      <c r="GJ21" s="472"/>
      <c r="GK21" s="472"/>
      <c r="GL21" s="472"/>
      <c r="GM21" s="472"/>
      <c r="GN21" s="472"/>
      <c r="GO21" s="472"/>
      <c r="GP21" s="472"/>
      <c r="GQ21" s="472"/>
      <c r="GR21" s="472"/>
      <c r="GS21" s="472"/>
      <c r="GT21" s="472"/>
      <c r="GU21" s="472"/>
      <c r="GV21" s="472"/>
      <c r="GW21" s="472"/>
      <c r="GX21" s="472"/>
      <c r="GY21" s="472"/>
      <c r="GZ21" s="472"/>
      <c r="HA21" s="472"/>
      <c r="HB21" s="472"/>
      <c r="HC21" s="472"/>
      <c r="HD21" s="472"/>
      <c r="HE21" s="472"/>
      <c r="HF21" s="472"/>
      <c r="HG21" s="472"/>
      <c r="HH21" s="472"/>
      <c r="HI21" s="472"/>
      <c r="HJ21" s="472"/>
      <c r="HK21" s="472"/>
      <c r="HL21" s="472"/>
      <c r="HM21" s="472"/>
      <c r="HN21" s="472"/>
      <c r="HO21" s="472"/>
      <c r="HP21" s="472"/>
      <c r="HQ21" s="472"/>
      <c r="HR21" s="472"/>
      <c r="HS21" s="472"/>
      <c r="HT21" s="472"/>
      <c r="HU21" s="472"/>
      <c r="HV21" s="472"/>
      <c r="HW21" s="472"/>
      <c r="HX21" s="472"/>
      <c r="HY21" s="472"/>
      <c r="HZ21" s="472"/>
      <c r="IA21" s="472"/>
      <c r="IB21" s="472"/>
      <c r="IC21" s="472"/>
      <c r="ID21" s="472"/>
      <c r="IE21" s="472"/>
      <c r="IF21" s="472"/>
      <c r="IG21" s="472"/>
    </row>
    <row r="22" spans="1:241" ht="15" customHeight="1">
      <c r="A22" s="901" t="s">
        <v>359</v>
      </c>
      <c r="B22" s="905">
        <v>816</v>
      </c>
      <c r="C22" s="657">
        <v>816</v>
      </c>
      <c r="D22" s="657">
        <v>825</v>
      </c>
      <c r="E22" s="657">
        <v>788</v>
      </c>
      <c r="G22" s="602"/>
      <c r="H22" s="602"/>
      <c r="I22" s="602"/>
      <c r="K22" s="602"/>
    </row>
    <row r="23" spans="1:241" ht="15" customHeight="1">
      <c r="A23" s="901"/>
      <c r="B23" s="905"/>
      <c r="C23" s="469">
        <f>C22/B22*100</f>
        <v>100</v>
      </c>
      <c r="D23" s="469">
        <f>D22/B22*100</f>
        <v>101.10294117647058</v>
      </c>
      <c r="E23" s="469">
        <f>E22/B22*100</f>
        <v>96.568627450980387</v>
      </c>
      <c r="G23" s="603"/>
      <c r="H23" s="603"/>
      <c r="I23" s="603"/>
      <c r="K23" s="603"/>
      <c r="L23" s="472"/>
      <c r="M23" s="472"/>
      <c r="N23" s="472"/>
      <c r="O23" s="472"/>
      <c r="P23" s="472"/>
      <c r="Q23" s="472"/>
      <c r="R23" s="472"/>
      <c r="S23" s="472"/>
      <c r="T23" s="472"/>
      <c r="U23" s="472"/>
      <c r="V23" s="472"/>
      <c r="W23" s="472"/>
      <c r="X23" s="472"/>
      <c r="Y23" s="472"/>
      <c r="Z23" s="472"/>
      <c r="AA23" s="472"/>
      <c r="AB23" s="472"/>
      <c r="AC23" s="472"/>
      <c r="AD23" s="472"/>
      <c r="AE23" s="472"/>
      <c r="AF23" s="472"/>
      <c r="AG23" s="472"/>
      <c r="AH23" s="472"/>
      <c r="AI23" s="472"/>
      <c r="AJ23" s="472"/>
      <c r="AK23" s="472"/>
      <c r="AL23" s="472"/>
      <c r="AM23" s="472"/>
      <c r="AN23" s="472"/>
      <c r="AO23" s="472"/>
      <c r="AP23" s="472"/>
      <c r="AQ23" s="472"/>
      <c r="AR23" s="472"/>
      <c r="AS23" s="472"/>
      <c r="AT23" s="472"/>
      <c r="AU23" s="472"/>
      <c r="AV23" s="472"/>
      <c r="AW23" s="472"/>
      <c r="AX23" s="472"/>
      <c r="AY23" s="472"/>
      <c r="AZ23" s="472"/>
      <c r="BA23" s="472"/>
      <c r="BB23" s="472"/>
      <c r="BC23" s="472"/>
      <c r="BD23" s="472"/>
      <c r="BE23" s="472"/>
      <c r="BF23" s="472"/>
      <c r="BG23" s="472"/>
      <c r="BH23" s="472"/>
      <c r="BI23" s="472"/>
      <c r="BJ23" s="472"/>
      <c r="BK23" s="472"/>
      <c r="BL23" s="472"/>
      <c r="BM23" s="472"/>
      <c r="BN23" s="472"/>
      <c r="BO23" s="472"/>
      <c r="BP23" s="472"/>
      <c r="BQ23" s="472"/>
      <c r="BR23" s="472"/>
      <c r="BS23" s="472"/>
      <c r="BT23" s="472"/>
      <c r="BU23" s="472"/>
      <c r="BV23" s="472"/>
      <c r="BW23" s="472"/>
      <c r="BX23" s="472"/>
      <c r="BY23" s="472"/>
      <c r="BZ23" s="472"/>
      <c r="CA23" s="472"/>
      <c r="CB23" s="472"/>
      <c r="CC23" s="472"/>
      <c r="CD23" s="472"/>
      <c r="CE23" s="472"/>
      <c r="CF23" s="472"/>
      <c r="CG23" s="472"/>
      <c r="CH23" s="472"/>
      <c r="CI23" s="472"/>
      <c r="CJ23" s="472"/>
      <c r="CK23" s="472"/>
      <c r="CL23" s="472"/>
      <c r="CM23" s="472"/>
      <c r="CN23" s="472"/>
      <c r="CO23" s="472"/>
      <c r="CP23" s="472"/>
      <c r="CQ23" s="472"/>
      <c r="CR23" s="472"/>
      <c r="CS23" s="472"/>
      <c r="CT23" s="472"/>
      <c r="CU23" s="472"/>
      <c r="CV23" s="472"/>
      <c r="CW23" s="472"/>
      <c r="CX23" s="472"/>
      <c r="CY23" s="472"/>
      <c r="CZ23" s="472"/>
      <c r="DA23" s="472"/>
      <c r="DB23" s="472"/>
      <c r="DC23" s="472"/>
      <c r="DD23" s="472"/>
      <c r="DE23" s="472"/>
      <c r="DF23" s="472"/>
      <c r="DG23" s="472"/>
      <c r="DH23" s="472"/>
      <c r="DI23" s="472"/>
      <c r="DJ23" s="472"/>
      <c r="DK23" s="472"/>
      <c r="DL23" s="472"/>
      <c r="DM23" s="472"/>
      <c r="DN23" s="472"/>
      <c r="DO23" s="472"/>
      <c r="DP23" s="472"/>
      <c r="DQ23" s="472"/>
      <c r="DR23" s="472"/>
      <c r="DS23" s="472"/>
      <c r="DT23" s="472"/>
      <c r="DU23" s="472"/>
      <c r="DV23" s="472"/>
      <c r="DW23" s="472"/>
      <c r="DX23" s="472"/>
      <c r="DY23" s="472"/>
      <c r="DZ23" s="472"/>
      <c r="EA23" s="472"/>
      <c r="EB23" s="472"/>
      <c r="EC23" s="472"/>
      <c r="ED23" s="472"/>
      <c r="EE23" s="472"/>
      <c r="EF23" s="472"/>
      <c r="EG23" s="472"/>
      <c r="EH23" s="472"/>
      <c r="EI23" s="472"/>
      <c r="EJ23" s="472"/>
      <c r="EK23" s="472"/>
      <c r="EL23" s="472"/>
      <c r="EM23" s="472"/>
      <c r="EN23" s="472"/>
      <c r="EO23" s="472"/>
      <c r="EP23" s="472"/>
      <c r="EQ23" s="472"/>
      <c r="ER23" s="472"/>
      <c r="ES23" s="472"/>
      <c r="ET23" s="472"/>
      <c r="EU23" s="472"/>
      <c r="EV23" s="472"/>
      <c r="EW23" s="472"/>
      <c r="EX23" s="472"/>
      <c r="EY23" s="472"/>
      <c r="EZ23" s="472"/>
      <c r="FA23" s="472"/>
      <c r="FB23" s="472"/>
      <c r="FC23" s="472"/>
      <c r="FD23" s="472"/>
      <c r="FE23" s="472"/>
      <c r="FF23" s="472"/>
      <c r="FG23" s="472"/>
      <c r="FH23" s="472"/>
      <c r="FI23" s="472"/>
      <c r="FJ23" s="472"/>
      <c r="FK23" s="472"/>
      <c r="FL23" s="472"/>
      <c r="FM23" s="472"/>
      <c r="FN23" s="472"/>
      <c r="FO23" s="472"/>
      <c r="FP23" s="472"/>
      <c r="FQ23" s="472"/>
      <c r="FR23" s="472"/>
      <c r="FS23" s="472"/>
      <c r="FT23" s="472"/>
      <c r="FU23" s="472"/>
      <c r="FV23" s="472"/>
      <c r="FW23" s="472"/>
      <c r="FX23" s="472"/>
      <c r="FY23" s="472"/>
      <c r="FZ23" s="472"/>
      <c r="GA23" s="472"/>
      <c r="GB23" s="472"/>
      <c r="GC23" s="472"/>
      <c r="GD23" s="472"/>
      <c r="GE23" s="472"/>
      <c r="GF23" s="472"/>
      <c r="GG23" s="472"/>
      <c r="GH23" s="472"/>
      <c r="GI23" s="472"/>
      <c r="GJ23" s="472"/>
      <c r="GK23" s="472"/>
      <c r="GL23" s="472"/>
      <c r="GM23" s="472"/>
      <c r="GN23" s="472"/>
      <c r="GO23" s="472"/>
      <c r="GP23" s="472"/>
      <c r="GQ23" s="472"/>
      <c r="GR23" s="472"/>
      <c r="GS23" s="472"/>
      <c r="GT23" s="472"/>
      <c r="GU23" s="472"/>
      <c r="GV23" s="472"/>
      <c r="GW23" s="472"/>
      <c r="GX23" s="472"/>
      <c r="GY23" s="472"/>
      <c r="GZ23" s="472"/>
      <c r="HA23" s="472"/>
      <c r="HB23" s="472"/>
      <c r="HC23" s="472"/>
      <c r="HD23" s="472"/>
      <c r="HE23" s="472"/>
      <c r="HF23" s="472"/>
      <c r="HG23" s="472"/>
      <c r="HH23" s="472"/>
      <c r="HI23" s="472"/>
      <c r="HJ23" s="472"/>
      <c r="HK23" s="472"/>
      <c r="HL23" s="472"/>
      <c r="HM23" s="472"/>
      <c r="HN23" s="472"/>
      <c r="HO23" s="472"/>
      <c r="HP23" s="472"/>
      <c r="HQ23" s="472"/>
      <c r="HR23" s="472"/>
      <c r="HS23" s="472"/>
      <c r="HT23" s="472"/>
      <c r="HU23" s="472"/>
      <c r="HV23" s="472"/>
      <c r="HW23" s="472"/>
      <c r="HX23" s="472"/>
      <c r="HY23" s="472"/>
      <c r="HZ23" s="472"/>
      <c r="IA23" s="472"/>
      <c r="IB23" s="472"/>
      <c r="IC23" s="472"/>
      <c r="ID23" s="472"/>
      <c r="IE23" s="472"/>
      <c r="IF23" s="472"/>
      <c r="IG23" s="472"/>
    </row>
    <row r="24" spans="1:241" ht="15" customHeight="1">
      <c r="A24" s="901" t="s">
        <v>360</v>
      </c>
      <c r="B24" s="905">
        <v>456</v>
      </c>
      <c r="C24" s="657">
        <v>454</v>
      </c>
      <c r="D24" s="657">
        <v>453</v>
      </c>
      <c r="E24" s="657">
        <v>426</v>
      </c>
    </row>
    <row r="25" spans="1:241" ht="15" customHeight="1">
      <c r="A25" s="901"/>
      <c r="B25" s="905"/>
      <c r="C25" s="469">
        <f>C24/B24*100</f>
        <v>99.561403508771932</v>
      </c>
      <c r="D25" s="469">
        <f>D24/B24*100</f>
        <v>99.342105263157904</v>
      </c>
      <c r="E25" s="469">
        <f>E24/B24*100</f>
        <v>93.421052631578945</v>
      </c>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472"/>
      <c r="AJ25" s="472"/>
      <c r="AK25" s="472"/>
      <c r="AL25" s="472"/>
      <c r="AM25" s="472"/>
      <c r="AN25" s="472"/>
      <c r="AO25" s="472"/>
      <c r="AP25" s="472"/>
      <c r="AQ25" s="472"/>
      <c r="AR25" s="472"/>
      <c r="AS25" s="472"/>
      <c r="AT25" s="472"/>
      <c r="AU25" s="472"/>
      <c r="AV25" s="472"/>
      <c r="AW25" s="472"/>
      <c r="AX25" s="472"/>
      <c r="AY25" s="472"/>
      <c r="AZ25" s="472"/>
      <c r="BA25" s="472"/>
      <c r="BB25" s="472"/>
      <c r="BC25" s="472"/>
      <c r="BD25" s="472"/>
      <c r="BE25" s="472"/>
      <c r="BF25" s="472"/>
      <c r="BG25" s="472"/>
      <c r="BH25" s="472"/>
      <c r="BI25" s="472"/>
      <c r="BJ25" s="472"/>
      <c r="BK25" s="472"/>
      <c r="BL25" s="472"/>
      <c r="BM25" s="472"/>
      <c r="BN25" s="472"/>
      <c r="BO25" s="472"/>
      <c r="BP25" s="472"/>
      <c r="BQ25" s="472"/>
      <c r="BR25" s="472"/>
      <c r="BS25" s="472"/>
      <c r="BT25" s="472"/>
      <c r="BU25" s="472"/>
      <c r="BV25" s="472"/>
      <c r="BW25" s="472"/>
      <c r="BX25" s="472"/>
      <c r="BY25" s="472"/>
      <c r="BZ25" s="472"/>
      <c r="CA25" s="472"/>
      <c r="CB25" s="472"/>
      <c r="CC25" s="472"/>
      <c r="CD25" s="472"/>
      <c r="CE25" s="472"/>
      <c r="CF25" s="472"/>
      <c r="CG25" s="472"/>
      <c r="CH25" s="472"/>
      <c r="CI25" s="472"/>
      <c r="CJ25" s="472"/>
      <c r="CK25" s="472"/>
      <c r="CL25" s="472"/>
      <c r="CM25" s="472"/>
      <c r="CN25" s="472"/>
      <c r="CO25" s="472"/>
      <c r="CP25" s="472"/>
      <c r="CQ25" s="472"/>
      <c r="CR25" s="472"/>
      <c r="CS25" s="472"/>
      <c r="CT25" s="472"/>
      <c r="CU25" s="472"/>
      <c r="CV25" s="472"/>
      <c r="CW25" s="472"/>
      <c r="CX25" s="472"/>
      <c r="CY25" s="472"/>
      <c r="CZ25" s="472"/>
      <c r="DA25" s="472"/>
      <c r="DB25" s="472"/>
      <c r="DC25" s="472"/>
      <c r="DD25" s="472"/>
      <c r="DE25" s="472"/>
      <c r="DF25" s="472"/>
      <c r="DG25" s="472"/>
      <c r="DH25" s="472"/>
      <c r="DI25" s="472"/>
      <c r="DJ25" s="472"/>
      <c r="DK25" s="472"/>
      <c r="DL25" s="472"/>
      <c r="DM25" s="472"/>
      <c r="DN25" s="472"/>
      <c r="DO25" s="472"/>
      <c r="DP25" s="472"/>
      <c r="DQ25" s="472"/>
      <c r="DR25" s="472"/>
      <c r="DS25" s="472"/>
      <c r="DT25" s="472"/>
      <c r="DU25" s="472"/>
      <c r="DV25" s="472"/>
      <c r="DW25" s="472"/>
      <c r="DX25" s="472"/>
      <c r="DY25" s="472"/>
      <c r="DZ25" s="472"/>
      <c r="EA25" s="472"/>
      <c r="EB25" s="472"/>
      <c r="EC25" s="472"/>
      <c r="ED25" s="472"/>
      <c r="EE25" s="472"/>
      <c r="EF25" s="472"/>
      <c r="EG25" s="472"/>
      <c r="EH25" s="472"/>
      <c r="EI25" s="472"/>
      <c r="EJ25" s="472"/>
      <c r="EK25" s="472"/>
      <c r="EL25" s="472"/>
      <c r="EM25" s="472"/>
      <c r="EN25" s="472"/>
      <c r="EO25" s="472"/>
      <c r="EP25" s="472"/>
      <c r="EQ25" s="472"/>
      <c r="ER25" s="472"/>
      <c r="ES25" s="472"/>
      <c r="ET25" s="472"/>
      <c r="EU25" s="472"/>
      <c r="EV25" s="472"/>
      <c r="EW25" s="472"/>
      <c r="EX25" s="472"/>
      <c r="EY25" s="472"/>
      <c r="EZ25" s="472"/>
      <c r="FA25" s="472"/>
      <c r="FB25" s="472"/>
      <c r="FC25" s="472"/>
      <c r="FD25" s="472"/>
      <c r="FE25" s="472"/>
      <c r="FF25" s="472"/>
      <c r="FG25" s="472"/>
      <c r="FH25" s="472"/>
      <c r="FI25" s="472"/>
      <c r="FJ25" s="472"/>
      <c r="FK25" s="472"/>
      <c r="FL25" s="472"/>
      <c r="FM25" s="472"/>
      <c r="FN25" s="472"/>
      <c r="FO25" s="472"/>
      <c r="FP25" s="472"/>
      <c r="FQ25" s="472"/>
      <c r="FR25" s="472"/>
      <c r="FS25" s="472"/>
      <c r="FT25" s="472"/>
      <c r="FU25" s="472"/>
      <c r="FV25" s="472"/>
      <c r="FW25" s="472"/>
      <c r="FX25" s="472"/>
      <c r="FY25" s="472"/>
      <c r="FZ25" s="472"/>
      <c r="GA25" s="472"/>
      <c r="GB25" s="472"/>
      <c r="GC25" s="472"/>
      <c r="GD25" s="472"/>
      <c r="GE25" s="472"/>
      <c r="GF25" s="472"/>
      <c r="GG25" s="472"/>
      <c r="GH25" s="472"/>
      <c r="GI25" s="472"/>
      <c r="GJ25" s="472"/>
      <c r="GK25" s="472"/>
      <c r="GL25" s="472"/>
      <c r="GM25" s="472"/>
      <c r="GN25" s="472"/>
      <c r="GO25" s="472"/>
      <c r="GP25" s="472"/>
      <c r="GQ25" s="472"/>
      <c r="GR25" s="472"/>
      <c r="GS25" s="472"/>
      <c r="GT25" s="472"/>
      <c r="GU25" s="472"/>
      <c r="GV25" s="472"/>
      <c r="GW25" s="472"/>
      <c r="GX25" s="472"/>
      <c r="GY25" s="472"/>
      <c r="GZ25" s="472"/>
      <c r="HA25" s="472"/>
      <c r="HB25" s="472"/>
      <c r="HC25" s="472"/>
      <c r="HD25" s="472"/>
      <c r="HE25" s="472"/>
      <c r="HF25" s="472"/>
      <c r="HG25" s="472"/>
      <c r="HH25" s="472"/>
      <c r="HI25" s="472"/>
      <c r="HJ25" s="472"/>
      <c r="HK25" s="472"/>
      <c r="HL25" s="472"/>
      <c r="HM25" s="472"/>
      <c r="HN25" s="472"/>
      <c r="HO25" s="472"/>
      <c r="HP25" s="472"/>
      <c r="HQ25" s="472"/>
      <c r="HR25" s="472"/>
      <c r="HS25" s="472"/>
      <c r="HT25" s="472"/>
      <c r="HU25" s="472"/>
      <c r="HV25" s="472"/>
      <c r="HW25" s="472"/>
      <c r="HX25" s="472"/>
      <c r="HY25" s="472"/>
      <c r="HZ25" s="472"/>
      <c r="IA25" s="472"/>
      <c r="IB25" s="472"/>
      <c r="IC25" s="472"/>
      <c r="ID25" s="472"/>
      <c r="IE25" s="472"/>
      <c r="IF25" s="472"/>
      <c r="IG25" s="472"/>
    </row>
    <row r="26" spans="1:241" ht="15" customHeight="1">
      <c r="A26" s="901" t="s">
        <v>361</v>
      </c>
      <c r="B26" s="905">
        <v>1754</v>
      </c>
      <c r="C26" s="657">
        <v>1640</v>
      </c>
      <c r="D26" s="657">
        <v>1648</v>
      </c>
      <c r="E26" s="657">
        <v>1635</v>
      </c>
    </row>
    <row r="27" spans="1:241" ht="15" customHeight="1">
      <c r="A27" s="901"/>
      <c r="B27" s="905"/>
      <c r="C27" s="469">
        <f>C26/B26*100</f>
        <v>93.5005701254276</v>
      </c>
      <c r="D27" s="469">
        <f>D26/B26*100</f>
        <v>93.956670467502846</v>
      </c>
      <c r="E27" s="469">
        <f>E26/B26*100</f>
        <v>93.215507411630554</v>
      </c>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2"/>
      <c r="AM27" s="472"/>
      <c r="AN27" s="472"/>
      <c r="AO27" s="472"/>
      <c r="AP27" s="472"/>
      <c r="AQ27" s="472"/>
      <c r="AR27" s="472"/>
      <c r="AS27" s="472"/>
      <c r="AT27" s="472"/>
      <c r="AU27" s="472"/>
      <c r="AV27" s="472"/>
      <c r="AW27" s="472"/>
      <c r="AX27" s="472"/>
      <c r="AY27" s="472"/>
      <c r="AZ27" s="472"/>
      <c r="BA27" s="472"/>
      <c r="BB27" s="472"/>
      <c r="BC27" s="472"/>
      <c r="BD27" s="472"/>
      <c r="BE27" s="472"/>
      <c r="BF27" s="472"/>
      <c r="BG27" s="472"/>
      <c r="BH27" s="472"/>
      <c r="BI27" s="472"/>
      <c r="BJ27" s="472"/>
      <c r="BK27" s="472"/>
      <c r="BL27" s="472"/>
      <c r="BM27" s="472"/>
      <c r="BN27" s="472"/>
      <c r="BO27" s="472"/>
      <c r="BP27" s="472"/>
      <c r="BQ27" s="472"/>
      <c r="BR27" s="472"/>
      <c r="BS27" s="472"/>
      <c r="BT27" s="472"/>
      <c r="BU27" s="472"/>
      <c r="BV27" s="472"/>
      <c r="BW27" s="472"/>
      <c r="BX27" s="472"/>
      <c r="BY27" s="472"/>
      <c r="BZ27" s="472"/>
      <c r="CA27" s="472"/>
      <c r="CB27" s="472"/>
      <c r="CC27" s="472"/>
      <c r="CD27" s="472"/>
      <c r="CE27" s="472"/>
      <c r="CF27" s="472"/>
      <c r="CG27" s="472"/>
      <c r="CH27" s="472"/>
      <c r="CI27" s="472"/>
      <c r="CJ27" s="472"/>
      <c r="CK27" s="472"/>
      <c r="CL27" s="472"/>
      <c r="CM27" s="472"/>
      <c r="CN27" s="472"/>
      <c r="CO27" s="472"/>
      <c r="CP27" s="472"/>
      <c r="CQ27" s="472"/>
      <c r="CR27" s="472"/>
      <c r="CS27" s="472"/>
      <c r="CT27" s="472"/>
      <c r="CU27" s="472"/>
      <c r="CV27" s="472"/>
      <c r="CW27" s="472"/>
      <c r="CX27" s="472"/>
      <c r="CY27" s="472"/>
      <c r="CZ27" s="472"/>
      <c r="DA27" s="472"/>
      <c r="DB27" s="472"/>
      <c r="DC27" s="472"/>
      <c r="DD27" s="472"/>
      <c r="DE27" s="472"/>
      <c r="DF27" s="472"/>
      <c r="DG27" s="472"/>
      <c r="DH27" s="472"/>
      <c r="DI27" s="472"/>
      <c r="DJ27" s="472"/>
      <c r="DK27" s="472"/>
      <c r="DL27" s="472"/>
      <c r="DM27" s="472"/>
      <c r="DN27" s="472"/>
      <c r="DO27" s="472"/>
      <c r="DP27" s="472"/>
      <c r="DQ27" s="472"/>
      <c r="DR27" s="472"/>
      <c r="DS27" s="472"/>
      <c r="DT27" s="472"/>
      <c r="DU27" s="472"/>
      <c r="DV27" s="472"/>
      <c r="DW27" s="472"/>
      <c r="DX27" s="472"/>
      <c r="DY27" s="472"/>
      <c r="DZ27" s="472"/>
      <c r="EA27" s="472"/>
      <c r="EB27" s="472"/>
      <c r="EC27" s="472"/>
      <c r="ED27" s="472"/>
      <c r="EE27" s="472"/>
      <c r="EF27" s="472"/>
      <c r="EG27" s="472"/>
      <c r="EH27" s="472"/>
      <c r="EI27" s="472"/>
      <c r="EJ27" s="472"/>
      <c r="EK27" s="472"/>
      <c r="EL27" s="472"/>
      <c r="EM27" s="472"/>
      <c r="EN27" s="472"/>
      <c r="EO27" s="472"/>
      <c r="EP27" s="472"/>
      <c r="EQ27" s="472"/>
      <c r="ER27" s="472"/>
      <c r="ES27" s="472"/>
      <c r="ET27" s="472"/>
      <c r="EU27" s="472"/>
      <c r="EV27" s="472"/>
      <c r="EW27" s="472"/>
      <c r="EX27" s="472"/>
      <c r="EY27" s="472"/>
      <c r="EZ27" s="472"/>
      <c r="FA27" s="472"/>
      <c r="FB27" s="472"/>
      <c r="FC27" s="472"/>
      <c r="FD27" s="472"/>
      <c r="FE27" s="472"/>
      <c r="FF27" s="472"/>
      <c r="FG27" s="472"/>
      <c r="FH27" s="472"/>
      <c r="FI27" s="472"/>
      <c r="FJ27" s="472"/>
      <c r="FK27" s="472"/>
      <c r="FL27" s="472"/>
      <c r="FM27" s="472"/>
      <c r="FN27" s="472"/>
      <c r="FO27" s="472"/>
      <c r="FP27" s="472"/>
      <c r="FQ27" s="472"/>
      <c r="FR27" s="472"/>
      <c r="FS27" s="472"/>
      <c r="FT27" s="472"/>
      <c r="FU27" s="472"/>
      <c r="FV27" s="472"/>
      <c r="FW27" s="472"/>
      <c r="FX27" s="472"/>
      <c r="FY27" s="472"/>
      <c r="FZ27" s="472"/>
      <c r="GA27" s="472"/>
      <c r="GB27" s="472"/>
      <c r="GC27" s="472"/>
      <c r="GD27" s="472"/>
      <c r="GE27" s="472"/>
      <c r="GF27" s="472"/>
      <c r="GG27" s="472"/>
      <c r="GH27" s="472"/>
      <c r="GI27" s="472"/>
      <c r="GJ27" s="472"/>
      <c r="GK27" s="472"/>
      <c r="GL27" s="472"/>
      <c r="GM27" s="472"/>
      <c r="GN27" s="472"/>
      <c r="GO27" s="472"/>
      <c r="GP27" s="472"/>
      <c r="GQ27" s="472"/>
      <c r="GR27" s="472"/>
      <c r="GS27" s="472"/>
      <c r="GT27" s="472"/>
      <c r="GU27" s="472"/>
      <c r="GV27" s="472"/>
      <c r="GW27" s="472"/>
      <c r="GX27" s="472"/>
      <c r="GY27" s="472"/>
      <c r="GZ27" s="472"/>
      <c r="HA27" s="472"/>
      <c r="HB27" s="472"/>
      <c r="HC27" s="472"/>
      <c r="HD27" s="472"/>
      <c r="HE27" s="472"/>
      <c r="HF27" s="472"/>
      <c r="HG27" s="472"/>
      <c r="HH27" s="472"/>
      <c r="HI27" s="472"/>
      <c r="HJ27" s="472"/>
      <c r="HK27" s="472"/>
      <c r="HL27" s="472"/>
      <c r="HM27" s="472"/>
      <c r="HN27" s="472"/>
      <c r="HO27" s="472"/>
      <c r="HP27" s="472"/>
      <c r="HQ27" s="472"/>
      <c r="HR27" s="472"/>
      <c r="HS27" s="472"/>
      <c r="HT27" s="472"/>
      <c r="HU27" s="472"/>
      <c r="HV27" s="472"/>
      <c r="HW27" s="472"/>
      <c r="HX27" s="472"/>
      <c r="HY27" s="472"/>
      <c r="HZ27" s="472"/>
      <c r="IA27" s="472"/>
      <c r="IB27" s="472"/>
      <c r="IC27" s="472"/>
      <c r="ID27" s="472"/>
      <c r="IE27" s="472"/>
      <c r="IF27" s="472"/>
      <c r="IG27" s="472"/>
    </row>
    <row r="28" spans="1:241" ht="15" customHeight="1">
      <c r="A28" s="901" t="s">
        <v>12</v>
      </c>
      <c r="B28" s="905">
        <v>908</v>
      </c>
      <c r="C28" s="657">
        <v>861</v>
      </c>
      <c r="D28" s="657">
        <v>855</v>
      </c>
      <c r="E28" s="657">
        <v>862</v>
      </c>
    </row>
    <row r="29" spans="1:241" ht="15" customHeight="1">
      <c r="A29" s="901"/>
      <c r="B29" s="905"/>
      <c r="C29" s="469">
        <f>C28/B28*100</f>
        <v>94.8237885462555</v>
      </c>
      <c r="D29" s="469">
        <f>D28/B28*100</f>
        <v>94.162995594713664</v>
      </c>
      <c r="E29" s="469">
        <f>E28/B28*100</f>
        <v>94.933920704845818</v>
      </c>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2"/>
      <c r="AM29" s="472"/>
      <c r="AN29" s="472"/>
      <c r="AO29" s="472"/>
      <c r="AP29" s="472"/>
      <c r="AQ29" s="472"/>
      <c r="AR29" s="472"/>
      <c r="AS29" s="472"/>
      <c r="AT29" s="472"/>
      <c r="AU29" s="472"/>
      <c r="AV29" s="472"/>
      <c r="AW29" s="472"/>
      <c r="AX29" s="472"/>
      <c r="AY29" s="472"/>
      <c r="AZ29" s="472"/>
      <c r="BA29" s="472"/>
      <c r="BB29" s="472"/>
      <c r="BC29" s="472"/>
      <c r="BD29" s="472"/>
      <c r="BE29" s="472"/>
      <c r="BF29" s="472"/>
      <c r="BG29" s="472"/>
      <c r="BH29" s="472"/>
      <c r="BI29" s="472"/>
      <c r="BJ29" s="472"/>
      <c r="BK29" s="472"/>
      <c r="BL29" s="472"/>
      <c r="BM29" s="472"/>
      <c r="BN29" s="472"/>
      <c r="BO29" s="472"/>
      <c r="BP29" s="472"/>
      <c r="BQ29" s="472"/>
      <c r="BR29" s="472"/>
      <c r="BS29" s="472"/>
      <c r="BT29" s="472"/>
      <c r="BU29" s="472"/>
      <c r="BV29" s="472"/>
      <c r="BW29" s="472"/>
      <c r="BX29" s="472"/>
      <c r="BY29" s="472"/>
      <c r="BZ29" s="472"/>
      <c r="CA29" s="472"/>
      <c r="CB29" s="472"/>
      <c r="CC29" s="472"/>
      <c r="CD29" s="472"/>
      <c r="CE29" s="472"/>
      <c r="CF29" s="472"/>
      <c r="CG29" s="472"/>
      <c r="CH29" s="472"/>
      <c r="CI29" s="472"/>
      <c r="CJ29" s="472"/>
      <c r="CK29" s="472"/>
      <c r="CL29" s="472"/>
      <c r="CM29" s="472"/>
      <c r="CN29" s="472"/>
      <c r="CO29" s="472"/>
      <c r="CP29" s="472"/>
      <c r="CQ29" s="472"/>
      <c r="CR29" s="472"/>
      <c r="CS29" s="472"/>
      <c r="CT29" s="472"/>
      <c r="CU29" s="472"/>
      <c r="CV29" s="472"/>
      <c r="CW29" s="472"/>
      <c r="CX29" s="472"/>
      <c r="CY29" s="472"/>
      <c r="CZ29" s="472"/>
      <c r="DA29" s="472"/>
      <c r="DB29" s="472"/>
      <c r="DC29" s="472"/>
      <c r="DD29" s="472"/>
      <c r="DE29" s="472"/>
      <c r="DF29" s="472"/>
      <c r="DG29" s="472"/>
      <c r="DH29" s="472"/>
      <c r="DI29" s="472"/>
      <c r="DJ29" s="472"/>
      <c r="DK29" s="472"/>
      <c r="DL29" s="472"/>
      <c r="DM29" s="472"/>
      <c r="DN29" s="472"/>
      <c r="DO29" s="472"/>
      <c r="DP29" s="472"/>
      <c r="DQ29" s="472"/>
      <c r="DR29" s="472"/>
      <c r="DS29" s="472"/>
      <c r="DT29" s="472"/>
      <c r="DU29" s="472"/>
      <c r="DV29" s="472"/>
      <c r="DW29" s="472"/>
      <c r="DX29" s="472"/>
      <c r="DY29" s="472"/>
      <c r="DZ29" s="472"/>
      <c r="EA29" s="472"/>
      <c r="EB29" s="472"/>
      <c r="EC29" s="472"/>
      <c r="ED29" s="472"/>
      <c r="EE29" s="472"/>
      <c r="EF29" s="472"/>
      <c r="EG29" s="472"/>
      <c r="EH29" s="472"/>
      <c r="EI29" s="472"/>
      <c r="EJ29" s="472"/>
      <c r="EK29" s="472"/>
      <c r="EL29" s="472"/>
      <c r="EM29" s="472"/>
      <c r="EN29" s="472"/>
      <c r="EO29" s="472"/>
      <c r="EP29" s="472"/>
      <c r="EQ29" s="472"/>
      <c r="ER29" s="472"/>
      <c r="ES29" s="472"/>
      <c r="ET29" s="472"/>
      <c r="EU29" s="472"/>
      <c r="EV29" s="472"/>
      <c r="EW29" s="472"/>
      <c r="EX29" s="472"/>
      <c r="EY29" s="472"/>
      <c r="EZ29" s="472"/>
      <c r="FA29" s="472"/>
      <c r="FB29" s="472"/>
      <c r="FC29" s="472"/>
      <c r="FD29" s="472"/>
      <c r="FE29" s="472"/>
      <c r="FF29" s="472"/>
      <c r="FG29" s="472"/>
      <c r="FH29" s="472"/>
      <c r="FI29" s="472"/>
      <c r="FJ29" s="472"/>
      <c r="FK29" s="472"/>
      <c r="FL29" s="472"/>
      <c r="FM29" s="472"/>
      <c r="FN29" s="472"/>
      <c r="FO29" s="472"/>
      <c r="FP29" s="472"/>
      <c r="FQ29" s="472"/>
      <c r="FR29" s="472"/>
      <c r="FS29" s="472"/>
      <c r="FT29" s="472"/>
      <c r="FU29" s="472"/>
      <c r="FV29" s="472"/>
      <c r="FW29" s="472"/>
      <c r="FX29" s="472"/>
      <c r="FY29" s="472"/>
      <c r="FZ29" s="472"/>
      <c r="GA29" s="472"/>
      <c r="GB29" s="472"/>
      <c r="GC29" s="472"/>
      <c r="GD29" s="472"/>
      <c r="GE29" s="472"/>
      <c r="GF29" s="472"/>
      <c r="GG29" s="472"/>
      <c r="GH29" s="472"/>
      <c r="GI29" s="472"/>
      <c r="GJ29" s="472"/>
      <c r="GK29" s="472"/>
      <c r="GL29" s="472"/>
      <c r="GM29" s="472"/>
      <c r="GN29" s="472"/>
      <c r="GO29" s="472"/>
      <c r="GP29" s="472"/>
      <c r="GQ29" s="472"/>
      <c r="GR29" s="472"/>
      <c r="GS29" s="472"/>
      <c r="GT29" s="472"/>
      <c r="GU29" s="472"/>
      <c r="GV29" s="472"/>
      <c r="GW29" s="472"/>
      <c r="GX29" s="472"/>
      <c r="GY29" s="472"/>
      <c r="GZ29" s="472"/>
      <c r="HA29" s="472"/>
      <c r="HB29" s="472"/>
      <c r="HC29" s="472"/>
      <c r="HD29" s="472"/>
      <c r="HE29" s="472"/>
      <c r="HF29" s="472"/>
      <c r="HG29" s="472"/>
      <c r="HH29" s="472"/>
      <c r="HI29" s="472"/>
      <c r="HJ29" s="472"/>
      <c r="HK29" s="472"/>
      <c r="HL29" s="472"/>
      <c r="HM29" s="472"/>
      <c r="HN29" s="472"/>
      <c r="HO29" s="472"/>
      <c r="HP29" s="472"/>
      <c r="HQ29" s="472"/>
      <c r="HR29" s="472"/>
      <c r="HS29" s="472"/>
      <c r="HT29" s="472"/>
      <c r="HU29" s="472"/>
      <c r="HV29" s="472"/>
      <c r="HW29" s="472"/>
      <c r="HX29" s="472"/>
      <c r="HY29" s="472"/>
      <c r="HZ29" s="472"/>
      <c r="IA29" s="472"/>
      <c r="IB29" s="472"/>
      <c r="IC29" s="472"/>
      <c r="ID29" s="472"/>
      <c r="IE29" s="472"/>
      <c r="IF29" s="472"/>
      <c r="IG29" s="472"/>
    </row>
    <row r="30" spans="1:241" ht="15" customHeight="1">
      <c r="A30" s="901" t="s">
        <v>13</v>
      </c>
      <c r="B30" s="905">
        <v>905</v>
      </c>
      <c r="C30" s="657">
        <v>850</v>
      </c>
      <c r="D30" s="657">
        <v>841</v>
      </c>
      <c r="E30" s="657">
        <v>846</v>
      </c>
    </row>
    <row r="31" spans="1:241" ht="15" customHeight="1">
      <c r="A31" s="901"/>
      <c r="B31" s="905"/>
      <c r="C31" s="469">
        <f>C30/B30*100</f>
        <v>93.922651933701658</v>
      </c>
      <c r="D31" s="469">
        <f>D30/B30*100</f>
        <v>92.928176795580114</v>
      </c>
      <c r="E31" s="469">
        <f>E30/B30*100</f>
        <v>93.480662983425418</v>
      </c>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2"/>
      <c r="AM31" s="472"/>
      <c r="AN31" s="472"/>
      <c r="AO31" s="472"/>
      <c r="AP31" s="472"/>
      <c r="AQ31" s="472"/>
      <c r="AR31" s="472"/>
      <c r="AS31" s="472"/>
      <c r="AT31" s="472"/>
      <c r="AU31" s="472"/>
      <c r="AV31" s="472"/>
      <c r="AW31" s="472"/>
      <c r="AX31" s="472"/>
      <c r="AY31" s="472"/>
      <c r="AZ31" s="472"/>
      <c r="BA31" s="472"/>
      <c r="BB31" s="472"/>
      <c r="BC31" s="472"/>
      <c r="BD31" s="472"/>
      <c r="BE31" s="472"/>
      <c r="BF31" s="472"/>
      <c r="BG31" s="472"/>
      <c r="BH31" s="472"/>
      <c r="BI31" s="472"/>
      <c r="BJ31" s="472"/>
      <c r="BK31" s="472"/>
      <c r="BL31" s="472"/>
      <c r="BM31" s="472"/>
      <c r="BN31" s="472"/>
      <c r="BO31" s="472"/>
      <c r="BP31" s="472"/>
      <c r="BQ31" s="472"/>
      <c r="BR31" s="472"/>
      <c r="BS31" s="472"/>
      <c r="BT31" s="472"/>
      <c r="BU31" s="472"/>
      <c r="BV31" s="472"/>
      <c r="BW31" s="472"/>
      <c r="BX31" s="472"/>
      <c r="BY31" s="472"/>
      <c r="BZ31" s="472"/>
      <c r="CA31" s="472"/>
      <c r="CB31" s="472"/>
      <c r="CC31" s="472"/>
      <c r="CD31" s="472"/>
      <c r="CE31" s="472"/>
      <c r="CF31" s="472"/>
      <c r="CG31" s="472"/>
      <c r="CH31" s="472"/>
      <c r="CI31" s="472"/>
      <c r="CJ31" s="472"/>
      <c r="CK31" s="472"/>
      <c r="CL31" s="472"/>
      <c r="CM31" s="472"/>
      <c r="CN31" s="472"/>
      <c r="CO31" s="472"/>
      <c r="CP31" s="472"/>
      <c r="CQ31" s="472"/>
      <c r="CR31" s="472"/>
      <c r="CS31" s="472"/>
      <c r="CT31" s="472"/>
      <c r="CU31" s="472"/>
      <c r="CV31" s="472"/>
      <c r="CW31" s="472"/>
      <c r="CX31" s="472"/>
      <c r="CY31" s="472"/>
      <c r="CZ31" s="472"/>
      <c r="DA31" s="472"/>
      <c r="DB31" s="472"/>
      <c r="DC31" s="472"/>
      <c r="DD31" s="472"/>
      <c r="DE31" s="472"/>
      <c r="DF31" s="472"/>
      <c r="DG31" s="472"/>
      <c r="DH31" s="472"/>
      <c r="DI31" s="472"/>
      <c r="DJ31" s="472"/>
      <c r="DK31" s="472"/>
      <c r="DL31" s="472"/>
      <c r="DM31" s="472"/>
      <c r="DN31" s="472"/>
      <c r="DO31" s="472"/>
      <c r="DP31" s="472"/>
      <c r="DQ31" s="472"/>
      <c r="DR31" s="472"/>
      <c r="DS31" s="472"/>
      <c r="DT31" s="472"/>
      <c r="DU31" s="472"/>
      <c r="DV31" s="472"/>
      <c r="DW31" s="472"/>
      <c r="DX31" s="472"/>
      <c r="DY31" s="472"/>
      <c r="DZ31" s="472"/>
      <c r="EA31" s="472"/>
      <c r="EB31" s="472"/>
      <c r="EC31" s="472"/>
      <c r="ED31" s="472"/>
      <c r="EE31" s="472"/>
      <c r="EF31" s="472"/>
      <c r="EG31" s="472"/>
      <c r="EH31" s="472"/>
      <c r="EI31" s="472"/>
      <c r="EJ31" s="472"/>
      <c r="EK31" s="472"/>
      <c r="EL31" s="472"/>
      <c r="EM31" s="472"/>
      <c r="EN31" s="472"/>
      <c r="EO31" s="472"/>
      <c r="EP31" s="472"/>
      <c r="EQ31" s="472"/>
      <c r="ER31" s="472"/>
      <c r="ES31" s="472"/>
      <c r="ET31" s="472"/>
      <c r="EU31" s="472"/>
      <c r="EV31" s="472"/>
      <c r="EW31" s="472"/>
      <c r="EX31" s="472"/>
      <c r="EY31" s="472"/>
      <c r="EZ31" s="472"/>
      <c r="FA31" s="472"/>
      <c r="FB31" s="472"/>
      <c r="FC31" s="472"/>
      <c r="FD31" s="472"/>
      <c r="FE31" s="472"/>
      <c r="FF31" s="472"/>
      <c r="FG31" s="472"/>
      <c r="FH31" s="472"/>
      <c r="FI31" s="472"/>
      <c r="FJ31" s="472"/>
      <c r="FK31" s="472"/>
      <c r="FL31" s="472"/>
      <c r="FM31" s="472"/>
      <c r="FN31" s="472"/>
      <c r="FO31" s="472"/>
      <c r="FP31" s="472"/>
      <c r="FQ31" s="472"/>
      <c r="FR31" s="472"/>
      <c r="FS31" s="472"/>
      <c r="FT31" s="472"/>
      <c r="FU31" s="472"/>
      <c r="FV31" s="472"/>
      <c r="FW31" s="472"/>
      <c r="FX31" s="472"/>
      <c r="FY31" s="472"/>
      <c r="FZ31" s="472"/>
      <c r="GA31" s="472"/>
      <c r="GB31" s="472"/>
      <c r="GC31" s="472"/>
      <c r="GD31" s="472"/>
      <c r="GE31" s="472"/>
      <c r="GF31" s="472"/>
      <c r="GG31" s="472"/>
      <c r="GH31" s="472"/>
      <c r="GI31" s="472"/>
      <c r="GJ31" s="472"/>
      <c r="GK31" s="472"/>
      <c r="GL31" s="472"/>
      <c r="GM31" s="472"/>
      <c r="GN31" s="472"/>
      <c r="GO31" s="472"/>
      <c r="GP31" s="472"/>
      <c r="GQ31" s="472"/>
      <c r="GR31" s="472"/>
      <c r="GS31" s="472"/>
      <c r="GT31" s="472"/>
      <c r="GU31" s="472"/>
      <c r="GV31" s="472"/>
      <c r="GW31" s="472"/>
      <c r="GX31" s="472"/>
      <c r="GY31" s="472"/>
      <c r="GZ31" s="472"/>
      <c r="HA31" s="472"/>
      <c r="HB31" s="472"/>
      <c r="HC31" s="472"/>
      <c r="HD31" s="472"/>
      <c r="HE31" s="472"/>
      <c r="HF31" s="472"/>
      <c r="HG31" s="472"/>
      <c r="HH31" s="472"/>
      <c r="HI31" s="472"/>
      <c r="HJ31" s="472"/>
      <c r="HK31" s="472"/>
      <c r="HL31" s="472"/>
      <c r="HM31" s="472"/>
      <c r="HN31" s="472"/>
      <c r="HO31" s="472"/>
      <c r="HP31" s="472"/>
      <c r="HQ31" s="472"/>
      <c r="HR31" s="472"/>
      <c r="HS31" s="472"/>
      <c r="HT31" s="472"/>
      <c r="HU31" s="472"/>
      <c r="HV31" s="472"/>
      <c r="HW31" s="472"/>
      <c r="HX31" s="472"/>
      <c r="HY31" s="472"/>
      <c r="HZ31" s="472"/>
      <c r="IA31" s="472"/>
      <c r="IB31" s="472"/>
      <c r="IC31" s="472"/>
      <c r="ID31" s="472"/>
      <c r="IE31" s="472"/>
      <c r="IF31" s="472"/>
      <c r="IG31" s="472"/>
    </row>
    <row r="32" spans="1:241" ht="15" customHeight="1">
      <c r="A32" s="901" t="s">
        <v>362</v>
      </c>
      <c r="B32" s="905">
        <v>1426</v>
      </c>
      <c r="C32" s="657">
        <v>1483</v>
      </c>
      <c r="D32" s="657">
        <v>1487</v>
      </c>
      <c r="E32" s="657">
        <v>1446</v>
      </c>
    </row>
    <row r="33" spans="1:241" ht="15" customHeight="1">
      <c r="A33" s="901"/>
      <c r="B33" s="905"/>
      <c r="C33" s="469">
        <f>C32/B32*100</f>
        <v>103.99719495091165</v>
      </c>
      <c r="D33" s="469">
        <f>D32/B32*100</f>
        <v>104.27769985974756</v>
      </c>
      <c r="E33" s="469">
        <f>E32/B32*100</f>
        <v>101.40252454417953</v>
      </c>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2"/>
      <c r="AM33" s="472"/>
      <c r="AN33" s="472"/>
      <c r="AO33" s="472"/>
      <c r="AP33" s="472"/>
      <c r="AQ33" s="472"/>
      <c r="AR33" s="472"/>
      <c r="AS33" s="472"/>
      <c r="AT33" s="472"/>
      <c r="AU33" s="472"/>
      <c r="AV33" s="472"/>
      <c r="AW33" s="472"/>
      <c r="AX33" s="472"/>
      <c r="AY33" s="472"/>
      <c r="AZ33" s="472"/>
      <c r="BA33" s="472"/>
      <c r="BB33" s="472"/>
      <c r="BC33" s="472"/>
      <c r="BD33" s="472"/>
      <c r="BE33" s="472"/>
      <c r="BF33" s="472"/>
      <c r="BG33" s="472"/>
      <c r="BH33" s="472"/>
      <c r="BI33" s="472"/>
      <c r="BJ33" s="472"/>
      <c r="BK33" s="472"/>
      <c r="BL33" s="472"/>
      <c r="BM33" s="472"/>
      <c r="BN33" s="472"/>
      <c r="BO33" s="472"/>
      <c r="BP33" s="472"/>
      <c r="BQ33" s="472"/>
      <c r="BR33" s="472"/>
      <c r="BS33" s="472"/>
      <c r="BT33" s="472"/>
      <c r="BU33" s="472"/>
      <c r="BV33" s="472"/>
      <c r="BW33" s="472"/>
      <c r="BX33" s="472"/>
      <c r="BY33" s="472"/>
      <c r="BZ33" s="472"/>
      <c r="CA33" s="472"/>
      <c r="CB33" s="472"/>
      <c r="CC33" s="472"/>
      <c r="CD33" s="472"/>
      <c r="CE33" s="472"/>
      <c r="CF33" s="472"/>
      <c r="CG33" s="472"/>
      <c r="CH33" s="472"/>
      <c r="CI33" s="472"/>
      <c r="CJ33" s="472"/>
      <c r="CK33" s="472"/>
      <c r="CL33" s="472"/>
      <c r="CM33" s="472"/>
      <c r="CN33" s="472"/>
      <c r="CO33" s="472"/>
      <c r="CP33" s="472"/>
      <c r="CQ33" s="472"/>
      <c r="CR33" s="472"/>
      <c r="CS33" s="472"/>
      <c r="CT33" s="472"/>
      <c r="CU33" s="472"/>
      <c r="CV33" s="472"/>
      <c r="CW33" s="472"/>
      <c r="CX33" s="472"/>
      <c r="CY33" s="472"/>
      <c r="CZ33" s="472"/>
      <c r="DA33" s="472"/>
      <c r="DB33" s="472"/>
      <c r="DC33" s="472"/>
      <c r="DD33" s="472"/>
      <c r="DE33" s="472"/>
      <c r="DF33" s="472"/>
      <c r="DG33" s="472"/>
      <c r="DH33" s="472"/>
      <c r="DI33" s="472"/>
      <c r="DJ33" s="472"/>
      <c r="DK33" s="472"/>
      <c r="DL33" s="472"/>
      <c r="DM33" s="472"/>
      <c r="DN33" s="472"/>
      <c r="DO33" s="472"/>
      <c r="DP33" s="472"/>
      <c r="DQ33" s="472"/>
      <c r="DR33" s="472"/>
      <c r="DS33" s="472"/>
      <c r="DT33" s="472"/>
      <c r="DU33" s="472"/>
      <c r="DV33" s="472"/>
      <c r="DW33" s="472"/>
      <c r="DX33" s="472"/>
      <c r="DY33" s="472"/>
      <c r="DZ33" s="472"/>
      <c r="EA33" s="472"/>
      <c r="EB33" s="472"/>
      <c r="EC33" s="472"/>
      <c r="ED33" s="472"/>
      <c r="EE33" s="472"/>
      <c r="EF33" s="472"/>
      <c r="EG33" s="472"/>
      <c r="EH33" s="472"/>
      <c r="EI33" s="472"/>
      <c r="EJ33" s="472"/>
      <c r="EK33" s="472"/>
      <c r="EL33" s="472"/>
      <c r="EM33" s="472"/>
      <c r="EN33" s="472"/>
      <c r="EO33" s="472"/>
      <c r="EP33" s="472"/>
      <c r="EQ33" s="472"/>
      <c r="ER33" s="472"/>
      <c r="ES33" s="472"/>
      <c r="ET33" s="472"/>
      <c r="EU33" s="472"/>
      <c r="EV33" s="472"/>
      <c r="EW33" s="472"/>
      <c r="EX33" s="472"/>
      <c r="EY33" s="472"/>
      <c r="EZ33" s="472"/>
      <c r="FA33" s="472"/>
      <c r="FB33" s="472"/>
      <c r="FC33" s="472"/>
      <c r="FD33" s="472"/>
      <c r="FE33" s="472"/>
      <c r="FF33" s="472"/>
      <c r="FG33" s="472"/>
      <c r="FH33" s="472"/>
      <c r="FI33" s="472"/>
      <c r="FJ33" s="472"/>
      <c r="FK33" s="472"/>
      <c r="FL33" s="472"/>
      <c r="FM33" s="472"/>
      <c r="FN33" s="472"/>
      <c r="FO33" s="472"/>
      <c r="FP33" s="472"/>
      <c r="FQ33" s="472"/>
      <c r="FR33" s="472"/>
      <c r="FS33" s="472"/>
      <c r="FT33" s="472"/>
      <c r="FU33" s="472"/>
      <c r="FV33" s="472"/>
      <c r="FW33" s="472"/>
      <c r="FX33" s="472"/>
      <c r="FY33" s="472"/>
      <c r="FZ33" s="472"/>
      <c r="GA33" s="472"/>
      <c r="GB33" s="472"/>
      <c r="GC33" s="472"/>
      <c r="GD33" s="472"/>
      <c r="GE33" s="472"/>
      <c r="GF33" s="472"/>
      <c r="GG33" s="472"/>
      <c r="GH33" s="472"/>
      <c r="GI33" s="472"/>
      <c r="GJ33" s="472"/>
      <c r="GK33" s="472"/>
      <c r="GL33" s="472"/>
      <c r="GM33" s="472"/>
      <c r="GN33" s="472"/>
      <c r="GO33" s="472"/>
      <c r="GP33" s="472"/>
      <c r="GQ33" s="472"/>
      <c r="GR33" s="472"/>
      <c r="GS33" s="472"/>
      <c r="GT33" s="472"/>
      <c r="GU33" s="472"/>
      <c r="GV33" s="472"/>
      <c r="GW33" s="472"/>
      <c r="GX33" s="472"/>
      <c r="GY33" s="472"/>
      <c r="GZ33" s="472"/>
      <c r="HA33" s="472"/>
      <c r="HB33" s="472"/>
      <c r="HC33" s="472"/>
      <c r="HD33" s="472"/>
      <c r="HE33" s="472"/>
      <c r="HF33" s="472"/>
      <c r="HG33" s="472"/>
      <c r="HH33" s="472"/>
      <c r="HI33" s="472"/>
      <c r="HJ33" s="472"/>
      <c r="HK33" s="472"/>
      <c r="HL33" s="472"/>
      <c r="HM33" s="472"/>
      <c r="HN33" s="472"/>
      <c r="HO33" s="472"/>
      <c r="HP33" s="472"/>
      <c r="HQ33" s="472"/>
      <c r="HR33" s="472"/>
      <c r="HS33" s="472"/>
      <c r="HT33" s="472"/>
      <c r="HU33" s="472"/>
      <c r="HV33" s="472"/>
      <c r="HW33" s="472"/>
      <c r="HX33" s="472"/>
      <c r="HY33" s="472"/>
      <c r="HZ33" s="472"/>
      <c r="IA33" s="472"/>
      <c r="IB33" s="472"/>
      <c r="IC33" s="472"/>
      <c r="ID33" s="472"/>
      <c r="IE33" s="472"/>
      <c r="IF33" s="472"/>
      <c r="IG33" s="472"/>
    </row>
    <row r="34" spans="1:241" ht="15" customHeight="1">
      <c r="A34" s="901" t="s">
        <v>15</v>
      </c>
      <c r="B34" s="905">
        <v>2156</v>
      </c>
      <c r="C34" s="657">
        <v>2076</v>
      </c>
      <c r="D34" s="657">
        <v>2127</v>
      </c>
      <c r="E34" s="657">
        <v>2100</v>
      </c>
    </row>
    <row r="35" spans="1:241" ht="15" customHeight="1">
      <c r="A35" s="901"/>
      <c r="B35" s="905"/>
      <c r="C35" s="469">
        <f>C34/B34*100</f>
        <v>96.28942486085343</v>
      </c>
      <c r="D35" s="469">
        <f>D34/B34*100</f>
        <v>98.654916512059359</v>
      </c>
      <c r="E35" s="469">
        <f>E34/B34*100</f>
        <v>97.402597402597408</v>
      </c>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2"/>
      <c r="AM35" s="472"/>
      <c r="AN35" s="472"/>
      <c r="AO35" s="472"/>
      <c r="AP35" s="472"/>
      <c r="AQ35" s="472"/>
      <c r="AR35" s="472"/>
      <c r="AS35" s="472"/>
      <c r="AT35" s="472"/>
      <c r="AU35" s="472"/>
      <c r="AV35" s="472"/>
      <c r="AW35" s="472"/>
      <c r="AX35" s="472"/>
      <c r="AY35" s="472"/>
      <c r="AZ35" s="472"/>
      <c r="BA35" s="472"/>
      <c r="BB35" s="472"/>
      <c r="BC35" s="472"/>
      <c r="BD35" s="472"/>
      <c r="BE35" s="472"/>
      <c r="BF35" s="472"/>
      <c r="BG35" s="472"/>
      <c r="BH35" s="472"/>
      <c r="BI35" s="472"/>
      <c r="BJ35" s="472"/>
      <c r="BK35" s="472"/>
      <c r="BL35" s="472"/>
      <c r="BM35" s="472"/>
      <c r="BN35" s="472"/>
      <c r="BO35" s="472"/>
      <c r="BP35" s="472"/>
      <c r="BQ35" s="472"/>
      <c r="BR35" s="472"/>
      <c r="BS35" s="472"/>
      <c r="BT35" s="472"/>
      <c r="BU35" s="472"/>
      <c r="BV35" s="472"/>
      <c r="BW35" s="472"/>
      <c r="BX35" s="472"/>
      <c r="BY35" s="472"/>
      <c r="BZ35" s="472"/>
      <c r="CA35" s="472"/>
      <c r="CB35" s="472"/>
      <c r="CC35" s="472"/>
      <c r="CD35" s="472"/>
      <c r="CE35" s="472"/>
      <c r="CF35" s="472"/>
      <c r="CG35" s="472"/>
      <c r="CH35" s="472"/>
      <c r="CI35" s="472"/>
      <c r="CJ35" s="472"/>
      <c r="CK35" s="472"/>
      <c r="CL35" s="472"/>
      <c r="CM35" s="472"/>
      <c r="CN35" s="472"/>
      <c r="CO35" s="472"/>
      <c r="CP35" s="472"/>
      <c r="CQ35" s="472"/>
      <c r="CR35" s="472"/>
      <c r="CS35" s="472"/>
      <c r="CT35" s="472"/>
      <c r="CU35" s="472"/>
      <c r="CV35" s="472"/>
      <c r="CW35" s="472"/>
      <c r="CX35" s="472"/>
      <c r="CY35" s="472"/>
      <c r="CZ35" s="472"/>
      <c r="DA35" s="472"/>
      <c r="DB35" s="472"/>
      <c r="DC35" s="472"/>
      <c r="DD35" s="472"/>
      <c r="DE35" s="472"/>
      <c r="DF35" s="472"/>
      <c r="DG35" s="472"/>
      <c r="DH35" s="472"/>
      <c r="DI35" s="472"/>
      <c r="DJ35" s="472"/>
      <c r="DK35" s="472"/>
      <c r="DL35" s="472"/>
      <c r="DM35" s="472"/>
      <c r="DN35" s="472"/>
      <c r="DO35" s="472"/>
      <c r="DP35" s="472"/>
      <c r="DQ35" s="472"/>
      <c r="DR35" s="472"/>
      <c r="DS35" s="472"/>
      <c r="DT35" s="472"/>
      <c r="DU35" s="472"/>
      <c r="DV35" s="472"/>
      <c r="DW35" s="472"/>
      <c r="DX35" s="472"/>
      <c r="DY35" s="472"/>
      <c r="DZ35" s="472"/>
      <c r="EA35" s="472"/>
      <c r="EB35" s="472"/>
      <c r="EC35" s="472"/>
      <c r="ED35" s="472"/>
      <c r="EE35" s="472"/>
      <c r="EF35" s="472"/>
      <c r="EG35" s="472"/>
      <c r="EH35" s="472"/>
      <c r="EI35" s="472"/>
      <c r="EJ35" s="472"/>
      <c r="EK35" s="472"/>
      <c r="EL35" s="472"/>
      <c r="EM35" s="472"/>
      <c r="EN35" s="472"/>
      <c r="EO35" s="472"/>
      <c r="EP35" s="472"/>
      <c r="EQ35" s="472"/>
      <c r="ER35" s="472"/>
      <c r="ES35" s="472"/>
      <c r="ET35" s="472"/>
      <c r="EU35" s="472"/>
      <c r="EV35" s="472"/>
      <c r="EW35" s="472"/>
      <c r="EX35" s="472"/>
      <c r="EY35" s="472"/>
      <c r="EZ35" s="472"/>
      <c r="FA35" s="472"/>
      <c r="FB35" s="472"/>
      <c r="FC35" s="472"/>
      <c r="FD35" s="472"/>
      <c r="FE35" s="472"/>
      <c r="FF35" s="472"/>
      <c r="FG35" s="472"/>
      <c r="FH35" s="472"/>
      <c r="FI35" s="472"/>
      <c r="FJ35" s="472"/>
      <c r="FK35" s="472"/>
      <c r="FL35" s="472"/>
      <c r="FM35" s="472"/>
      <c r="FN35" s="472"/>
      <c r="FO35" s="472"/>
      <c r="FP35" s="472"/>
      <c r="FQ35" s="472"/>
      <c r="FR35" s="472"/>
      <c r="FS35" s="472"/>
      <c r="FT35" s="472"/>
      <c r="FU35" s="472"/>
      <c r="FV35" s="472"/>
      <c r="FW35" s="472"/>
      <c r="FX35" s="472"/>
      <c r="FY35" s="472"/>
      <c r="FZ35" s="472"/>
      <c r="GA35" s="472"/>
      <c r="GB35" s="472"/>
      <c r="GC35" s="472"/>
      <c r="GD35" s="472"/>
      <c r="GE35" s="472"/>
      <c r="GF35" s="472"/>
      <c r="GG35" s="472"/>
      <c r="GH35" s="472"/>
      <c r="GI35" s="472"/>
      <c r="GJ35" s="472"/>
      <c r="GK35" s="472"/>
      <c r="GL35" s="472"/>
      <c r="GM35" s="472"/>
      <c r="GN35" s="472"/>
      <c r="GO35" s="472"/>
      <c r="GP35" s="472"/>
      <c r="GQ35" s="472"/>
      <c r="GR35" s="472"/>
      <c r="GS35" s="472"/>
      <c r="GT35" s="472"/>
      <c r="GU35" s="472"/>
      <c r="GV35" s="472"/>
      <c r="GW35" s="472"/>
      <c r="GX35" s="472"/>
      <c r="GY35" s="472"/>
      <c r="GZ35" s="472"/>
      <c r="HA35" s="472"/>
      <c r="HB35" s="472"/>
      <c r="HC35" s="472"/>
      <c r="HD35" s="472"/>
      <c r="HE35" s="472"/>
      <c r="HF35" s="472"/>
      <c r="HG35" s="472"/>
      <c r="HH35" s="472"/>
      <c r="HI35" s="472"/>
      <c r="HJ35" s="472"/>
      <c r="HK35" s="472"/>
      <c r="HL35" s="472"/>
      <c r="HM35" s="472"/>
      <c r="HN35" s="472"/>
      <c r="HO35" s="472"/>
      <c r="HP35" s="472"/>
      <c r="HQ35" s="472"/>
      <c r="HR35" s="472"/>
      <c r="HS35" s="472"/>
      <c r="HT35" s="472"/>
      <c r="HU35" s="472"/>
      <c r="HV35" s="472"/>
      <c r="HW35" s="472"/>
      <c r="HX35" s="472"/>
      <c r="HY35" s="472"/>
      <c r="HZ35" s="472"/>
      <c r="IA35" s="472"/>
      <c r="IB35" s="472"/>
      <c r="IC35" s="472"/>
      <c r="ID35" s="472"/>
      <c r="IE35" s="472"/>
      <c r="IF35" s="472"/>
      <c r="IG35" s="472"/>
    </row>
    <row r="36" spans="1:241" ht="15" customHeight="1">
      <c r="A36" s="901" t="s">
        <v>363</v>
      </c>
      <c r="B36" s="905">
        <v>1225</v>
      </c>
      <c r="C36" s="657">
        <v>1198</v>
      </c>
      <c r="D36" s="657">
        <v>1204</v>
      </c>
      <c r="E36" s="657">
        <v>1176</v>
      </c>
    </row>
    <row r="37" spans="1:241" ht="15" customHeight="1">
      <c r="A37" s="901"/>
      <c r="B37" s="905"/>
      <c r="C37" s="469">
        <f>C36/B36*100</f>
        <v>97.795918367346928</v>
      </c>
      <c r="D37" s="469">
        <f>D36/B36*100</f>
        <v>98.285714285714292</v>
      </c>
      <c r="E37" s="469">
        <f>E36/B36*100</f>
        <v>96</v>
      </c>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2"/>
      <c r="AM37" s="472"/>
      <c r="AN37" s="472"/>
      <c r="AO37" s="472"/>
      <c r="AP37" s="472"/>
      <c r="AQ37" s="472"/>
      <c r="AR37" s="472"/>
      <c r="AS37" s="472"/>
      <c r="AT37" s="472"/>
      <c r="AU37" s="472"/>
      <c r="AV37" s="472"/>
      <c r="AW37" s="472"/>
      <c r="AX37" s="472"/>
      <c r="AY37" s="472"/>
      <c r="AZ37" s="472"/>
      <c r="BA37" s="472"/>
      <c r="BB37" s="472"/>
      <c r="BC37" s="472"/>
      <c r="BD37" s="472"/>
      <c r="BE37" s="472"/>
      <c r="BF37" s="472"/>
      <c r="BG37" s="472"/>
      <c r="BH37" s="472"/>
      <c r="BI37" s="472"/>
      <c r="BJ37" s="472"/>
      <c r="BK37" s="472"/>
      <c r="BL37" s="472"/>
      <c r="BM37" s="472"/>
      <c r="BN37" s="472"/>
      <c r="BO37" s="472"/>
      <c r="BP37" s="472"/>
      <c r="BQ37" s="472"/>
      <c r="BR37" s="472"/>
      <c r="BS37" s="472"/>
      <c r="BT37" s="472"/>
      <c r="BU37" s="472"/>
      <c r="BV37" s="472"/>
      <c r="BW37" s="472"/>
      <c r="BX37" s="472"/>
      <c r="BY37" s="472"/>
      <c r="BZ37" s="472"/>
      <c r="CA37" s="472"/>
      <c r="CB37" s="472"/>
      <c r="CC37" s="472"/>
      <c r="CD37" s="472"/>
      <c r="CE37" s="472"/>
      <c r="CF37" s="472"/>
      <c r="CG37" s="472"/>
      <c r="CH37" s="472"/>
      <c r="CI37" s="472"/>
      <c r="CJ37" s="472"/>
      <c r="CK37" s="472"/>
      <c r="CL37" s="472"/>
      <c r="CM37" s="472"/>
      <c r="CN37" s="472"/>
      <c r="CO37" s="472"/>
      <c r="CP37" s="472"/>
      <c r="CQ37" s="472"/>
      <c r="CR37" s="472"/>
      <c r="CS37" s="472"/>
      <c r="CT37" s="472"/>
      <c r="CU37" s="472"/>
      <c r="CV37" s="472"/>
      <c r="CW37" s="472"/>
      <c r="CX37" s="472"/>
      <c r="CY37" s="472"/>
      <c r="CZ37" s="472"/>
      <c r="DA37" s="472"/>
      <c r="DB37" s="472"/>
      <c r="DC37" s="472"/>
      <c r="DD37" s="472"/>
      <c r="DE37" s="472"/>
      <c r="DF37" s="472"/>
      <c r="DG37" s="472"/>
      <c r="DH37" s="472"/>
      <c r="DI37" s="472"/>
      <c r="DJ37" s="472"/>
      <c r="DK37" s="472"/>
      <c r="DL37" s="472"/>
      <c r="DM37" s="472"/>
      <c r="DN37" s="472"/>
      <c r="DO37" s="472"/>
      <c r="DP37" s="472"/>
      <c r="DQ37" s="472"/>
      <c r="DR37" s="472"/>
      <c r="DS37" s="472"/>
      <c r="DT37" s="472"/>
      <c r="DU37" s="472"/>
      <c r="DV37" s="472"/>
      <c r="DW37" s="472"/>
      <c r="DX37" s="472"/>
      <c r="DY37" s="472"/>
      <c r="DZ37" s="472"/>
      <c r="EA37" s="472"/>
      <c r="EB37" s="472"/>
      <c r="EC37" s="472"/>
      <c r="ED37" s="472"/>
      <c r="EE37" s="472"/>
      <c r="EF37" s="472"/>
      <c r="EG37" s="472"/>
      <c r="EH37" s="472"/>
      <c r="EI37" s="472"/>
      <c r="EJ37" s="472"/>
      <c r="EK37" s="472"/>
      <c r="EL37" s="472"/>
      <c r="EM37" s="472"/>
      <c r="EN37" s="472"/>
      <c r="EO37" s="472"/>
      <c r="EP37" s="472"/>
      <c r="EQ37" s="472"/>
      <c r="ER37" s="472"/>
      <c r="ES37" s="472"/>
      <c r="ET37" s="472"/>
      <c r="EU37" s="472"/>
      <c r="EV37" s="472"/>
      <c r="EW37" s="472"/>
      <c r="EX37" s="472"/>
      <c r="EY37" s="472"/>
      <c r="EZ37" s="472"/>
      <c r="FA37" s="472"/>
      <c r="FB37" s="472"/>
      <c r="FC37" s="472"/>
      <c r="FD37" s="472"/>
      <c r="FE37" s="472"/>
      <c r="FF37" s="472"/>
      <c r="FG37" s="472"/>
      <c r="FH37" s="472"/>
      <c r="FI37" s="472"/>
      <c r="FJ37" s="472"/>
      <c r="FK37" s="472"/>
      <c r="FL37" s="472"/>
      <c r="FM37" s="472"/>
      <c r="FN37" s="472"/>
      <c r="FO37" s="472"/>
      <c r="FP37" s="472"/>
      <c r="FQ37" s="472"/>
      <c r="FR37" s="472"/>
      <c r="FS37" s="472"/>
      <c r="FT37" s="472"/>
      <c r="FU37" s="472"/>
      <c r="FV37" s="472"/>
      <c r="FW37" s="472"/>
      <c r="FX37" s="472"/>
      <c r="FY37" s="472"/>
      <c r="FZ37" s="472"/>
      <c r="GA37" s="472"/>
      <c r="GB37" s="472"/>
      <c r="GC37" s="472"/>
      <c r="GD37" s="472"/>
      <c r="GE37" s="472"/>
      <c r="GF37" s="472"/>
      <c r="GG37" s="472"/>
      <c r="GH37" s="472"/>
      <c r="GI37" s="472"/>
      <c r="GJ37" s="472"/>
      <c r="GK37" s="472"/>
      <c r="GL37" s="472"/>
      <c r="GM37" s="472"/>
      <c r="GN37" s="472"/>
      <c r="GO37" s="472"/>
      <c r="GP37" s="472"/>
      <c r="GQ37" s="472"/>
      <c r="GR37" s="472"/>
      <c r="GS37" s="472"/>
      <c r="GT37" s="472"/>
      <c r="GU37" s="472"/>
      <c r="GV37" s="472"/>
      <c r="GW37" s="472"/>
      <c r="GX37" s="472"/>
      <c r="GY37" s="472"/>
      <c r="GZ37" s="472"/>
      <c r="HA37" s="472"/>
      <c r="HB37" s="472"/>
      <c r="HC37" s="472"/>
      <c r="HD37" s="472"/>
      <c r="HE37" s="472"/>
      <c r="HF37" s="472"/>
      <c r="HG37" s="472"/>
      <c r="HH37" s="472"/>
      <c r="HI37" s="472"/>
      <c r="HJ37" s="472"/>
      <c r="HK37" s="472"/>
      <c r="HL37" s="472"/>
      <c r="HM37" s="472"/>
      <c r="HN37" s="472"/>
      <c r="HO37" s="472"/>
      <c r="HP37" s="472"/>
      <c r="HQ37" s="472"/>
      <c r="HR37" s="472"/>
      <c r="HS37" s="472"/>
      <c r="HT37" s="472"/>
      <c r="HU37" s="472"/>
      <c r="HV37" s="472"/>
      <c r="HW37" s="472"/>
      <c r="HX37" s="472"/>
      <c r="HY37" s="472"/>
      <c r="HZ37" s="472"/>
      <c r="IA37" s="472"/>
      <c r="IB37" s="472"/>
      <c r="IC37" s="472"/>
      <c r="ID37" s="472"/>
      <c r="IE37" s="472"/>
      <c r="IF37" s="472"/>
      <c r="IG37" s="472"/>
    </row>
    <row r="38" spans="1:241" ht="15" customHeight="1">
      <c r="A38" s="908" t="s">
        <v>364</v>
      </c>
      <c r="B38" s="905">
        <v>1225</v>
      </c>
      <c r="C38" s="657">
        <v>1220</v>
      </c>
      <c r="D38" s="657">
        <v>1220</v>
      </c>
      <c r="E38" s="657">
        <v>1196</v>
      </c>
    </row>
    <row r="39" spans="1:241" ht="15" customHeight="1">
      <c r="A39" s="908"/>
      <c r="B39" s="909"/>
      <c r="C39" s="473">
        <f>C38/B38*100</f>
        <v>99.591836734693871</v>
      </c>
      <c r="D39" s="473">
        <f>D38/B38*100</f>
        <v>99.591836734693871</v>
      </c>
      <c r="E39" s="473">
        <f>E38/B38*100</f>
        <v>97.632653061224488</v>
      </c>
      <c r="G39" s="472"/>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L39" s="472"/>
      <c r="AM39" s="472"/>
      <c r="AN39" s="472"/>
      <c r="AO39" s="472"/>
      <c r="AP39" s="472"/>
      <c r="AQ39" s="472"/>
      <c r="AR39" s="472"/>
      <c r="AS39" s="472"/>
      <c r="AT39" s="472"/>
      <c r="AU39" s="472"/>
      <c r="AV39" s="472"/>
      <c r="AW39" s="472"/>
      <c r="AX39" s="472"/>
      <c r="AY39" s="472"/>
      <c r="AZ39" s="472"/>
      <c r="BA39" s="472"/>
      <c r="BB39" s="472"/>
      <c r="BC39" s="472"/>
      <c r="BD39" s="472"/>
      <c r="BE39" s="472"/>
      <c r="BF39" s="472"/>
      <c r="BG39" s="472"/>
      <c r="BH39" s="472"/>
      <c r="BI39" s="472"/>
      <c r="BJ39" s="472"/>
      <c r="BK39" s="472"/>
      <c r="BL39" s="472"/>
      <c r="BM39" s="472"/>
      <c r="BN39" s="472"/>
      <c r="BO39" s="472"/>
      <c r="BP39" s="472"/>
      <c r="BQ39" s="472"/>
      <c r="BR39" s="472"/>
      <c r="BS39" s="472"/>
      <c r="BT39" s="472"/>
      <c r="BU39" s="472"/>
      <c r="BV39" s="472"/>
      <c r="BW39" s="472"/>
      <c r="BX39" s="472"/>
      <c r="BY39" s="472"/>
      <c r="BZ39" s="472"/>
      <c r="CA39" s="472"/>
      <c r="CB39" s="472"/>
      <c r="CC39" s="472"/>
      <c r="CD39" s="472"/>
      <c r="CE39" s="472"/>
      <c r="CF39" s="472"/>
      <c r="CG39" s="472"/>
      <c r="CH39" s="472"/>
      <c r="CI39" s="472"/>
      <c r="CJ39" s="472"/>
      <c r="CK39" s="472"/>
      <c r="CL39" s="472"/>
      <c r="CM39" s="472"/>
      <c r="CN39" s="472"/>
      <c r="CO39" s="472"/>
      <c r="CP39" s="472"/>
      <c r="CQ39" s="472"/>
      <c r="CR39" s="472"/>
      <c r="CS39" s="472"/>
      <c r="CT39" s="472"/>
      <c r="CU39" s="472"/>
      <c r="CV39" s="472"/>
      <c r="CW39" s="472"/>
      <c r="CX39" s="472"/>
      <c r="CY39" s="472"/>
      <c r="CZ39" s="472"/>
      <c r="DA39" s="472"/>
      <c r="DB39" s="472"/>
      <c r="DC39" s="472"/>
      <c r="DD39" s="472"/>
      <c r="DE39" s="472"/>
      <c r="DF39" s="472"/>
      <c r="DG39" s="472"/>
      <c r="DH39" s="472"/>
      <c r="DI39" s="472"/>
      <c r="DJ39" s="472"/>
      <c r="DK39" s="472"/>
      <c r="DL39" s="472"/>
      <c r="DM39" s="472"/>
      <c r="DN39" s="472"/>
      <c r="DO39" s="472"/>
      <c r="DP39" s="472"/>
      <c r="DQ39" s="472"/>
      <c r="DR39" s="472"/>
      <c r="DS39" s="472"/>
      <c r="DT39" s="472"/>
      <c r="DU39" s="472"/>
      <c r="DV39" s="472"/>
      <c r="DW39" s="472"/>
      <c r="DX39" s="472"/>
      <c r="DY39" s="472"/>
      <c r="DZ39" s="472"/>
      <c r="EA39" s="472"/>
      <c r="EB39" s="472"/>
      <c r="EC39" s="472"/>
      <c r="ED39" s="472"/>
      <c r="EE39" s="472"/>
      <c r="EF39" s="472"/>
      <c r="EG39" s="472"/>
      <c r="EH39" s="472"/>
      <c r="EI39" s="472"/>
      <c r="EJ39" s="472"/>
      <c r="EK39" s="472"/>
      <c r="EL39" s="472"/>
      <c r="EM39" s="472"/>
      <c r="EN39" s="472"/>
      <c r="EO39" s="472"/>
      <c r="EP39" s="472"/>
      <c r="EQ39" s="472"/>
      <c r="ER39" s="472"/>
      <c r="ES39" s="472"/>
      <c r="ET39" s="472"/>
      <c r="EU39" s="472"/>
      <c r="EV39" s="472"/>
      <c r="EW39" s="472"/>
      <c r="EX39" s="472"/>
      <c r="EY39" s="472"/>
      <c r="EZ39" s="472"/>
      <c r="FA39" s="472"/>
      <c r="FB39" s="472"/>
      <c r="FC39" s="472"/>
      <c r="FD39" s="472"/>
      <c r="FE39" s="472"/>
      <c r="FF39" s="472"/>
      <c r="FG39" s="472"/>
      <c r="FH39" s="472"/>
      <c r="FI39" s="472"/>
      <c r="FJ39" s="472"/>
      <c r="FK39" s="472"/>
      <c r="FL39" s="472"/>
      <c r="FM39" s="472"/>
      <c r="FN39" s="472"/>
      <c r="FO39" s="472"/>
      <c r="FP39" s="472"/>
      <c r="FQ39" s="472"/>
      <c r="FR39" s="472"/>
      <c r="FS39" s="472"/>
      <c r="FT39" s="472"/>
      <c r="FU39" s="472"/>
      <c r="FV39" s="472"/>
      <c r="FW39" s="472"/>
      <c r="FX39" s="472"/>
      <c r="FY39" s="472"/>
      <c r="FZ39" s="472"/>
      <c r="GA39" s="472"/>
      <c r="GB39" s="472"/>
      <c r="GC39" s="472"/>
      <c r="GD39" s="472"/>
      <c r="GE39" s="472"/>
      <c r="GF39" s="472"/>
      <c r="GG39" s="472"/>
      <c r="GH39" s="472"/>
      <c r="GI39" s="472"/>
      <c r="GJ39" s="472"/>
      <c r="GK39" s="472"/>
      <c r="GL39" s="472"/>
      <c r="GM39" s="472"/>
      <c r="GN39" s="472"/>
      <c r="GO39" s="472"/>
      <c r="GP39" s="472"/>
      <c r="GQ39" s="472"/>
      <c r="GR39" s="472"/>
      <c r="GS39" s="472"/>
      <c r="GT39" s="472"/>
      <c r="GU39" s="472"/>
      <c r="GV39" s="472"/>
      <c r="GW39" s="472"/>
      <c r="GX39" s="472"/>
      <c r="GY39" s="472"/>
      <c r="GZ39" s="472"/>
      <c r="HA39" s="472"/>
      <c r="HB39" s="472"/>
      <c r="HC39" s="472"/>
      <c r="HD39" s="472"/>
      <c r="HE39" s="472"/>
      <c r="HF39" s="472"/>
      <c r="HG39" s="472"/>
      <c r="HH39" s="472"/>
      <c r="HI39" s="472"/>
      <c r="HJ39" s="472"/>
      <c r="HK39" s="472"/>
      <c r="HL39" s="472"/>
      <c r="HM39" s="472"/>
      <c r="HN39" s="472"/>
      <c r="HO39" s="472"/>
      <c r="HP39" s="472"/>
      <c r="HQ39" s="472"/>
      <c r="HR39" s="472"/>
      <c r="HS39" s="472"/>
      <c r="HT39" s="472"/>
      <c r="HU39" s="472"/>
      <c r="HV39" s="472"/>
      <c r="HW39" s="472"/>
      <c r="HX39" s="472"/>
      <c r="HY39" s="472"/>
      <c r="HZ39" s="472"/>
      <c r="IA39" s="472"/>
      <c r="IB39" s="472"/>
      <c r="IC39" s="472"/>
      <c r="ID39" s="472"/>
      <c r="IE39" s="472"/>
      <c r="IF39" s="472"/>
      <c r="IG39" s="472"/>
    </row>
    <row r="40" spans="1:241" ht="18.75" customHeight="1">
      <c r="A40" s="907"/>
      <c r="B40" s="907"/>
      <c r="C40" s="907"/>
      <c r="D40" s="907"/>
      <c r="E40" s="907"/>
    </row>
    <row r="41" spans="1:241">
      <c r="A41" s="648"/>
    </row>
  </sheetData>
  <mergeCells count="36">
    <mergeCell ref="A40:E40"/>
    <mergeCell ref="A34:A35"/>
    <mergeCell ref="B34:B35"/>
    <mergeCell ref="A36:A37"/>
    <mergeCell ref="B36:B37"/>
    <mergeCell ref="A38:A39"/>
    <mergeCell ref="B38:B39"/>
    <mergeCell ref="A28:A29"/>
    <mergeCell ref="B28:B29"/>
    <mergeCell ref="A30:A31"/>
    <mergeCell ref="B30:B31"/>
    <mergeCell ref="A32:A33"/>
    <mergeCell ref="B32:B33"/>
    <mergeCell ref="A22:A23"/>
    <mergeCell ref="B22:B23"/>
    <mergeCell ref="A24:A25"/>
    <mergeCell ref="B24:B25"/>
    <mergeCell ref="A26:A27"/>
    <mergeCell ref="B26:B27"/>
    <mergeCell ref="A16:A17"/>
    <mergeCell ref="B16:B17"/>
    <mergeCell ref="A18:A19"/>
    <mergeCell ref="B18:B19"/>
    <mergeCell ref="A20:A21"/>
    <mergeCell ref="B20:B21"/>
    <mergeCell ref="A10:A11"/>
    <mergeCell ref="B10:B11"/>
    <mergeCell ref="A12:A13"/>
    <mergeCell ref="B12:B13"/>
    <mergeCell ref="A14:A15"/>
    <mergeCell ref="B14:B15"/>
    <mergeCell ref="A3:A5"/>
    <mergeCell ref="A6:A7"/>
    <mergeCell ref="B6:B7"/>
    <mergeCell ref="A8:A9"/>
    <mergeCell ref="B8:B9"/>
  </mergeCells>
  <phoneticPr fontId="60"/>
  <pageMargins left="0.78749999999999998" right="0.78749999999999998" top="0.86597222222222203" bottom="0.55138888888888904" header="0.511811023622047" footer="0.511811023622047"/>
  <pageSetup paperSize="9" orientation="portrait"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MJ41"/>
  <sheetViews>
    <sheetView showGridLines="0" view="pageBreakPreview" zoomScaleNormal="90" workbookViewId="0">
      <selection activeCell="A2" sqref="A2"/>
    </sheetView>
  </sheetViews>
  <sheetFormatPr defaultColWidth="12.5" defaultRowHeight="17.25"/>
  <cols>
    <col min="1" max="1" width="10.75" style="101" customWidth="1"/>
    <col min="2" max="2" width="8.375" style="101" customWidth="1"/>
    <col min="3" max="3" width="10.25" style="101" bestFit="1" customWidth="1"/>
    <col min="4" max="4" width="8.375" style="101" customWidth="1"/>
    <col min="5" max="5" width="7.125" style="101" customWidth="1"/>
    <col min="6" max="6" width="8.375" style="101" customWidth="1"/>
    <col min="7" max="7" width="7.125" style="101" customWidth="1"/>
    <col min="8" max="8" width="8.375" style="101" customWidth="1"/>
    <col min="9" max="9" width="7.125" style="101" customWidth="1"/>
    <col min="10" max="10" width="8.375" style="101" customWidth="1"/>
    <col min="11" max="11" width="7.125" style="101" customWidth="1"/>
    <col min="12" max="12" width="8.375" style="101" customWidth="1"/>
    <col min="13" max="13" width="7.125" style="101" customWidth="1"/>
    <col min="14" max="14" width="8.5" style="101" customWidth="1"/>
    <col min="15" max="248" width="12.5" style="101"/>
    <col min="249" max="249" width="10.75" style="101" customWidth="1"/>
    <col min="250" max="250" width="8.375" style="101" customWidth="1"/>
    <col min="251" max="251" width="7.125" style="101" customWidth="1"/>
    <col min="252" max="252" width="8.375" style="101" customWidth="1"/>
    <col min="253" max="253" width="7.125" style="101" customWidth="1"/>
    <col min="254" max="254" width="8.375" style="101" customWidth="1"/>
    <col min="255" max="255" width="7.125" style="101" customWidth="1"/>
    <col min="256" max="256" width="8.375" style="101" customWidth="1"/>
    <col min="257" max="257" width="7.125" style="101" customWidth="1"/>
    <col min="258" max="258" width="8.375" style="101" customWidth="1"/>
    <col min="259" max="259" width="7.125" style="101" customWidth="1"/>
    <col min="260" max="260" width="8.375" style="101" customWidth="1"/>
    <col min="261" max="261" width="7.125" style="101" customWidth="1"/>
    <col min="262" max="262" width="8.5" style="101" customWidth="1"/>
    <col min="263" max="263" width="12.5" style="101"/>
    <col min="264" max="264" width="7.5" style="101" customWidth="1"/>
    <col min="265" max="504" width="12.5" style="101"/>
    <col min="505" max="505" width="10.75" style="101" customWidth="1"/>
    <col min="506" max="506" width="8.375" style="101" customWidth="1"/>
    <col min="507" max="507" width="7.125" style="101" customWidth="1"/>
    <col min="508" max="508" width="8.375" style="101" customWidth="1"/>
    <col min="509" max="509" width="7.125" style="101" customWidth="1"/>
    <col min="510" max="510" width="8.375" style="101" customWidth="1"/>
    <col min="511" max="511" width="7.125" style="101" customWidth="1"/>
    <col min="512" max="512" width="8.375" style="101" customWidth="1"/>
    <col min="513" max="513" width="7.125" style="101" customWidth="1"/>
    <col min="514" max="514" width="8.375" style="101" customWidth="1"/>
    <col min="515" max="515" width="7.125" style="101" customWidth="1"/>
    <col min="516" max="516" width="8.375" style="101" customWidth="1"/>
    <col min="517" max="517" width="7.125" style="101" customWidth="1"/>
    <col min="518" max="518" width="8.5" style="101" customWidth="1"/>
    <col min="519" max="519" width="12.5" style="101"/>
    <col min="520" max="520" width="7.5" style="101" customWidth="1"/>
    <col min="521" max="760" width="12.5" style="101"/>
    <col min="761" max="761" width="10.75" style="101" customWidth="1"/>
    <col min="762" max="762" width="8.375" style="101" customWidth="1"/>
    <col min="763" max="763" width="7.125" style="101" customWidth="1"/>
    <col min="764" max="764" width="8.375" style="101" customWidth="1"/>
    <col min="765" max="765" width="7.125" style="101" customWidth="1"/>
    <col min="766" max="766" width="8.375" style="101" customWidth="1"/>
    <col min="767" max="767" width="7.125" style="101" customWidth="1"/>
    <col min="768" max="768" width="8.375" style="101" customWidth="1"/>
    <col min="769" max="769" width="7.125" style="101" customWidth="1"/>
    <col min="770" max="770" width="8.375" style="101" customWidth="1"/>
    <col min="771" max="771" width="7.125" style="101" customWidth="1"/>
    <col min="772" max="772" width="8.375" style="101" customWidth="1"/>
    <col min="773" max="773" width="7.125" style="101" customWidth="1"/>
    <col min="774" max="774" width="8.5" style="101" customWidth="1"/>
    <col min="775" max="775" width="12.5" style="101"/>
    <col min="776" max="776" width="7.5" style="101" customWidth="1"/>
    <col min="777" max="1016" width="12.5" style="101"/>
    <col min="1017" max="1017" width="10.75" style="101" customWidth="1"/>
    <col min="1018" max="1018" width="8.375" style="101" customWidth="1"/>
    <col min="1019" max="1019" width="7.125" style="101" customWidth="1"/>
    <col min="1020" max="1020" width="8.375" style="101" customWidth="1"/>
    <col min="1021" max="1021" width="7.125" style="101" customWidth="1"/>
    <col min="1022" max="1022" width="8.375" style="101" customWidth="1"/>
    <col min="1023" max="1023" width="7.125" style="101" customWidth="1"/>
    <col min="1024" max="1024" width="8.375" style="101" customWidth="1"/>
  </cols>
  <sheetData>
    <row r="1" spans="1:246" ht="17.25" customHeight="1">
      <c r="A1" s="510" t="s">
        <v>635</v>
      </c>
    </row>
    <row r="2" spans="1:246" ht="18" customHeight="1">
      <c r="A2" s="604"/>
      <c r="B2" s="604"/>
      <c r="C2" s="604"/>
      <c r="D2" s="604"/>
      <c r="I2" s="605"/>
      <c r="K2" s="605"/>
      <c r="M2" s="490" t="s">
        <v>630</v>
      </c>
      <c r="N2" s="489"/>
    </row>
    <row r="3" spans="1:246" ht="12.95" customHeight="1">
      <c r="A3" s="606"/>
      <c r="B3" s="946" t="s">
        <v>598</v>
      </c>
      <c r="C3" s="946"/>
      <c r="D3" s="969" t="s">
        <v>599</v>
      </c>
      <c r="E3" s="969"/>
      <c r="F3" s="969" t="s">
        <v>600</v>
      </c>
      <c r="G3" s="969"/>
      <c r="H3" s="969" t="s">
        <v>601</v>
      </c>
      <c r="I3" s="969"/>
      <c r="J3" s="969" t="s">
        <v>602</v>
      </c>
      <c r="K3" s="969"/>
      <c r="L3" s="969" t="s">
        <v>603</v>
      </c>
      <c r="M3" s="969"/>
      <c r="N3" s="513"/>
    </row>
    <row r="4" spans="1:246" ht="12.95" customHeight="1">
      <c r="A4" s="606"/>
      <c r="B4" s="946"/>
      <c r="C4" s="946"/>
      <c r="D4" s="969"/>
      <c r="E4" s="969"/>
      <c r="F4" s="969"/>
      <c r="G4" s="969"/>
      <c r="H4" s="969"/>
      <c r="I4" s="969"/>
      <c r="J4" s="969"/>
      <c r="K4" s="969"/>
      <c r="L4" s="969"/>
      <c r="M4" s="969"/>
      <c r="N4" s="513"/>
    </row>
    <row r="5" spans="1:246" ht="12.95" customHeight="1">
      <c r="A5" s="656" t="s">
        <v>138</v>
      </c>
      <c r="B5" s="948" t="s">
        <v>28</v>
      </c>
      <c r="C5" s="607" t="s">
        <v>505</v>
      </c>
      <c r="D5" s="948" t="s">
        <v>28</v>
      </c>
      <c r="E5" s="608" t="s">
        <v>505</v>
      </c>
      <c r="F5" s="948" t="s">
        <v>28</v>
      </c>
      <c r="G5" s="608" t="s">
        <v>505</v>
      </c>
      <c r="H5" s="948" t="s">
        <v>28</v>
      </c>
      <c r="I5" s="608" t="s">
        <v>505</v>
      </c>
      <c r="J5" s="948" t="s">
        <v>28</v>
      </c>
      <c r="K5" s="608" t="s">
        <v>505</v>
      </c>
      <c r="L5" s="948" t="s">
        <v>28</v>
      </c>
      <c r="M5" s="608" t="s">
        <v>505</v>
      </c>
      <c r="N5" s="147"/>
    </row>
    <row r="6" spans="1:246" ht="12.95" customHeight="1">
      <c r="A6" s="516"/>
      <c r="B6" s="948"/>
      <c r="C6" s="517" t="s">
        <v>529</v>
      </c>
      <c r="D6" s="948"/>
      <c r="E6" s="517" t="s">
        <v>529</v>
      </c>
      <c r="F6" s="948"/>
      <c r="G6" s="517" t="s">
        <v>529</v>
      </c>
      <c r="H6" s="948"/>
      <c r="I6" s="517" t="s">
        <v>529</v>
      </c>
      <c r="J6" s="948"/>
      <c r="K6" s="517" t="s">
        <v>529</v>
      </c>
      <c r="L6" s="948"/>
      <c r="M6" s="517" t="s">
        <v>529</v>
      </c>
      <c r="N6" s="498"/>
    </row>
    <row r="7" spans="1:246" ht="20.100000000000001" customHeight="1">
      <c r="A7" s="922" t="s">
        <v>516</v>
      </c>
      <c r="B7" s="904">
        <f>SUM(B9:B40)</f>
        <v>17853</v>
      </c>
      <c r="C7" s="665">
        <f>C9+C11+C13+C15+C17+C19+C21+C23+C25+C27+C29+C31+C33+C35+C37+C39</f>
        <v>14956</v>
      </c>
      <c r="D7" s="935">
        <f>SUM(D9:D40)</f>
        <v>18222</v>
      </c>
      <c r="E7" s="665">
        <f>E9+E11+E13+E15+E17+E19+E21+E23+E25+E27+E29+E31+E33+E35+E37+E39</f>
        <v>278</v>
      </c>
      <c r="F7" s="935">
        <f>SUM(F9:F40)</f>
        <v>18674</v>
      </c>
      <c r="G7" s="665">
        <f>G9+G11+G13+G15+G17+G19+G21+G23+G25+G27+G29+G31+G33+G35+G37+G39</f>
        <v>174</v>
      </c>
      <c r="H7" s="935">
        <f>SUM(H9:H40)</f>
        <v>18858</v>
      </c>
      <c r="I7" s="665">
        <f>I9+I11+I13+I15+I17+I19+I21+I23+I25+I27+I29+I31+I33+I35+I37+I39</f>
        <v>85</v>
      </c>
      <c r="J7" s="935">
        <f>SUM(J9:J40)</f>
        <v>18658</v>
      </c>
      <c r="K7" s="665">
        <f>K9+K11+K13+K15+K17+K19+K21+K23+K25+K27+K29+K31+K33+K35+K37+K39</f>
        <v>160</v>
      </c>
      <c r="L7" s="935">
        <f>SUM(L9:L40)</f>
        <v>17949</v>
      </c>
      <c r="M7" s="665">
        <f>M9+M11+M13+M15+M17+M19+M21+M23+M25+M27+M29+M31+M33+M35+M37+M39</f>
        <v>155</v>
      </c>
      <c r="N7" s="520"/>
    </row>
    <row r="8" spans="1:246" ht="20.100000000000001" customHeight="1">
      <c r="A8" s="922"/>
      <c r="B8" s="904"/>
      <c r="C8" s="469">
        <f>C7/B7*100</f>
        <v>83.773035344199855</v>
      </c>
      <c r="D8" s="935"/>
      <c r="E8" s="469">
        <f>E7/D7*100</f>
        <v>1.5256283613214796</v>
      </c>
      <c r="F8" s="935"/>
      <c r="G8" s="469">
        <f>G7/F7*100</f>
        <v>0.93177680197065438</v>
      </c>
      <c r="H8" s="935"/>
      <c r="I8" s="469">
        <f>I7/H7*100</f>
        <v>0.45073708770813453</v>
      </c>
      <c r="J8" s="935"/>
      <c r="K8" s="469">
        <f>K7/J7*100</f>
        <v>0.8575410011791188</v>
      </c>
      <c r="L8" s="935"/>
      <c r="M8" s="469">
        <f>M7/L7*100</f>
        <v>0.86355785837651122</v>
      </c>
      <c r="N8" s="521"/>
      <c r="O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row>
    <row r="9" spans="1:246" ht="20.100000000000001" customHeight="1">
      <c r="A9" s="925" t="s">
        <v>356</v>
      </c>
      <c r="B9" s="906">
        <v>1156</v>
      </c>
      <c r="C9" s="657">
        <v>976</v>
      </c>
      <c r="D9" s="937">
        <v>1197</v>
      </c>
      <c r="E9" s="657">
        <v>15</v>
      </c>
      <c r="F9" s="937">
        <v>1250</v>
      </c>
      <c r="G9" s="657">
        <v>10</v>
      </c>
      <c r="H9" s="937">
        <v>1261</v>
      </c>
      <c r="I9" s="657">
        <v>4</v>
      </c>
      <c r="J9" s="937">
        <v>1297</v>
      </c>
      <c r="K9" s="657">
        <v>8</v>
      </c>
      <c r="L9" s="937">
        <v>1222</v>
      </c>
      <c r="M9" s="657">
        <v>12</v>
      </c>
      <c r="N9" s="524"/>
    </row>
    <row r="10" spans="1:246" ht="20.100000000000001" customHeight="1">
      <c r="A10" s="925"/>
      <c r="B10" s="906"/>
      <c r="C10" s="469">
        <f>C9/B9*100</f>
        <v>84.429065743944633</v>
      </c>
      <c r="D10" s="937"/>
      <c r="E10" s="469">
        <f>E9/D9*100</f>
        <v>1.2531328320802004</v>
      </c>
      <c r="F10" s="937"/>
      <c r="G10" s="469">
        <f>G9/F9*100</f>
        <v>0.8</v>
      </c>
      <c r="H10" s="937"/>
      <c r="I10" s="469">
        <f>I9/H9*100</f>
        <v>0.31720856463124503</v>
      </c>
      <c r="J10" s="937"/>
      <c r="K10" s="469">
        <f>K9/J9*100</f>
        <v>0.6168080185042405</v>
      </c>
      <c r="L10" s="937"/>
      <c r="M10" s="469">
        <f>M9/L9*100</f>
        <v>0.98199672667757776</v>
      </c>
      <c r="N10" s="525"/>
      <c r="O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row>
    <row r="11" spans="1:246" ht="20.100000000000001" customHeight="1">
      <c r="A11" s="925" t="s">
        <v>3</v>
      </c>
      <c r="B11" s="906">
        <v>724</v>
      </c>
      <c r="C11" s="657">
        <v>589</v>
      </c>
      <c r="D11" s="937">
        <v>699</v>
      </c>
      <c r="E11" s="657">
        <v>9</v>
      </c>
      <c r="F11" s="937">
        <v>715</v>
      </c>
      <c r="G11" s="657">
        <v>4</v>
      </c>
      <c r="H11" s="937">
        <v>687</v>
      </c>
      <c r="I11" s="657">
        <v>3</v>
      </c>
      <c r="J11" s="937">
        <v>631</v>
      </c>
      <c r="K11" s="657">
        <v>5</v>
      </c>
      <c r="L11" s="937">
        <v>602</v>
      </c>
      <c r="M11" s="657">
        <v>6</v>
      </c>
      <c r="N11" s="524"/>
    </row>
    <row r="12" spans="1:246" ht="20.100000000000001" customHeight="1">
      <c r="A12" s="925"/>
      <c r="B12" s="906"/>
      <c r="C12" s="469">
        <f>C11/B11*100</f>
        <v>81.353591160221001</v>
      </c>
      <c r="D12" s="937"/>
      <c r="E12" s="469">
        <f>E11/D11*100</f>
        <v>1.2875536480686696</v>
      </c>
      <c r="F12" s="937"/>
      <c r="G12" s="469">
        <f>G11/F11*100</f>
        <v>0.55944055944055948</v>
      </c>
      <c r="H12" s="937"/>
      <c r="I12" s="469">
        <f>I11/H11*100</f>
        <v>0.43668122270742354</v>
      </c>
      <c r="J12" s="937"/>
      <c r="K12" s="469">
        <f>K11/J11*100</f>
        <v>0.79239302694136293</v>
      </c>
      <c r="L12" s="937"/>
      <c r="M12" s="469">
        <f>M11/L11*100</f>
        <v>0.99667774086378735</v>
      </c>
      <c r="N12" s="525"/>
      <c r="O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c r="GK12" s="47"/>
      <c r="GL12" s="47"/>
      <c r="GM12" s="47"/>
      <c r="GN12" s="47"/>
      <c r="GO12" s="47"/>
      <c r="GP12" s="47"/>
      <c r="GQ12" s="47"/>
      <c r="GR12" s="47"/>
      <c r="GS12" s="47"/>
      <c r="GT12" s="47"/>
      <c r="GU12" s="47"/>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c r="IC12" s="47"/>
      <c r="ID12" s="47"/>
      <c r="IE12" s="47"/>
      <c r="IF12" s="47"/>
      <c r="IG12" s="47"/>
      <c r="IH12" s="47"/>
      <c r="II12" s="47"/>
      <c r="IJ12" s="47"/>
      <c r="IK12" s="47"/>
      <c r="IL12" s="47"/>
    </row>
    <row r="13" spans="1:246" ht="20.100000000000001" customHeight="1">
      <c r="A13" s="925" t="s">
        <v>4</v>
      </c>
      <c r="B13" s="906">
        <v>1128</v>
      </c>
      <c r="C13" s="657">
        <v>914</v>
      </c>
      <c r="D13" s="937">
        <v>1129</v>
      </c>
      <c r="E13" s="657">
        <v>20</v>
      </c>
      <c r="F13" s="937">
        <v>1135</v>
      </c>
      <c r="G13" s="657">
        <v>15</v>
      </c>
      <c r="H13" s="937">
        <v>1218</v>
      </c>
      <c r="I13" s="657">
        <v>6</v>
      </c>
      <c r="J13" s="937">
        <v>1098</v>
      </c>
      <c r="K13" s="657">
        <v>4</v>
      </c>
      <c r="L13" s="937">
        <v>1088</v>
      </c>
      <c r="M13" s="657">
        <v>11</v>
      </c>
      <c r="N13" s="524"/>
    </row>
    <row r="14" spans="1:246" ht="20.100000000000001" customHeight="1">
      <c r="A14" s="925"/>
      <c r="B14" s="906"/>
      <c r="C14" s="469">
        <f>C13/B13*100</f>
        <v>81.028368794326241</v>
      </c>
      <c r="D14" s="937"/>
      <c r="E14" s="469">
        <f>E13/D13*100</f>
        <v>1.771479185119575</v>
      </c>
      <c r="F14" s="937"/>
      <c r="G14" s="469">
        <f>G13/F13*100</f>
        <v>1.3215859030837005</v>
      </c>
      <c r="H14" s="937"/>
      <c r="I14" s="469">
        <f>I13/H13*100</f>
        <v>0.49261083743842365</v>
      </c>
      <c r="J14" s="937"/>
      <c r="K14" s="469">
        <f>K13/J13*100</f>
        <v>0.36429872495446264</v>
      </c>
      <c r="L14" s="937"/>
      <c r="M14" s="469">
        <f>M13/L13*100</f>
        <v>1.0110294117647058</v>
      </c>
      <c r="N14" s="525"/>
      <c r="O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c r="GK14" s="47"/>
      <c r="GL14" s="47"/>
      <c r="GM14" s="47"/>
      <c r="GN14" s="47"/>
      <c r="GO14" s="47"/>
      <c r="GP14" s="47"/>
      <c r="GQ14" s="47"/>
      <c r="GR14" s="47"/>
      <c r="GS14" s="47"/>
      <c r="GT14" s="47"/>
      <c r="GU14" s="47"/>
      <c r="GV14" s="47"/>
      <c r="GW14" s="47"/>
      <c r="GX14" s="47"/>
      <c r="GY14" s="47"/>
      <c r="GZ14" s="47"/>
      <c r="HA14" s="47"/>
      <c r="HB14" s="47"/>
      <c r="HC14" s="47"/>
      <c r="HD14" s="47"/>
      <c r="HE14" s="47"/>
      <c r="HF14" s="47"/>
      <c r="HG14" s="47"/>
      <c r="HH14" s="47"/>
      <c r="HI14" s="47"/>
      <c r="HJ14" s="47"/>
      <c r="HK14" s="47"/>
      <c r="HL14" s="47"/>
      <c r="HM14" s="47"/>
      <c r="HN14" s="47"/>
      <c r="HO14" s="47"/>
      <c r="HP14" s="47"/>
      <c r="HQ14" s="47"/>
      <c r="HR14" s="47"/>
      <c r="HS14" s="47"/>
      <c r="HT14" s="47"/>
      <c r="HU14" s="47"/>
      <c r="HV14" s="47"/>
      <c r="HW14" s="47"/>
      <c r="HX14" s="47"/>
      <c r="HY14" s="47"/>
      <c r="HZ14" s="47"/>
      <c r="IA14" s="47"/>
      <c r="IB14" s="47"/>
      <c r="IC14" s="47"/>
      <c r="ID14" s="47"/>
      <c r="IE14" s="47"/>
      <c r="IF14" s="47"/>
      <c r="IG14" s="47"/>
      <c r="IH14" s="47"/>
      <c r="II14" s="47"/>
      <c r="IJ14" s="47"/>
      <c r="IK14" s="47"/>
      <c r="IL14" s="47"/>
    </row>
    <row r="15" spans="1:246" ht="20.100000000000001" customHeight="1">
      <c r="A15" s="925" t="s">
        <v>5</v>
      </c>
      <c r="B15" s="906">
        <v>1118</v>
      </c>
      <c r="C15" s="657">
        <v>839</v>
      </c>
      <c r="D15" s="937">
        <v>1178</v>
      </c>
      <c r="E15" s="657">
        <v>15</v>
      </c>
      <c r="F15" s="937">
        <v>1109</v>
      </c>
      <c r="G15" s="657">
        <v>4</v>
      </c>
      <c r="H15" s="937">
        <v>1116</v>
      </c>
      <c r="I15" s="657">
        <v>11</v>
      </c>
      <c r="J15" s="937">
        <v>1147</v>
      </c>
      <c r="K15" s="657">
        <v>14</v>
      </c>
      <c r="L15" s="937">
        <v>1107</v>
      </c>
      <c r="M15" s="657">
        <v>9</v>
      </c>
      <c r="N15" s="524"/>
    </row>
    <row r="16" spans="1:246" ht="20.100000000000001" customHeight="1">
      <c r="A16" s="925"/>
      <c r="B16" s="906"/>
      <c r="C16" s="469">
        <f>C15/B15*100</f>
        <v>75.044722719141319</v>
      </c>
      <c r="D16" s="937"/>
      <c r="E16" s="469">
        <f>E15/D15*100</f>
        <v>1.2733446519524618</v>
      </c>
      <c r="F16" s="937"/>
      <c r="G16" s="469">
        <f>G15/F15*100</f>
        <v>0.36068530207394045</v>
      </c>
      <c r="H16" s="937"/>
      <c r="I16" s="469">
        <f>I15/H15*100</f>
        <v>0.98566308243727596</v>
      </c>
      <c r="J16" s="937"/>
      <c r="K16" s="469">
        <f>K15/J15*100</f>
        <v>1.2205754141238012</v>
      </c>
      <c r="L16" s="937"/>
      <c r="M16" s="469">
        <f>M15/L15*100</f>
        <v>0.81300813008130091</v>
      </c>
      <c r="N16" s="525"/>
      <c r="O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c r="IE16" s="47"/>
      <c r="IF16" s="47"/>
      <c r="IG16" s="47"/>
      <c r="IH16" s="47"/>
      <c r="II16" s="47"/>
      <c r="IJ16" s="47"/>
      <c r="IK16" s="47"/>
      <c r="IL16" s="47"/>
    </row>
    <row r="17" spans="1:246" ht="20.100000000000001" customHeight="1">
      <c r="A17" s="925" t="s">
        <v>357</v>
      </c>
      <c r="B17" s="906">
        <v>951</v>
      </c>
      <c r="C17" s="657">
        <v>818</v>
      </c>
      <c r="D17" s="937">
        <v>866</v>
      </c>
      <c r="E17" s="657">
        <v>14</v>
      </c>
      <c r="F17" s="937">
        <v>881</v>
      </c>
      <c r="G17" s="657">
        <v>8</v>
      </c>
      <c r="H17" s="937">
        <v>820</v>
      </c>
      <c r="I17" s="657">
        <v>2</v>
      </c>
      <c r="J17" s="937">
        <v>828</v>
      </c>
      <c r="K17" s="657">
        <v>7</v>
      </c>
      <c r="L17" s="937">
        <v>837</v>
      </c>
      <c r="M17" s="657">
        <v>5</v>
      </c>
      <c r="N17" s="524"/>
    </row>
    <row r="18" spans="1:246" ht="20.100000000000001" customHeight="1">
      <c r="A18" s="925"/>
      <c r="B18" s="906"/>
      <c r="C18" s="469">
        <f>C17/B17*100</f>
        <v>86.014721345951628</v>
      </c>
      <c r="D18" s="937"/>
      <c r="E18" s="469">
        <f>E17/D17*100</f>
        <v>1.6166281755196306</v>
      </c>
      <c r="F18" s="937"/>
      <c r="G18" s="469">
        <f>G17/F17*100</f>
        <v>0.90805902383654935</v>
      </c>
      <c r="H18" s="937"/>
      <c r="I18" s="469">
        <f>I17/H17*100</f>
        <v>0.24390243902439024</v>
      </c>
      <c r="J18" s="937"/>
      <c r="K18" s="469">
        <f>K17/J17*100</f>
        <v>0.84541062801932365</v>
      </c>
      <c r="L18" s="937"/>
      <c r="M18" s="469">
        <f>M17/L17*100</f>
        <v>0.59737156511350065</v>
      </c>
      <c r="N18" s="525"/>
      <c r="O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row>
    <row r="19" spans="1:246" ht="20.100000000000001" customHeight="1">
      <c r="A19" s="925" t="s">
        <v>7</v>
      </c>
      <c r="B19" s="906">
        <v>581</v>
      </c>
      <c r="C19" s="657">
        <v>526</v>
      </c>
      <c r="D19" s="937">
        <v>573</v>
      </c>
      <c r="E19" s="657">
        <v>10</v>
      </c>
      <c r="F19" s="937">
        <v>501</v>
      </c>
      <c r="G19" s="657">
        <v>4</v>
      </c>
      <c r="H19" s="937">
        <v>512</v>
      </c>
      <c r="I19" s="657">
        <v>3</v>
      </c>
      <c r="J19" s="937">
        <v>416</v>
      </c>
      <c r="K19" s="657">
        <v>5</v>
      </c>
      <c r="L19" s="937">
        <v>293</v>
      </c>
      <c r="M19" s="657">
        <v>3</v>
      </c>
      <c r="N19" s="524"/>
    </row>
    <row r="20" spans="1:246" ht="20.100000000000001" customHeight="1">
      <c r="A20" s="925"/>
      <c r="B20" s="906"/>
      <c r="C20" s="469">
        <f>C19/B19*100</f>
        <v>90.533562822719446</v>
      </c>
      <c r="D20" s="937"/>
      <c r="E20" s="469">
        <f>E19/D19*100</f>
        <v>1.7452006980802792</v>
      </c>
      <c r="F20" s="937"/>
      <c r="G20" s="469">
        <f>G19/F19*100</f>
        <v>0.79840319361277434</v>
      </c>
      <c r="H20" s="937"/>
      <c r="I20" s="469">
        <f>I19/H19*100</f>
        <v>0.5859375</v>
      </c>
      <c r="J20" s="937"/>
      <c r="K20" s="469">
        <f>K19/J19*100</f>
        <v>1.2019230769230771</v>
      </c>
      <c r="L20" s="937"/>
      <c r="M20" s="469">
        <f>M19/L19*100</f>
        <v>1.0238907849829351</v>
      </c>
      <c r="N20" s="525"/>
      <c r="O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row>
    <row r="21" spans="1:246" ht="20.100000000000001" customHeight="1">
      <c r="A21" s="925" t="s">
        <v>358</v>
      </c>
      <c r="B21" s="906">
        <v>892</v>
      </c>
      <c r="C21" s="657">
        <v>797</v>
      </c>
      <c r="D21" s="937">
        <v>896</v>
      </c>
      <c r="E21" s="657">
        <v>11</v>
      </c>
      <c r="F21" s="937">
        <v>956</v>
      </c>
      <c r="G21" s="657">
        <v>14</v>
      </c>
      <c r="H21" s="937">
        <v>941</v>
      </c>
      <c r="I21" s="657">
        <v>2</v>
      </c>
      <c r="J21" s="937">
        <v>954</v>
      </c>
      <c r="K21" s="657">
        <v>15</v>
      </c>
      <c r="L21" s="937">
        <v>856</v>
      </c>
      <c r="M21" s="657">
        <v>6</v>
      </c>
      <c r="N21" s="524"/>
    </row>
    <row r="22" spans="1:246" ht="20.100000000000001" customHeight="1">
      <c r="A22" s="925"/>
      <c r="B22" s="906"/>
      <c r="C22" s="469">
        <f>C21/B21*100</f>
        <v>89.349775784753362</v>
      </c>
      <c r="D22" s="937"/>
      <c r="E22" s="469">
        <f>E21/D21*100</f>
        <v>1.2276785714285714</v>
      </c>
      <c r="F22" s="937"/>
      <c r="G22" s="469">
        <f>G21/F21*100</f>
        <v>1.4644351464435146</v>
      </c>
      <c r="H22" s="937"/>
      <c r="I22" s="469">
        <f>I21/H21*100</f>
        <v>0.21253985122210414</v>
      </c>
      <c r="J22" s="937"/>
      <c r="K22" s="469">
        <f>K21/J21*100</f>
        <v>1.5723270440251573</v>
      </c>
      <c r="L22" s="937"/>
      <c r="M22" s="469">
        <f>M21/L21*100</f>
        <v>0.7009345794392523</v>
      </c>
      <c r="N22" s="525"/>
      <c r="O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row>
    <row r="23" spans="1:246" ht="20.100000000000001" customHeight="1">
      <c r="A23" s="925" t="s">
        <v>359</v>
      </c>
      <c r="B23" s="906">
        <v>881</v>
      </c>
      <c r="C23" s="657">
        <v>797</v>
      </c>
      <c r="D23" s="937">
        <v>906</v>
      </c>
      <c r="E23" s="657">
        <v>14</v>
      </c>
      <c r="F23" s="937">
        <v>959</v>
      </c>
      <c r="G23" s="657">
        <v>6</v>
      </c>
      <c r="H23" s="937">
        <v>968</v>
      </c>
      <c r="I23" s="657">
        <v>6</v>
      </c>
      <c r="J23" s="937">
        <v>956</v>
      </c>
      <c r="K23" s="657">
        <v>7</v>
      </c>
      <c r="L23" s="937">
        <v>967</v>
      </c>
      <c r="M23" s="657">
        <v>5</v>
      </c>
      <c r="N23" s="524"/>
    </row>
    <row r="24" spans="1:246" ht="20.100000000000001" customHeight="1">
      <c r="A24" s="925"/>
      <c r="B24" s="906"/>
      <c r="C24" s="469">
        <f>C23/B23*100</f>
        <v>90.465380249716233</v>
      </c>
      <c r="D24" s="937"/>
      <c r="E24" s="469">
        <f>E23/D23*100</f>
        <v>1.545253863134658</v>
      </c>
      <c r="F24" s="937"/>
      <c r="G24" s="469">
        <f>G23/F23*100</f>
        <v>0.6256517205422315</v>
      </c>
      <c r="H24" s="937"/>
      <c r="I24" s="469">
        <f>I23/H23*100</f>
        <v>0.6198347107438017</v>
      </c>
      <c r="J24" s="937"/>
      <c r="K24" s="469">
        <f>K23/J23*100</f>
        <v>0.73221757322175729</v>
      </c>
      <c r="L24" s="937"/>
      <c r="M24" s="469">
        <f>M23/L23*100</f>
        <v>0.51706308169596693</v>
      </c>
      <c r="N24" s="525"/>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row>
    <row r="25" spans="1:246" ht="20.100000000000001" customHeight="1">
      <c r="A25" s="925" t="s">
        <v>360</v>
      </c>
      <c r="B25" s="906">
        <v>455</v>
      </c>
      <c r="C25" s="657">
        <v>400</v>
      </c>
      <c r="D25" s="937">
        <v>425</v>
      </c>
      <c r="E25" s="657">
        <v>14</v>
      </c>
      <c r="F25" s="937">
        <v>496</v>
      </c>
      <c r="G25" s="657">
        <v>1</v>
      </c>
      <c r="H25" s="937">
        <v>462</v>
      </c>
      <c r="I25" s="657">
        <v>2</v>
      </c>
      <c r="J25" s="937">
        <v>452</v>
      </c>
      <c r="K25" s="657">
        <v>1</v>
      </c>
      <c r="L25" s="937">
        <v>442</v>
      </c>
      <c r="M25" s="657">
        <v>2</v>
      </c>
      <c r="N25" s="524"/>
    </row>
    <row r="26" spans="1:246" ht="20.100000000000001" customHeight="1">
      <c r="A26" s="925"/>
      <c r="B26" s="906"/>
      <c r="C26" s="469">
        <f>C25/B25*100</f>
        <v>87.912087912087912</v>
      </c>
      <c r="D26" s="937"/>
      <c r="E26" s="469">
        <f>E25/D25*100</f>
        <v>3.2941176470588238</v>
      </c>
      <c r="F26" s="937"/>
      <c r="G26" s="469">
        <f>G25/F25*100</f>
        <v>0.20161290322580644</v>
      </c>
      <c r="H26" s="937"/>
      <c r="I26" s="469">
        <f>I25/H25*100</f>
        <v>0.4329004329004329</v>
      </c>
      <c r="J26" s="937"/>
      <c r="K26" s="469">
        <f>K25/J25*100</f>
        <v>0.22123893805309736</v>
      </c>
      <c r="L26" s="937"/>
      <c r="M26" s="469">
        <f>M25/L25*100</f>
        <v>0.45248868778280549</v>
      </c>
      <c r="N26" s="525"/>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row>
    <row r="27" spans="1:246" ht="20.100000000000001" customHeight="1">
      <c r="A27" s="925" t="s">
        <v>361</v>
      </c>
      <c r="B27" s="906">
        <v>1642</v>
      </c>
      <c r="C27" s="657">
        <v>1465</v>
      </c>
      <c r="D27" s="937">
        <v>1713</v>
      </c>
      <c r="E27" s="657">
        <v>31</v>
      </c>
      <c r="F27" s="937">
        <v>1629</v>
      </c>
      <c r="G27" s="657">
        <v>18</v>
      </c>
      <c r="H27" s="937">
        <v>1707</v>
      </c>
      <c r="I27" s="657">
        <v>10</v>
      </c>
      <c r="J27" s="937">
        <v>1698</v>
      </c>
      <c r="K27" s="657">
        <v>25</v>
      </c>
      <c r="L27" s="937">
        <v>1608</v>
      </c>
      <c r="M27" s="657">
        <v>20</v>
      </c>
      <c r="N27" s="524"/>
    </row>
    <row r="28" spans="1:246" ht="20.100000000000001" customHeight="1">
      <c r="A28" s="925"/>
      <c r="B28" s="906"/>
      <c r="C28" s="469">
        <f>C27/B27*100</f>
        <v>89.220462850182699</v>
      </c>
      <c r="D28" s="937"/>
      <c r="E28" s="469">
        <f>E27/D27*100</f>
        <v>1.8096906012842966</v>
      </c>
      <c r="F28" s="937"/>
      <c r="G28" s="469">
        <f>G27/F27*100</f>
        <v>1.1049723756906076</v>
      </c>
      <c r="H28" s="937"/>
      <c r="I28" s="469">
        <f>I27/H27*100</f>
        <v>0.58582308142940831</v>
      </c>
      <c r="J28" s="937"/>
      <c r="K28" s="469">
        <f>K27/J27*100</f>
        <v>1.4723203769140165</v>
      </c>
      <c r="L28" s="937"/>
      <c r="M28" s="469">
        <f>M27/L27*100</f>
        <v>1.2437810945273633</v>
      </c>
      <c r="N28" s="525"/>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row>
    <row r="29" spans="1:246" ht="20.100000000000001" customHeight="1">
      <c r="A29" s="925" t="s">
        <v>12</v>
      </c>
      <c r="B29" s="906">
        <v>947</v>
      </c>
      <c r="C29" s="657">
        <v>659</v>
      </c>
      <c r="D29" s="937">
        <v>991</v>
      </c>
      <c r="E29" s="657">
        <v>33</v>
      </c>
      <c r="F29" s="937">
        <v>961</v>
      </c>
      <c r="G29" s="657">
        <v>22</v>
      </c>
      <c r="H29" s="937">
        <v>1032</v>
      </c>
      <c r="I29" s="657">
        <v>8</v>
      </c>
      <c r="J29" s="937">
        <v>979</v>
      </c>
      <c r="K29" s="657">
        <v>7</v>
      </c>
      <c r="L29" s="937">
        <v>952</v>
      </c>
      <c r="M29" s="657">
        <v>10</v>
      </c>
      <c r="N29" s="524"/>
    </row>
    <row r="30" spans="1:246" ht="20.100000000000001" customHeight="1">
      <c r="A30" s="925"/>
      <c r="B30" s="906"/>
      <c r="C30" s="469">
        <f>C29/B29*100</f>
        <v>69.588173178458291</v>
      </c>
      <c r="D30" s="937"/>
      <c r="E30" s="469">
        <f>E29/D29*100</f>
        <v>3.3299697275479314</v>
      </c>
      <c r="F30" s="937"/>
      <c r="G30" s="469">
        <f>G29/F29*100</f>
        <v>2.2892819979188346</v>
      </c>
      <c r="H30" s="937"/>
      <c r="I30" s="469">
        <f>I29/H29*100</f>
        <v>0.77519379844961245</v>
      </c>
      <c r="J30" s="937"/>
      <c r="K30" s="469">
        <f>K29/J29*100</f>
        <v>0.71501532175689486</v>
      </c>
      <c r="L30" s="937"/>
      <c r="M30" s="469">
        <f>M29/L29*100</f>
        <v>1.0504201680672269</v>
      </c>
      <c r="N30" s="525"/>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row>
    <row r="31" spans="1:246" ht="20.100000000000001" customHeight="1">
      <c r="A31" s="925" t="s">
        <v>13</v>
      </c>
      <c r="B31" s="906">
        <v>918</v>
      </c>
      <c r="C31" s="657">
        <v>778</v>
      </c>
      <c r="D31" s="937">
        <v>889</v>
      </c>
      <c r="E31" s="657">
        <v>12</v>
      </c>
      <c r="F31" s="937">
        <v>1014</v>
      </c>
      <c r="G31" s="657">
        <v>14</v>
      </c>
      <c r="H31" s="937">
        <v>937</v>
      </c>
      <c r="I31" s="657">
        <v>7</v>
      </c>
      <c r="J31" s="937">
        <v>936</v>
      </c>
      <c r="K31" s="657">
        <v>10</v>
      </c>
      <c r="L31" s="937">
        <v>874</v>
      </c>
      <c r="M31" s="657">
        <v>11</v>
      </c>
      <c r="N31" s="524"/>
    </row>
    <row r="32" spans="1:246" ht="20.100000000000001" customHeight="1">
      <c r="A32" s="925"/>
      <c r="B32" s="906"/>
      <c r="C32" s="469">
        <f>C31/B31*100</f>
        <v>84.74945533769062</v>
      </c>
      <c r="D32" s="937"/>
      <c r="E32" s="469">
        <f>E31/D31*100</f>
        <v>1.3498312710911136</v>
      </c>
      <c r="F32" s="937"/>
      <c r="G32" s="469">
        <f>G31/F31*100</f>
        <v>1.3806706114398422</v>
      </c>
      <c r="H32" s="937"/>
      <c r="I32" s="469">
        <f>I31/H31*100</f>
        <v>0.74706510138740656</v>
      </c>
      <c r="J32" s="937"/>
      <c r="K32" s="469">
        <f>K31/J31*100</f>
        <v>1.0683760683760684</v>
      </c>
      <c r="L32" s="937"/>
      <c r="M32" s="469">
        <f>M31/L31*100</f>
        <v>1.2585812356979404</v>
      </c>
      <c r="N32" s="525"/>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row>
    <row r="33" spans="1:246" ht="20.100000000000001" customHeight="1">
      <c r="A33" s="925" t="s">
        <v>362</v>
      </c>
      <c r="B33" s="906">
        <v>1567</v>
      </c>
      <c r="C33" s="657">
        <v>1305</v>
      </c>
      <c r="D33" s="937">
        <v>1569</v>
      </c>
      <c r="E33" s="657">
        <v>32</v>
      </c>
      <c r="F33" s="937">
        <v>1650</v>
      </c>
      <c r="G33" s="657">
        <v>21</v>
      </c>
      <c r="H33" s="937">
        <v>1683</v>
      </c>
      <c r="I33" s="657">
        <v>7</v>
      </c>
      <c r="J33" s="937">
        <v>1664</v>
      </c>
      <c r="K33" s="657">
        <v>12</v>
      </c>
      <c r="L33" s="937">
        <v>1677</v>
      </c>
      <c r="M33" s="657">
        <v>15</v>
      </c>
      <c r="N33" s="524"/>
    </row>
    <row r="34" spans="1:246" ht="20.100000000000001" customHeight="1">
      <c r="A34" s="925"/>
      <c r="B34" s="906"/>
      <c r="C34" s="469">
        <f>C33/B33*100</f>
        <v>83.280153158902365</v>
      </c>
      <c r="D34" s="937"/>
      <c r="E34" s="469">
        <f>E33/D33*100</f>
        <v>2.0395156150414278</v>
      </c>
      <c r="F34" s="937"/>
      <c r="G34" s="469">
        <f>G33/F33*100</f>
        <v>1.2727272727272727</v>
      </c>
      <c r="H34" s="937"/>
      <c r="I34" s="469">
        <f>I33/H33*100</f>
        <v>0.41592394533571003</v>
      </c>
      <c r="J34" s="937"/>
      <c r="K34" s="469">
        <f>K33/J33*100</f>
        <v>0.72115384615384615</v>
      </c>
      <c r="L34" s="937"/>
      <c r="M34" s="469">
        <f>M33/L33*100</f>
        <v>0.89445438282647582</v>
      </c>
      <c r="N34" s="525"/>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row>
    <row r="35" spans="1:246" ht="20.100000000000001" customHeight="1">
      <c r="A35" s="925" t="s">
        <v>15</v>
      </c>
      <c r="B35" s="906">
        <v>2279</v>
      </c>
      <c r="C35" s="657">
        <v>1913</v>
      </c>
      <c r="D35" s="937">
        <v>2339</v>
      </c>
      <c r="E35" s="657">
        <v>18</v>
      </c>
      <c r="F35" s="937">
        <v>2464</v>
      </c>
      <c r="G35" s="657">
        <v>13</v>
      </c>
      <c r="H35" s="937">
        <v>2549</v>
      </c>
      <c r="I35" s="657">
        <v>7</v>
      </c>
      <c r="J35" s="937">
        <v>2583</v>
      </c>
      <c r="K35" s="657">
        <v>21</v>
      </c>
      <c r="L35" s="937">
        <v>2458</v>
      </c>
      <c r="M35" s="657">
        <v>17</v>
      </c>
      <c r="N35" s="524"/>
    </row>
    <row r="36" spans="1:246" ht="20.100000000000001" customHeight="1">
      <c r="A36" s="925"/>
      <c r="B36" s="906"/>
      <c r="C36" s="469">
        <f>C35/B35*100</f>
        <v>83.940324703817453</v>
      </c>
      <c r="D36" s="937"/>
      <c r="E36" s="469">
        <f>E35/D35*100</f>
        <v>0.76955964087216766</v>
      </c>
      <c r="F36" s="937"/>
      <c r="G36" s="469">
        <f>G35/F35*100</f>
        <v>0.52759740259740262</v>
      </c>
      <c r="H36" s="937"/>
      <c r="I36" s="469">
        <f>I35/H35*100</f>
        <v>0.27461749705766969</v>
      </c>
      <c r="J36" s="937"/>
      <c r="K36" s="469">
        <f>K35/J35*100</f>
        <v>0.81300813008130091</v>
      </c>
      <c r="L36" s="937"/>
      <c r="M36" s="469">
        <f>M35/L35*100</f>
        <v>0.69161920260374288</v>
      </c>
      <c r="N36" s="525"/>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row>
    <row r="37" spans="1:246" ht="20.100000000000001" customHeight="1">
      <c r="A37" s="925" t="s">
        <v>363</v>
      </c>
      <c r="B37" s="906">
        <v>1319</v>
      </c>
      <c r="C37" s="657">
        <v>1076</v>
      </c>
      <c r="D37" s="937">
        <v>1471</v>
      </c>
      <c r="E37" s="657">
        <v>18</v>
      </c>
      <c r="F37" s="937">
        <v>1482</v>
      </c>
      <c r="G37" s="657">
        <v>16</v>
      </c>
      <c r="H37" s="937">
        <v>1600</v>
      </c>
      <c r="I37" s="657">
        <v>2</v>
      </c>
      <c r="J37" s="937">
        <v>1612</v>
      </c>
      <c r="K37" s="657">
        <v>15</v>
      </c>
      <c r="L37" s="937">
        <v>1601</v>
      </c>
      <c r="M37" s="657">
        <v>13</v>
      </c>
      <c r="N37" s="524"/>
    </row>
    <row r="38" spans="1:246" ht="20.100000000000001" customHeight="1">
      <c r="A38" s="925"/>
      <c r="B38" s="906"/>
      <c r="C38" s="469">
        <f>C37/B37*100</f>
        <v>81.576952236542837</v>
      </c>
      <c r="D38" s="937"/>
      <c r="E38" s="469">
        <f>E37/D37*100</f>
        <v>1.2236573759347382</v>
      </c>
      <c r="F38" s="937"/>
      <c r="G38" s="469">
        <f>G37/F37*100</f>
        <v>1.0796221322537112</v>
      </c>
      <c r="H38" s="937"/>
      <c r="I38" s="469">
        <f>I37/H37*100</f>
        <v>0.125</v>
      </c>
      <c r="J38" s="937"/>
      <c r="K38" s="469">
        <f>K37/J37*100</f>
        <v>0.93052109181141429</v>
      </c>
      <c r="L38" s="937"/>
      <c r="M38" s="469">
        <f>M37/L37*100</f>
        <v>0.81199250468457218</v>
      </c>
      <c r="N38" s="525"/>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row>
    <row r="39" spans="1:246" ht="20.100000000000001" customHeight="1">
      <c r="A39" s="926" t="s">
        <v>364</v>
      </c>
      <c r="B39" s="910">
        <v>1295</v>
      </c>
      <c r="C39" s="657">
        <v>1104</v>
      </c>
      <c r="D39" s="940">
        <v>1381</v>
      </c>
      <c r="E39" s="657">
        <v>12</v>
      </c>
      <c r="F39" s="940">
        <v>1472</v>
      </c>
      <c r="G39" s="657">
        <v>4</v>
      </c>
      <c r="H39" s="940">
        <v>1365</v>
      </c>
      <c r="I39" s="657">
        <v>5</v>
      </c>
      <c r="J39" s="940">
        <v>1407</v>
      </c>
      <c r="K39" s="657">
        <v>4</v>
      </c>
      <c r="L39" s="940">
        <v>1365</v>
      </c>
      <c r="M39" s="657">
        <v>10</v>
      </c>
      <c r="N39" s="524"/>
    </row>
    <row r="40" spans="1:246" ht="20.100000000000001" customHeight="1">
      <c r="A40" s="926"/>
      <c r="B40" s="910"/>
      <c r="C40" s="473">
        <f>C39/B39*100</f>
        <v>85.250965250965251</v>
      </c>
      <c r="D40" s="940"/>
      <c r="E40" s="473">
        <f>E39/D39*100</f>
        <v>0.86893555394641564</v>
      </c>
      <c r="F40" s="940"/>
      <c r="G40" s="473">
        <f>G39/F39*100</f>
        <v>0.27173913043478259</v>
      </c>
      <c r="H40" s="940"/>
      <c r="I40" s="473">
        <f>I39/H39*100</f>
        <v>0.36630036630036628</v>
      </c>
      <c r="J40" s="940"/>
      <c r="K40" s="473">
        <f>K39/J39*100</f>
        <v>0.28429282160625446</v>
      </c>
      <c r="L40" s="940"/>
      <c r="M40" s="473">
        <f>M39/L39*100</f>
        <v>0.73260073260073255</v>
      </c>
      <c r="N40" s="525"/>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c r="DI40" s="47"/>
      <c r="DJ40" s="47"/>
      <c r="DK40" s="47"/>
      <c r="DL40" s="47"/>
      <c r="DM40" s="47"/>
      <c r="DN40" s="47"/>
      <c r="DO40" s="47"/>
      <c r="DP40" s="47"/>
      <c r="DQ40" s="47"/>
      <c r="DR40" s="47"/>
      <c r="DS40" s="47"/>
      <c r="DT40" s="47"/>
      <c r="DU40" s="47"/>
      <c r="DV40" s="47"/>
      <c r="DW40" s="47"/>
      <c r="DX40" s="47"/>
      <c r="DY40" s="47"/>
      <c r="DZ40" s="47"/>
      <c r="EA40" s="47"/>
      <c r="EB40" s="47"/>
      <c r="EC40" s="47"/>
      <c r="ED40" s="47"/>
      <c r="EE40" s="47"/>
      <c r="EF40" s="47"/>
      <c r="EG40" s="47"/>
      <c r="EH40" s="47"/>
      <c r="EI40" s="47"/>
      <c r="EJ40" s="47"/>
      <c r="EK40" s="47"/>
      <c r="EL40" s="47"/>
      <c r="EM40" s="47"/>
      <c r="EN40" s="47"/>
      <c r="EO40" s="47"/>
      <c r="EP40" s="47"/>
      <c r="EQ40" s="47"/>
      <c r="ER40" s="47"/>
      <c r="ES40" s="47"/>
      <c r="ET40" s="47"/>
      <c r="EU40" s="47"/>
      <c r="EV40" s="47"/>
      <c r="EW40" s="47"/>
      <c r="EX40" s="47"/>
      <c r="EY40" s="47"/>
      <c r="EZ40" s="47"/>
      <c r="FA40" s="47"/>
      <c r="FB40" s="47"/>
      <c r="FC40" s="47"/>
      <c r="FD40" s="47"/>
      <c r="FE40" s="47"/>
      <c r="FF40" s="47"/>
      <c r="FG40" s="47"/>
      <c r="FH40" s="47"/>
      <c r="FI40" s="47"/>
      <c r="FJ40" s="47"/>
      <c r="FK40" s="47"/>
      <c r="FL40" s="47"/>
      <c r="FM40" s="47"/>
      <c r="FN40" s="47"/>
      <c r="FO40" s="47"/>
      <c r="FP40" s="47"/>
      <c r="FQ40" s="47"/>
      <c r="FR40" s="47"/>
      <c r="FS40" s="47"/>
      <c r="FT40" s="47"/>
      <c r="FU40" s="47"/>
      <c r="FV40" s="47"/>
      <c r="FW40" s="47"/>
      <c r="FX40" s="47"/>
      <c r="FY40" s="47"/>
      <c r="FZ40" s="47"/>
      <c r="GA40" s="47"/>
      <c r="GB40" s="47"/>
      <c r="GC40" s="47"/>
      <c r="GD40" s="47"/>
      <c r="GE40" s="47"/>
      <c r="GF40" s="47"/>
      <c r="GG40" s="47"/>
      <c r="GH40" s="47"/>
      <c r="GI40" s="47"/>
      <c r="GJ40" s="47"/>
      <c r="GK40" s="47"/>
      <c r="GL40" s="47"/>
      <c r="GM40" s="47"/>
      <c r="GN40" s="47"/>
      <c r="GO40" s="47"/>
      <c r="GP40" s="47"/>
      <c r="GQ40" s="47"/>
      <c r="GR40" s="47"/>
      <c r="GS40" s="47"/>
      <c r="GT40" s="47"/>
      <c r="GU40" s="47"/>
      <c r="GV40" s="47"/>
      <c r="GW40" s="47"/>
      <c r="GX40" s="47"/>
      <c r="GY40" s="47"/>
      <c r="GZ40" s="47"/>
      <c r="HA40" s="47"/>
      <c r="HB40" s="47"/>
      <c r="HC40" s="47"/>
      <c r="HD40" s="47"/>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c r="ID40" s="47"/>
      <c r="IE40" s="47"/>
      <c r="IF40" s="47"/>
      <c r="IG40" s="47"/>
      <c r="IH40" s="47"/>
      <c r="II40" s="47"/>
      <c r="IJ40" s="47"/>
      <c r="IK40" s="47"/>
      <c r="IL40" s="47"/>
    </row>
    <row r="41" spans="1:246">
      <c r="A41" s="48" t="s">
        <v>604</v>
      </c>
      <c r="C41" s="416"/>
      <c r="E41" s="416"/>
      <c r="I41" s="416"/>
      <c r="K41" s="416"/>
      <c r="M41" s="416"/>
      <c r="N41" s="416"/>
    </row>
  </sheetData>
  <mergeCells count="131">
    <mergeCell ref="A39:A40"/>
    <mergeCell ref="B39:B40"/>
    <mergeCell ref="D39:D40"/>
    <mergeCell ref="F39:F40"/>
    <mergeCell ref="H39:H40"/>
    <mergeCell ref="J39:J40"/>
    <mergeCell ref="L39:L40"/>
    <mergeCell ref="A35:A36"/>
    <mergeCell ref="B35:B36"/>
    <mergeCell ref="D35:D36"/>
    <mergeCell ref="F35:F36"/>
    <mergeCell ref="H35:H36"/>
    <mergeCell ref="J35:J36"/>
    <mergeCell ref="L35:L36"/>
    <mergeCell ref="A37:A38"/>
    <mergeCell ref="B37:B38"/>
    <mergeCell ref="D37:D38"/>
    <mergeCell ref="F37:F38"/>
    <mergeCell ref="H37:H38"/>
    <mergeCell ref="J37:J38"/>
    <mergeCell ref="L37:L38"/>
    <mergeCell ref="A31:A32"/>
    <mergeCell ref="B31:B32"/>
    <mergeCell ref="D31:D32"/>
    <mergeCell ref="F31:F32"/>
    <mergeCell ref="H31:H32"/>
    <mergeCell ref="J31:J32"/>
    <mergeCell ref="L31:L32"/>
    <mergeCell ref="A33:A34"/>
    <mergeCell ref="B33:B34"/>
    <mergeCell ref="D33:D34"/>
    <mergeCell ref="F33:F34"/>
    <mergeCell ref="H33:H34"/>
    <mergeCell ref="J33:J34"/>
    <mergeCell ref="L33:L34"/>
    <mergeCell ref="A27:A28"/>
    <mergeCell ref="B27:B28"/>
    <mergeCell ref="D27:D28"/>
    <mergeCell ref="F27:F28"/>
    <mergeCell ref="H27:H28"/>
    <mergeCell ref="J27:J28"/>
    <mergeCell ref="L27:L28"/>
    <mergeCell ref="A29:A30"/>
    <mergeCell ref="B29:B30"/>
    <mergeCell ref="D29:D30"/>
    <mergeCell ref="F29:F30"/>
    <mergeCell ref="H29:H30"/>
    <mergeCell ref="J29:J30"/>
    <mergeCell ref="L29:L30"/>
    <mergeCell ref="A23:A24"/>
    <mergeCell ref="B23:B24"/>
    <mergeCell ref="D23:D24"/>
    <mergeCell ref="F23:F24"/>
    <mergeCell ref="H23:H24"/>
    <mergeCell ref="J23:J24"/>
    <mergeCell ref="L23:L24"/>
    <mergeCell ref="A25:A26"/>
    <mergeCell ref="B25:B26"/>
    <mergeCell ref="D25:D26"/>
    <mergeCell ref="F25:F26"/>
    <mergeCell ref="H25:H26"/>
    <mergeCell ref="J25:J26"/>
    <mergeCell ref="L25:L26"/>
    <mergeCell ref="A19:A20"/>
    <mergeCell ref="B19:B20"/>
    <mergeCell ref="D19:D20"/>
    <mergeCell ref="F19:F20"/>
    <mergeCell ref="H19:H20"/>
    <mergeCell ref="J19:J20"/>
    <mergeCell ref="L19:L20"/>
    <mergeCell ref="A21:A22"/>
    <mergeCell ref="B21:B22"/>
    <mergeCell ref="D21:D22"/>
    <mergeCell ref="F21:F22"/>
    <mergeCell ref="H21:H22"/>
    <mergeCell ref="J21:J22"/>
    <mergeCell ref="L21:L22"/>
    <mergeCell ref="A15:A16"/>
    <mergeCell ref="B15:B16"/>
    <mergeCell ref="D15:D16"/>
    <mergeCell ref="F15:F16"/>
    <mergeCell ref="H15:H16"/>
    <mergeCell ref="J15:J16"/>
    <mergeCell ref="L15:L16"/>
    <mergeCell ref="A17:A18"/>
    <mergeCell ref="B17:B18"/>
    <mergeCell ref="D17:D18"/>
    <mergeCell ref="F17:F18"/>
    <mergeCell ref="H17:H18"/>
    <mergeCell ref="J17:J18"/>
    <mergeCell ref="L17:L18"/>
    <mergeCell ref="A11:A12"/>
    <mergeCell ref="B11:B12"/>
    <mergeCell ref="D11:D12"/>
    <mergeCell ref="F11:F12"/>
    <mergeCell ref="H11:H12"/>
    <mergeCell ref="J11:J12"/>
    <mergeCell ref="L11:L12"/>
    <mergeCell ref="A13:A14"/>
    <mergeCell ref="B13:B14"/>
    <mergeCell ref="D13:D14"/>
    <mergeCell ref="F13:F14"/>
    <mergeCell ref="H13:H14"/>
    <mergeCell ref="J13:J14"/>
    <mergeCell ref="L13:L14"/>
    <mergeCell ref="A7:A8"/>
    <mergeCell ref="B7:B8"/>
    <mergeCell ref="D7:D8"/>
    <mergeCell ref="F7:F8"/>
    <mergeCell ref="H7:H8"/>
    <mergeCell ref="J7:J8"/>
    <mergeCell ref="L7:L8"/>
    <mergeCell ref="A9:A10"/>
    <mergeCell ref="B9:B10"/>
    <mergeCell ref="D9:D10"/>
    <mergeCell ref="F9:F10"/>
    <mergeCell ref="H9:H10"/>
    <mergeCell ref="J9:J10"/>
    <mergeCell ref="L9:L10"/>
    <mergeCell ref="B3:C4"/>
    <mergeCell ref="D3:E4"/>
    <mergeCell ref="F3:G4"/>
    <mergeCell ref="H3:I4"/>
    <mergeCell ref="J3:K4"/>
    <mergeCell ref="L3:M4"/>
    <mergeCell ref="B5:B6"/>
    <mergeCell ref="D5:D6"/>
    <mergeCell ref="F5:F6"/>
    <mergeCell ref="H5:H6"/>
    <mergeCell ref="J5:J6"/>
    <mergeCell ref="L5:L6"/>
  </mergeCells>
  <phoneticPr fontId="60"/>
  <pageMargins left="0.78749999999999998" right="0.78749999999999998" top="0.86597222222222203" bottom="0.55138888888888904" header="0.511811023622047" footer="0.511811023622047"/>
  <pageSetup paperSize="9" scale="75"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MJ1040"/>
  <sheetViews>
    <sheetView showGridLines="0" view="pageBreakPreview" zoomScaleNormal="100" workbookViewId="0">
      <selection activeCell="A2" sqref="A2"/>
    </sheetView>
  </sheetViews>
  <sheetFormatPr defaultColWidth="12.5" defaultRowHeight="17.25"/>
  <cols>
    <col min="1" max="1" width="10" style="13" customWidth="1"/>
    <col min="2" max="4" width="15" style="13" customWidth="1"/>
    <col min="5" max="5" width="7.5" style="13" customWidth="1"/>
    <col min="6" max="244" width="12.5" style="13"/>
    <col min="245" max="256" width="19.75" style="13" customWidth="1"/>
    <col min="257" max="257" width="10" style="13" customWidth="1"/>
    <col min="258" max="260" width="15" style="13" customWidth="1"/>
    <col min="261" max="261" width="7.5" style="13" customWidth="1"/>
    <col min="262" max="500" width="12.5" style="13"/>
    <col min="501" max="512" width="19.75" style="13" customWidth="1"/>
    <col min="513" max="513" width="10" style="13" customWidth="1"/>
    <col min="514" max="516" width="15" style="13" customWidth="1"/>
    <col min="517" max="517" width="7.5" style="13" customWidth="1"/>
    <col min="518" max="756" width="12.5" style="13"/>
    <col min="757" max="768" width="19.75" style="13" customWidth="1"/>
    <col min="769" max="769" width="10" style="13" customWidth="1"/>
    <col min="770" max="772" width="15" style="13" customWidth="1"/>
    <col min="773" max="773" width="7.5" style="13" customWidth="1"/>
    <col min="774" max="1012" width="12.5" style="13"/>
    <col min="1013" max="1024" width="19.75" style="13" customWidth="1"/>
  </cols>
  <sheetData>
    <row r="1" spans="1:244">
      <c r="A1" s="941" t="s">
        <v>636</v>
      </c>
      <c r="B1" s="941"/>
      <c r="C1" s="941"/>
      <c r="D1" s="941"/>
      <c r="E1" s="941"/>
    </row>
    <row r="2" spans="1:244" ht="18" customHeight="1">
      <c r="A2" s="647"/>
      <c r="B2" s="647"/>
      <c r="C2" s="461"/>
      <c r="D2" s="490" t="s">
        <v>630</v>
      </c>
      <c r="E2" s="299"/>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c r="IJ2" s="47"/>
    </row>
    <row r="3" spans="1:244" ht="15" customHeight="1">
      <c r="A3" s="801" t="s">
        <v>138</v>
      </c>
      <c r="B3" s="801" t="s">
        <v>28</v>
      </c>
      <c r="C3" s="102" t="s">
        <v>543</v>
      </c>
      <c r="D3" s="502" t="s">
        <v>544</v>
      </c>
      <c r="E3" s="48"/>
    </row>
    <row r="4" spans="1:244" ht="15" customHeight="1">
      <c r="A4" s="801"/>
      <c r="B4" s="801"/>
      <c r="C4" s="641" t="s">
        <v>505</v>
      </c>
      <c r="D4" s="641" t="s">
        <v>505</v>
      </c>
      <c r="E4" s="48"/>
    </row>
    <row r="5" spans="1:244" ht="15" customHeight="1">
      <c r="A5" s="801"/>
      <c r="B5" s="801"/>
      <c r="C5" s="664" t="s">
        <v>515</v>
      </c>
      <c r="D5" s="664" t="s">
        <v>515</v>
      </c>
      <c r="E5" s="299"/>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row>
    <row r="6" spans="1:244" ht="15" customHeight="1">
      <c r="A6" s="934" t="s">
        <v>516</v>
      </c>
      <c r="B6" s="904">
        <f>SUM(B8:B39)</f>
        <v>471622</v>
      </c>
      <c r="C6" s="665">
        <f>C8+C10+C12+C14+C16+C18+C20+C22+C24+C26+C28+C30+C32+C34+C36+C38</f>
        <v>3592</v>
      </c>
      <c r="D6" s="665">
        <f>D8+D10+D12+D14+D16+D18+D20+D22+D24+D26+D28+D30+D32+D34+D36+D38</f>
        <v>441</v>
      </c>
      <c r="E6" s="506"/>
      <c r="F6" s="503"/>
      <c r="G6" s="503"/>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3"/>
      <c r="AI6" s="503"/>
      <c r="AJ6" s="503"/>
      <c r="AK6" s="503"/>
      <c r="AL6" s="503"/>
      <c r="AM6" s="503"/>
      <c r="AN6" s="503"/>
      <c r="AO6" s="503"/>
      <c r="AP6" s="503"/>
      <c r="AQ6" s="503"/>
      <c r="AR6" s="503"/>
      <c r="AS6" s="503"/>
      <c r="AT6" s="503"/>
      <c r="AU6" s="503"/>
      <c r="AV6" s="503"/>
      <c r="AW6" s="503"/>
      <c r="AX6" s="503"/>
      <c r="AY6" s="503"/>
      <c r="AZ6" s="503"/>
      <c r="BA6" s="503"/>
      <c r="BB6" s="503"/>
      <c r="BC6" s="503"/>
      <c r="BD6" s="503"/>
      <c r="BE6" s="503"/>
      <c r="BF6" s="503"/>
      <c r="BG6" s="503"/>
      <c r="BH6" s="503"/>
      <c r="BI6" s="503"/>
      <c r="BJ6" s="503"/>
      <c r="BK6" s="503"/>
      <c r="BL6" s="503"/>
      <c r="BM6" s="503"/>
      <c r="BN6" s="503"/>
      <c r="BO6" s="503"/>
      <c r="BP6" s="503"/>
      <c r="BQ6" s="503"/>
      <c r="BR6" s="503"/>
      <c r="BS6" s="503"/>
      <c r="BT6" s="503"/>
      <c r="BU6" s="503"/>
      <c r="BV6" s="503"/>
      <c r="BW6" s="503"/>
      <c r="BX6" s="503"/>
      <c r="BY6" s="503"/>
      <c r="BZ6" s="503"/>
      <c r="CA6" s="503"/>
      <c r="CB6" s="503"/>
      <c r="CC6" s="503"/>
      <c r="CD6" s="503"/>
      <c r="CE6" s="503"/>
      <c r="CF6" s="503"/>
      <c r="CG6" s="503"/>
      <c r="CH6" s="503"/>
      <c r="CI6" s="503"/>
      <c r="CJ6" s="503"/>
      <c r="CK6" s="503"/>
      <c r="CL6" s="503"/>
      <c r="CM6" s="503"/>
      <c r="CN6" s="503"/>
      <c r="CO6" s="503"/>
      <c r="CP6" s="503"/>
      <c r="CQ6" s="503"/>
      <c r="CR6" s="503"/>
      <c r="CS6" s="503"/>
      <c r="CT6" s="503"/>
      <c r="CU6" s="503"/>
      <c r="CV6" s="503"/>
      <c r="CW6" s="503"/>
      <c r="CX6" s="503"/>
      <c r="CY6" s="503"/>
      <c r="CZ6" s="503"/>
      <c r="DA6" s="503"/>
      <c r="DB6" s="503"/>
      <c r="DC6" s="503"/>
      <c r="DD6" s="503"/>
      <c r="DE6" s="503"/>
      <c r="DF6" s="503"/>
      <c r="DG6" s="503"/>
      <c r="DH6" s="503"/>
      <c r="DI6" s="503"/>
      <c r="DJ6" s="503"/>
      <c r="DK6" s="503"/>
      <c r="DL6" s="503"/>
      <c r="DM6" s="503"/>
      <c r="DN6" s="503"/>
      <c r="DO6" s="503"/>
      <c r="DP6" s="503"/>
      <c r="DQ6" s="503"/>
      <c r="DR6" s="503"/>
      <c r="DS6" s="503"/>
      <c r="DT6" s="503"/>
      <c r="DU6" s="503"/>
      <c r="DV6" s="503"/>
      <c r="DW6" s="503"/>
      <c r="DX6" s="503"/>
      <c r="DY6" s="503"/>
      <c r="DZ6" s="503"/>
      <c r="EA6" s="503"/>
      <c r="EB6" s="503"/>
      <c r="EC6" s="503"/>
      <c r="ED6" s="503"/>
      <c r="EE6" s="503"/>
      <c r="EF6" s="503"/>
      <c r="EG6" s="503"/>
      <c r="EH6" s="503"/>
      <c r="EI6" s="503"/>
      <c r="EJ6" s="503"/>
      <c r="EK6" s="503"/>
      <c r="EL6" s="503"/>
      <c r="EM6" s="503"/>
      <c r="EN6" s="503"/>
      <c r="EO6" s="503"/>
      <c r="EP6" s="503"/>
      <c r="EQ6" s="503"/>
      <c r="ER6" s="503"/>
      <c r="ES6" s="503"/>
      <c r="ET6" s="503"/>
      <c r="EU6" s="503"/>
      <c r="EV6" s="503"/>
      <c r="EW6" s="503"/>
      <c r="EX6" s="503"/>
      <c r="EY6" s="503"/>
      <c r="EZ6" s="503"/>
      <c r="FA6" s="503"/>
      <c r="FB6" s="503"/>
      <c r="FC6" s="503"/>
      <c r="FD6" s="503"/>
      <c r="FE6" s="503"/>
      <c r="FF6" s="503"/>
      <c r="FG6" s="503"/>
      <c r="FH6" s="503"/>
      <c r="FI6" s="503"/>
      <c r="FJ6" s="503"/>
      <c r="FK6" s="503"/>
      <c r="FL6" s="503"/>
      <c r="FM6" s="503"/>
      <c r="FN6" s="503"/>
      <c r="FO6" s="503"/>
      <c r="FP6" s="503"/>
      <c r="FQ6" s="503"/>
      <c r="FR6" s="503"/>
      <c r="FS6" s="503"/>
      <c r="FT6" s="503"/>
      <c r="FU6" s="503"/>
      <c r="FV6" s="503"/>
      <c r="FW6" s="503"/>
      <c r="FX6" s="503"/>
      <c r="FY6" s="503"/>
      <c r="FZ6" s="503"/>
      <c r="GA6" s="503"/>
      <c r="GB6" s="503"/>
      <c r="GC6" s="503"/>
      <c r="GD6" s="503"/>
      <c r="GE6" s="503"/>
      <c r="GF6" s="503"/>
      <c r="GG6" s="503"/>
      <c r="GH6" s="503"/>
      <c r="GI6" s="503"/>
      <c r="GJ6" s="503"/>
      <c r="GK6" s="503"/>
      <c r="GL6" s="503"/>
      <c r="GM6" s="503"/>
      <c r="GN6" s="503"/>
      <c r="GO6" s="503"/>
      <c r="GP6" s="503"/>
      <c r="GQ6" s="503"/>
      <c r="GR6" s="503"/>
      <c r="GS6" s="503"/>
      <c r="GT6" s="503"/>
      <c r="GU6" s="503"/>
      <c r="GV6" s="503"/>
      <c r="GW6" s="503"/>
      <c r="GX6" s="503"/>
      <c r="GY6" s="503"/>
      <c r="GZ6" s="503"/>
      <c r="HA6" s="503"/>
      <c r="HB6" s="503"/>
      <c r="HC6" s="503"/>
      <c r="HD6" s="503"/>
      <c r="HE6" s="503"/>
      <c r="HF6" s="503"/>
      <c r="HG6" s="503"/>
      <c r="HH6" s="503"/>
      <c r="HI6" s="503"/>
      <c r="HJ6" s="503"/>
      <c r="HK6" s="503"/>
      <c r="HL6" s="503"/>
      <c r="HM6" s="503"/>
      <c r="HN6" s="503"/>
      <c r="HO6" s="503"/>
      <c r="HP6" s="503"/>
      <c r="HQ6" s="503"/>
      <c r="HR6" s="503"/>
      <c r="HS6" s="503"/>
      <c r="HT6" s="503"/>
      <c r="HU6" s="503"/>
      <c r="HV6" s="503"/>
      <c r="HW6" s="503"/>
      <c r="HX6" s="503"/>
      <c r="HY6" s="503"/>
      <c r="HZ6" s="503"/>
      <c r="IA6" s="503"/>
      <c r="IB6" s="503"/>
      <c r="IC6" s="503"/>
      <c r="ID6" s="503"/>
      <c r="IE6" s="503"/>
      <c r="IF6" s="503"/>
      <c r="IG6" s="503"/>
      <c r="IH6" s="503"/>
      <c r="II6" s="503"/>
      <c r="IJ6" s="503"/>
    </row>
    <row r="7" spans="1:244" ht="15" customHeight="1">
      <c r="A7" s="934"/>
      <c r="B7" s="904"/>
      <c r="C7" s="469">
        <f>C6/B6*100</f>
        <v>0.76162689611595724</v>
      </c>
      <c r="D7" s="469">
        <f>D6/B6*100</f>
        <v>9.3507088303768707E-2</v>
      </c>
      <c r="E7" s="506"/>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311"/>
      <c r="BC7" s="311"/>
      <c r="BD7" s="311"/>
      <c r="BE7" s="311"/>
      <c r="BF7" s="311"/>
      <c r="BG7" s="311"/>
      <c r="BH7" s="311"/>
      <c r="BI7" s="311"/>
      <c r="BJ7" s="311"/>
      <c r="BK7" s="311"/>
      <c r="BL7" s="311"/>
      <c r="BM7" s="311"/>
      <c r="BN7" s="311"/>
      <c r="BO7" s="311"/>
      <c r="BP7" s="311"/>
      <c r="BQ7" s="311"/>
      <c r="BR7" s="311"/>
      <c r="BS7" s="311"/>
      <c r="BT7" s="311"/>
      <c r="BU7" s="311"/>
      <c r="BV7" s="311"/>
      <c r="BW7" s="311"/>
      <c r="BX7" s="311"/>
      <c r="BY7" s="311"/>
      <c r="BZ7" s="311"/>
      <c r="CA7" s="311"/>
      <c r="CB7" s="311"/>
      <c r="CC7" s="311"/>
      <c r="CD7" s="311"/>
      <c r="CE7" s="311"/>
      <c r="CF7" s="311"/>
      <c r="CG7" s="311"/>
      <c r="CH7" s="311"/>
      <c r="CI7" s="311"/>
      <c r="CJ7" s="311"/>
      <c r="CK7" s="311"/>
      <c r="CL7" s="311"/>
      <c r="CM7" s="311"/>
      <c r="CN7" s="311"/>
      <c r="CO7" s="311"/>
      <c r="CP7" s="311"/>
      <c r="CQ7" s="311"/>
      <c r="CR7" s="311"/>
      <c r="CS7" s="311"/>
      <c r="CT7" s="311"/>
      <c r="CU7" s="311"/>
      <c r="CV7" s="311"/>
      <c r="CW7" s="311"/>
      <c r="CX7" s="311"/>
      <c r="CY7" s="311"/>
      <c r="CZ7" s="311"/>
      <c r="DA7" s="311"/>
      <c r="DB7" s="311"/>
      <c r="DC7" s="311"/>
      <c r="DD7" s="311"/>
      <c r="DE7" s="311"/>
      <c r="DF7" s="311"/>
      <c r="DG7" s="311"/>
      <c r="DH7" s="311"/>
      <c r="DI7" s="311"/>
      <c r="DJ7" s="311"/>
      <c r="DK7" s="311"/>
      <c r="DL7" s="311"/>
      <c r="DM7" s="311"/>
      <c r="DN7" s="311"/>
      <c r="DO7" s="311"/>
      <c r="DP7" s="311"/>
      <c r="DQ7" s="311"/>
      <c r="DR7" s="311"/>
      <c r="DS7" s="311"/>
      <c r="DT7" s="311"/>
      <c r="DU7" s="311"/>
      <c r="DV7" s="311"/>
      <c r="DW7" s="311"/>
      <c r="DX7" s="311"/>
      <c r="DY7" s="311"/>
      <c r="DZ7" s="311"/>
      <c r="EA7" s="311"/>
      <c r="EB7" s="311"/>
      <c r="EC7" s="311"/>
      <c r="ED7" s="311"/>
      <c r="EE7" s="311"/>
      <c r="EF7" s="311"/>
      <c r="EG7" s="311"/>
      <c r="EH7" s="311"/>
      <c r="EI7" s="311"/>
      <c r="EJ7" s="311"/>
      <c r="EK7" s="311"/>
      <c r="EL7" s="311"/>
      <c r="EM7" s="311"/>
      <c r="EN7" s="311"/>
      <c r="EO7" s="311"/>
      <c r="EP7" s="311"/>
      <c r="EQ7" s="311"/>
      <c r="ER7" s="311"/>
      <c r="ES7" s="311"/>
      <c r="ET7" s="311"/>
      <c r="EU7" s="311"/>
      <c r="EV7" s="311"/>
      <c r="EW7" s="311"/>
      <c r="EX7" s="311"/>
      <c r="EY7" s="311"/>
      <c r="EZ7" s="311"/>
      <c r="FA7" s="311"/>
      <c r="FB7" s="311"/>
      <c r="FC7" s="311"/>
      <c r="FD7" s="311"/>
      <c r="FE7" s="311"/>
      <c r="FF7" s="311"/>
      <c r="FG7" s="311"/>
      <c r="FH7" s="311"/>
      <c r="FI7" s="311"/>
      <c r="FJ7" s="311"/>
      <c r="FK7" s="311"/>
      <c r="FL7" s="311"/>
      <c r="FM7" s="311"/>
      <c r="FN7" s="311"/>
      <c r="FO7" s="311"/>
      <c r="FP7" s="311"/>
      <c r="FQ7" s="311"/>
      <c r="FR7" s="311"/>
      <c r="FS7" s="311"/>
      <c r="FT7" s="311"/>
      <c r="FU7" s="311"/>
      <c r="FV7" s="311"/>
      <c r="FW7" s="311"/>
      <c r="FX7" s="311"/>
      <c r="FY7" s="311"/>
      <c r="FZ7" s="311"/>
      <c r="GA7" s="311"/>
      <c r="GB7" s="311"/>
      <c r="GC7" s="311"/>
      <c r="GD7" s="311"/>
      <c r="GE7" s="311"/>
      <c r="GF7" s="311"/>
      <c r="GG7" s="311"/>
      <c r="GH7" s="311"/>
      <c r="GI7" s="311"/>
      <c r="GJ7" s="311"/>
      <c r="GK7" s="311"/>
      <c r="GL7" s="311"/>
      <c r="GM7" s="311"/>
      <c r="GN7" s="311"/>
      <c r="GO7" s="311"/>
      <c r="GP7" s="311"/>
      <c r="GQ7" s="311"/>
      <c r="GR7" s="311"/>
      <c r="GS7" s="311"/>
      <c r="GT7" s="311"/>
      <c r="GU7" s="311"/>
      <c r="GV7" s="311"/>
      <c r="GW7" s="311"/>
      <c r="GX7" s="311"/>
      <c r="GY7" s="311"/>
      <c r="GZ7" s="311"/>
      <c r="HA7" s="311"/>
      <c r="HB7" s="311"/>
      <c r="HC7" s="311"/>
      <c r="HD7" s="311"/>
      <c r="HE7" s="311"/>
      <c r="HF7" s="311"/>
      <c r="HG7" s="311"/>
      <c r="HH7" s="311"/>
      <c r="HI7" s="311"/>
      <c r="HJ7" s="311"/>
      <c r="HK7" s="311"/>
      <c r="HL7" s="311"/>
      <c r="HM7" s="311"/>
      <c r="HN7" s="311"/>
      <c r="HO7" s="311"/>
      <c r="HP7" s="311"/>
      <c r="HQ7" s="311"/>
      <c r="HR7" s="311"/>
      <c r="HS7" s="311"/>
      <c r="HT7" s="311"/>
      <c r="HU7" s="311"/>
      <c r="HV7" s="311"/>
      <c r="HW7" s="311"/>
      <c r="HX7" s="311"/>
      <c r="HY7" s="311"/>
      <c r="HZ7" s="311"/>
      <c r="IA7" s="311"/>
      <c r="IB7" s="311"/>
      <c r="IC7" s="311"/>
      <c r="ID7" s="311"/>
      <c r="IE7" s="311"/>
      <c r="IF7" s="311"/>
      <c r="IG7" s="311"/>
      <c r="IH7" s="311"/>
      <c r="II7" s="311"/>
      <c r="IJ7" s="311"/>
    </row>
    <row r="8" spans="1:244" ht="15" customHeight="1">
      <c r="A8" s="933" t="s">
        <v>356</v>
      </c>
      <c r="B8" s="905">
        <v>32408</v>
      </c>
      <c r="C8" s="657">
        <v>315</v>
      </c>
      <c r="D8" s="657">
        <v>24</v>
      </c>
      <c r="E8" s="506"/>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311"/>
      <c r="BK8" s="311"/>
      <c r="BL8" s="311"/>
      <c r="BM8" s="311"/>
      <c r="BN8" s="311"/>
      <c r="BO8" s="311"/>
      <c r="BP8" s="311"/>
      <c r="BQ8" s="311"/>
      <c r="BR8" s="311"/>
      <c r="BS8" s="311"/>
      <c r="BT8" s="311"/>
      <c r="BU8" s="311"/>
      <c r="BV8" s="311"/>
      <c r="BW8" s="311"/>
      <c r="BX8" s="311"/>
      <c r="BY8" s="311"/>
      <c r="BZ8" s="311"/>
      <c r="CA8" s="311"/>
      <c r="CB8" s="311"/>
      <c r="CC8" s="311"/>
      <c r="CD8" s="311"/>
      <c r="CE8" s="311"/>
      <c r="CF8" s="311"/>
      <c r="CG8" s="311"/>
      <c r="CH8" s="311"/>
      <c r="CI8" s="311"/>
      <c r="CJ8" s="311"/>
      <c r="CK8" s="311"/>
      <c r="CL8" s="311"/>
      <c r="CM8" s="311"/>
      <c r="CN8" s="311"/>
      <c r="CO8" s="311"/>
      <c r="CP8" s="311"/>
      <c r="CQ8" s="311"/>
      <c r="CR8" s="311"/>
      <c r="CS8" s="311"/>
      <c r="CT8" s="311"/>
      <c r="CU8" s="311"/>
      <c r="CV8" s="311"/>
      <c r="CW8" s="311"/>
      <c r="CX8" s="311"/>
      <c r="CY8" s="311"/>
      <c r="CZ8" s="311"/>
      <c r="DA8" s="311"/>
      <c r="DB8" s="311"/>
      <c r="DC8" s="311"/>
      <c r="DD8" s="311"/>
      <c r="DE8" s="311"/>
      <c r="DF8" s="311"/>
      <c r="DG8" s="311"/>
      <c r="DH8" s="311"/>
      <c r="DI8" s="311"/>
      <c r="DJ8" s="311"/>
      <c r="DK8" s="311"/>
      <c r="DL8" s="311"/>
      <c r="DM8" s="311"/>
      <c r="DN8" s="311"/>
      <c r="DO8" s="311"/>
      <c r="DP8" s="311"/>
      <c r="DQ8" s="311"/>
      <c r="DR8" s="311"/>
      <c r="DS8" s="311"/>
      <c r="DT8" s="311"/>
      <c r="DU8" s="311"/>
      <c r="DV8" s="311"/>
      <c r="DW8" s="311"/>
      <c r="DX8" s="311"/>
      <c r="DY8" s="311"/>
      <c r="DZ8" s="311"/>
      <c r="EA8" s="311"/>
      <c r="EB8" s="311"/>
      <c r="EC8" s="311"/>
      <c r="ED8" s="311"/>
      <c r="EE8" s="311"/>
      <c r="EF8" s="311"/>
      <c r="EG8" s="311"/>
      <c r="EH8" s="311"/>
      <c r="EI8" s="311"/>
      <c r="EJ8" s="311"/>
      <c r="EK8" s="311"/>
      <c r="EL8" s="311"/>
      <c r="EM8" s="311"/>
      <c r="EN8" s="311"/>
      <c r="EO8" s="311"/>
      <c r="EP8" s="311"/>
      <c r="EQ8" s="311"/>
      <c r="ER8" s="311"/>
      <c r="ES8" s="311"/>
      <c r="ET8" s="311"/>
      <c r="EU8" s="311"/>
      <c r="EV8" s="311"/>
      <c r="EW8" s="311"/>
      <c r="EX8" s="311"/>
      <c r="EY8" s="311"/>
      <c r="EZ8" s="311"/>
      <c r="FA8" s="311"/>
      <c r="FB8" s="311"/>
      <c r="FC8" s="311"/>
      <c r="FD8" s="311"/>
      <c r="FE8" s="311"/>
      <c r="FF8" s="311"/>
      <c r="FG8" s="311"/>
      <c r="FH8" s="311"/>
      <c r="FI8" s="311"/>
      <c r="FJ8" s="311"/>
      <c r="FK8" s="311"/>
      <c r="FL8" s="311"/>
      <c r="FM8" s="311"/>
      <c r="FN8" s="311"/>
      <c r="FO8" s="311"/>
      <c r="FP8" s="311"/>
      <c r="FQ8" s="311"/>
      <c r="FR8" s="311"/>
      <c r="FS8" s="311"/>
      <c r="FT8" s="311"/>
      <c r="FU8" s="311"/>
      <c r="FV8" s="311"/>
      <c r="FW8" s="311"/>
      <c r="FX8" s="311"/>
      <c r="FY8" s="311"/>
      <c r="FZ8" s="311"/>
      <c r="GA8" s="311"/>
      <c r="GB8" s="311"/>
      <c r="GC8" s="311"/>
      <c r="GD8" s="311"/>
      <c r="GE8" s="311"/>
      <c r="GF8" s="311"/>
      <c r="GG8" s="311"/>
      <c r="GH8" s="311"/>
      <c r="GI8" s="311"/>
      <c r="GJ8" s="311"/>
      <c r="GK8" s="311"/>
      <c r="GL8" s="311"/>
      <c r="GM8" s="311"/>
      <c r="GN8" s="311"/>
      <c r="GO8" s="311"/>
      <c r="GP8" s="311"/>
      <c r="GQ8" s="311"/>
      <c r="GR8" s="311"/>
      <c r="GS8" s="311"/>
      <c r="GT8" s="311"/>
      <c r="GU8" s="311"/>
      <c r="GV8" s="311"/>
      <c r="GW8" s="311"/>
      <c r="GX8" s="311"/>
      <c r="GY8" s="311"/>
      <c r="GZ8" s="311"/>
      <c r="HA8" s="311"/>
      <c r="HB8" s="311"/>
      <c r="HC8" s="311"/>
      <c r="HD8" s="311"/>
      <c r="HE8" s="311"/>
      <c r="HF8" s="311"/>
      <c r="HG8" s="311"/>
      <c r="HH8" s="311"/>
      <c r="HI8" s="311"/>
      <c r="HJ8" s="311"/>
      <c r="HK8" s="311"/>
      <c r="HL8" s="311"/>
      <c r="HM8" s="311"/>
      <c r="HN8" s="311"/>
      <c r="HO8" s="311"/>
      <c r="HP8" s="311"/>
      <c r="HQ8" s="311"/>
      <c r="HR8" s="311"/>
      <c r="HS8" s="311"/>
      <c r="HT8" s="311"/>
      <c r="HU8" s="311"/>
      <c r="HV8" s="311"/>
      <c r="HW8" s="311"/>
      <c r="HX8" s="311"/>
      <c r="HY8" s="311"/>
      <c r="HZ8" s="311"/>
      <c r="IA8" s="311"/>
      <c r="IB8" s="311"/>
      <c r="IC8" s="311"/>
      <c r="ID8" s="311"/>
      <c r="IE8" s="311"/>
      <c r="IF8" s="311"/>
      <c r="IG8" s="311"/>
      <c r="IH8" s="311"/>
      <c r="II8" s="311"/>
      <c r="IJ8" s="311"/>
    </row>
    <row r="9" spans="1:244" ht="15" customHeight="1">
      <c r="A9" s="933"/>
      <c r="B9" s="905"/>
      <c r="C9" s="469">
        <f>C8/B8*100</f>
        <v>0.97198222661071343</v>
      </c>
      <c r="D9" s="469">
        <f>D8/B8*100</f>
        <v>7.4055788694149596E-2</v>
      </c>
      <c r="E9" s="506"/>
    </row>
    <row r="10" spans="1:244" ht="15" customHeight="1">
      <c r="A10" s="933" t="s">
        <v>3</v>
      </c>
      <c r="B10" s="905">
        <v>15458</v>
      </c>
      <c r="C10" s="657">
        <v>149</v>
      </c>
      <c r="D10" s="657">
        <v>11</v>
      </c>
      <c r="E10" s="506"/>
    </row>
    <row r="11" spans="1:244" ht="15" customHeight="1">
      <c r="A11" s="933"/>
      <c r="B11" s="905"/>
      <c r="C11" s="469">
        <f>C10/B10*100</f>
        <v>0.96390218657006077</v>
      </c>
      <c r="D11" s="469">
        <f>D10/B10*100</f>
        <v>7.1160564109199118E-2</v>
      </c>
      <c r="E11" s="506"/>
    </row>
    <row r="12" spans="1:244" ht="15" customHeight="1">
      <c r="A12" s="933" t="s">
        <v>4</v>
      </c>
      <c r="B12" s="905">
        <v>38165</v>
      </c>
      <c r="C12" s="657">
        <v>288</v>
      </c>
      <c r="D12" s="657">
        <v>38</v>
      </c>
      <c r="E12" s="506"/>
    </row>
    <row r="13" spans="1:244" ht="15" customHeight="1">
      <c r="A13" s="933"/>
      <c r="B13" s="905"/>
      <c r="C13" s="469">
        <f>C12/B12*100</f>
        <v>0.75461810559413078</v>
      </c>
      <c r="D13" s="469">
        <f>D12/B12*100</f>
        <v>9.9567666710336691E-2</v>
      </c>
      <c r="E13" s="506"/>
    </row>
    <row r="14" spans="1:244" ht="15" customHeight="1">
      <c r="A14" s="933" t="s">
        <v>5</v>
      </c>
      <c r="B14" s="905">
        <v>29503</v>
      </c>
      <c r="C14" s="657">
        <v>210</v>
      </c>
      <c r="D14" s="657">
        <v>28</v>
      </c>
      <c r="E14" s="506"/>
    </row>
    <row r="15" spans="1:244" ht="15" customHeight="1">
      <c r="A15" s="933"/>
      <c r="B15" s="905"/>
      <c r="C15" s="469">
        <f>C14/B14*100</f>
        <v>0.71179202115039153</v>
      </c>
      <c r="D15" s="469">
        <f>D14/B14*100</f>
        <v>9.4905602820052198E-2</v>
      </c>
      <c r="E15" s="506"/>
    </row>
    <row r="16" spans="1:244" ht="15" customHeight="1">
      <c r="A16" s="933" t="s">
        <v>357</v>
      </c>
      <c r="B16" s="905">
        <v>29293</v>
      </c>
      <c r="C16" s="657">
        <v>206</v>
      </c>
      <c r="D16" s="657">
        <v>34</v>
      </c>
      <c r="E16" s="506"/>
    </row>
    <row r="17" spans="1:5" ht="15" customHeight="1">
      <c r="A17" s="933"/>
      <c r="B17" s="905"/>
      <c r="C17" s="469">
        <f>C16/B16*100</f>
        <v>0.70323968183525065</v>
      </c>
      <c r="D17" s="469">
        <f>D16/B16*100</f>
        <v>0.11606868535144915</v>
      </c>
      <c r="E17" s="506"/>
    </row>
    <row r="18" spans="1:5" ht="15" customHeight="1">
      <c r="A18" s="933" t="s">
        <v>7</v>
      </c>
      <c r="B18" s="905">
        <v>14860</v>
      </c>
      <c r="C18" s="657">
        <v>115</v>
      </c>
      <c r="D18" s="657">
        <v>10</v>
      </c>
      <c r="E18" s="506"/>
    </row>
    <row r="19" spans="1:5" ht="15" customHeight="1">
      <c r="A19" s="933"/>
      <c r="B19" s="905"/>
      <c r="C19" s="469">
        <f>C18/B18*100</f>
        <v>0.77388963660834453</v>
      </c>
      <c r="D19" s="469">
        <f>D18/B18*100</f>
        <v>6.7294751009421269E-2</v>
      </c>
      <c r="E19" s="506"/>
    </row>
    <row r="20" spans="1:5" ht="15" customHeight="1">
      <c r="A20" s="933" t="s">
        <v>358</v>
      </c>
      <c r="B20" s="905">
        <v>20980</v>
      </c>
      <c r="C20" s="657">
        <v>186</v>
      </c>
      <c r="D20" s="657">
        <v>20</v>
      </c>
      <c r="E20" s="506"/>
    </row>
    <row r="21" spans="1:5" ht="15" customHeight="1">
      <c r="A21" s="933"/>
      <c r="B21" s="905"/>
      <c r="C21" s="469">
        <f>C20/B20*100</f>
        <v>0.88655862726406098</v>
      </c>
      <c r="D21" s="469">
        <f>D20/B20*100</f>
        <v>9.532888465204957E-2</v>
      </c>
      <c r="E21" s="506"/>
    </row>
    <row r="22" spans="1:5" ht="15" customHeight="1">
      <c r="A22" s="933" t="s">
        <v>359</v>
      </c>
      <c r="B22" s="905">
        <v>22953</v>
      </c>
      <c r="C22" s="657">
        <v>179</v>
      </c>
      <c r="D22" s="657">
        <v>19</v>
      </c>
      <c r="E22" s="506"/>
    </row>
    <row r="23" spans="1:5" ht="15" customHeight="1">
      <c r="A23" s="933"/>
      <c r="B23" s="905"/>
      <c r="C23" s="469">
        <f>C22/B22*100</f>
        <v>0.77985448525247247</v>
      </c>
      <c r="D23" s="469">
        <f>D22/B22*100</f>
        <v>8.2777850389927243E-2</v>
      </c>
      <c r="E23" s="506"/>
    </row>
    <row r="24" spans="1:5" ht="15" customHeight="1">
      <c r="A24" s="933" t="s">
        <v>360</v>
      </c>
      <c r="B24" s="929">
        <v>14171</v>
      </c>
      <c r="C24" s="657">
        <v>113</v>
      </c>
      <c r="D24" s="657">
        <v>13</v>
      </c>
      <c r="E24" s="506"/>
    </row>
    <row r="25" spans="1:5" ht="15" customHeight="1">
      <c r="A25" s="933"/>
      <c r="B25" s="929"/>
      <c r="C25" s="469">
        <f>C24/B24*100</f>
        <v>0.79740314727259898</v>
      </c>
      <c r="D25" s="469">
        <f>D24/B24*100</f>
        <v>9.1736645261449437E-2</v>
      </c>
      <c r="E25" s="506"/>
    </row>
    <row r="26" spans="1:5" ht="15" customHeight="1">
      <c r="A26" s="933" t="s">
        <v>361</v>
      </c>
      <c r="B26" s="929">
        <v>44372</v>
      </c>
      <c r="C26" s="657">
        <v>342</v>
      </c>
      <c r="D26" s="657">
        <v>63</v>
      </c>
      <c r="E26" s="506"/>
    </row>
    <row r="27" spans="1:5" ht="15" customHeight="1">
      <c r="A27" s="933"/>
      <c r="B27" s="929"/>
      <c r="C27" s="469">
        <f>C26/B26*100</f>
        <v>0.77075633282250067</v>
      </c>
      <c r="D27" s="469">
        <f>D26/B26*100</f>
        <v>0.14198142973046063</v>
      </c>
      <c r="E27" s="506"/>
    </row>
    <row r="28" spans="1:5" ht="15" customHeight="1">
      <c r="A28" s="933" t="s">
        <v>12</v>
      </c>
      <c r="B28" s="929">
        <v>32630</v>
      </c>
      <c r="C28" s="657">
        <v>226</v>
      </c>
      <c r="D28" s="657">
        <v>30</v>
      </c>
      <c r="E28" s="506"/>
    </row>
    <row r="29" spans="1:5" ht="15" customHeight="1">
      <c r="A29" s="933"/>
      <c r="B29" s="929"/>
      <c r="C29" s="469">
        <f>C28/B28*100</f>
        <v>0.69261415874961696</v>
      </c>
      <c r="D29" s="469">
        <f>D28/B28*100</f>
        <v>9.1939932577382769E-2</v>
      </c>
      <c r="E29" s="506"/>
    </row>
    <row r="30" spans="1:5" ht="15" customHeight="1">
      <c r="A30" s="933" t="s">
        <v>13</v>
      </c>
      <c r="B30" s="929">
        <v>32921</v>
      </c>
      <c r="C30" s="657">
        <v>274</v>
      </c>
      <c r="D30" s="657">
        <v>30</v>
      </c>
      <c r="E30" s="506"/>
    </row>
    <row r="31" spans="1:5" ht="15" customHeight="1">
      <c r="A31" s="933"/>
      <c r="B31" s="929"/>
      <c r="C31" s="469">
        <f>C30/B30*100</f>
        <v>0.83229549527657121</v>
      </c>
      <c r="D31" s="469">
        <f>D30/B30*100</f>
        <v>9.1127244008383707E-2</v>
      </c>
      <c r="E31" s="506"/>
    </row>
    <row r="32" spans="1:5" ht="15" customHeight="1">
      <c r="A32" s="933" t="s">
        <v>362</v>
      </c>
      <c r="B32" s="929">
        <v>35932</v>
      </c>
      <c r="C32" s="657">
        <v>200</v>
      </c>
      <c r="D32" s="657">
        <v>43</v>
      </c>
      <c r="E32" s="506"/>
    </row>
    <row r="33" spans="1:5" ht="15" customHeight="1">
      <c r="A33" s="933"/>
      <c r="B33" s="929"/>
      <c r="C33" s="469">
        <f>C32/B32*100</f>
        <v>0.55660692419013691</v>
      </c>
      <c r="D33" s="469">
        <f>D32/B32*100</f>
        <v>0.11967048870087943</v>
      </c>
      <c r="E33" s="506"/>
    </row>
    <row r="34" spans="1:5" ht="15" customHeight="1">
      <c r="A34" s="933" t="s">
        <v>15</v>
      </c>
      <c r="B34" s="929">
        <v>46846</v>
      </c>
      <c r="C34" s="657">
        <v>349</v>
      </c>
      <c r="D34" s="657">
        <v>34</v>
      </c>
      <c r="E34" s="506"/>
    </row>
    <row r="35" spans="1:5" ht="15" customHeight="1">
      <c r="A35" s="933"/>
      <c r="B35" s="929"/>
      <c r="C35" s="469">
        <f>C34/B34*100</f>
        <v>0.74499423643427398</v>
      </c>
      <c r="D35" s="469">
        <f>D34/B34*100</f>
        <v>7.2578235068095465E-2</v>
      </c>
      <c r="E35" s="506"/>
    </row>
    <row r="36" spans="1:5" ht="15" customHeight="1">
      <c r="A36" s="933" t="s">
        <v>363</v>
      </c>
      <c r="B36" s="929">
        <v>30055</v>
      </c>
      <c r="C36" s="657">
        <v>224</v>
      </c>
      <c r="D36" s="657">
        <v>24</v>
      </c>
      <c r="E36" s="506"/>
    </row>
    <row r="37" spans="1:5" ht="15" customHeight="1">
      <c r="A37" s="933"/>
      <c r="B37" s="929"/>
      <c r="C37" s="469">
        <f>C36/B36*100</f>
        <v>0.74530028281483951</v>
      </c>
      <c r="D37" s="469">
        <f>D36/B36*100</f>
        <v>7.9853601730161372E-2</v>
      </c>
      <c r="E37" s="506"/>
    </row>
    <row r="38" spans="1:5" ht="15" customHeight="1">
      <c r="A38" s="939" t="s">
        <v>364</v>
      </c>
      <c r="B38" s="930">
        <v>31075</v>
      </c>
      <c r="C38" s="657">
        <v>216</v>
      </c>
      <c r="D38" s="657">
        <v>20</v>
      </c>
      <c r="E38" s="506"/>
    </row>
    <row r="39" spans="1:5" ht="15" customHeight="1">
      <c r="A39" s="939"/>
      <c r="B39" s="930"/>
      <c r="C39" s="473">
        <f>C38/B38*100</f>
        <v>0.69509251810136763</v>
      </c>
      <c r="D39" s="473">
        <f>D38/B38*100</f>
        <v>6.4360418342719231E-2</v>
      </c>
      <c r="E39" s="506"/>
    </row>
    <row r="40" spans="1:5">
      <c r="A40" s="48" t="s">
        <v>605</v>
      </c>
      <c r="B40" s="101"/>
      <c r="C40" s="101"/>
      <c r="D40" s="101"/>
      <c r="E40" s="101"/>
    </row>
    <row r="41" spans="1:5">
      <c r="A41" s="503"/>
      <c r="B41" s="101"/>
      <c r="C41" s="101"/>
      <c r="D41" s="101"/>
      <c r="E41" s="101"/>
    </row>
    <row r="42" spans="1:5">
      <c r="A42" s="503"/>
    </row>
    <row r="43" spans="1:5">
      <c r="A43" s="503"/>
    </row>
    <row r="44" spans="1:5">
      <c r="A44" s="503"/>
    </row>
    <row r="45" spans="1:5">
      <c r="A45" s="503"/>
    </row>
    <row r="46" spans="1:5">
      <c r="A46" s="503"/>
    </row>
    <row r="47" spans="1:5">
      <c r="A47" s="503"/>
    </row>
    <row r="48" spans="1:5">
      <c r="A48" s="503"/>
    </row>
    <row r="49" spans="1:1">
      <c r="A49" s="503"/>
    </row>
    <row r="50" spans="1:1">
      <c r="A50" s="503"/>
    </row>
    <row r="51" spans="1:1">
      <c r="A51" s="503"/>
    </row>
    <row r="52" spans="1:1">
      <c r="A52" s="503"/>
    </row>
    <row r="53" spans="1:1">
      <c r="A53" s="503"/>
    </row>
    <row r="54" spans="1:1">
      <c r="A54" s="503"/>
    </row>
    <row r="55" spans="1:1">
      <c r="A55" s="503"/>
    </row>
    <row r="56" spans="1:1">
      <c r="A56" s="503"/>
    </row>
    <row r="57" spans="1:1">
      <c r="A57" s="503"/>
    </row>
    <row r="58" spans="1:1">
      <c r="A58" s="503"/>
    </row>
    <row r="59" spans="1:1">
      <c r="A59" s="503"/>
    </row>
    <row r="60" spans="1:1">
      <c r="A60" s="503"/>
    </row>
    <row r="61" spans="1:1">
      <c r="A61" s="503"/>
    </row>
    <row r="62" spans="1:1">
      <c r="A62" s="503"/>
    </row>
    <row r="63" spans="1:1">
      <c r="A63" s="503"/>
    </row>
    <row r="64" spans="1:1">
      <c r="A64" s="503"/>
    </row>
    <row r="65" spans="1:1">
      <c r="A65" s="503"/>
    </row>
    <row r="66" spans="1:1">
      <c r="A66" s="503"/>
    </row>
    <row r="67" spans="1:1">
      <c r="A67" s="503"/>
    </row>
    <row r="68" spans="1:1">
      <c r="A68" s="503"/>
    </row>
    <row r="69" spans="1:1">
      <c r="A69" s="503"/>
    </row>
    <row r="70" spans="1:1">
      <c r="A70" s="503"/>
    </row>
    <row r="71" spans="1:1">
      <c r="A71" s="503"/>
    </row>
    <row r="72" spans="1:1">
      <c r="A72" s="503"/>
    </row>
    <row r="73" spans="1:1">
      <c r="A73" s="503"/>
    </row>
    <row r="74" spans="1:1">
      <c r="A74" s="503"/>
    </row>
    <row r="75" spans="1:1">
      <c r="A75" s="503"/>
    </row>
    <row r="76" spans="1:1">
      <c r="A76" s="503"/>
    </row>
    <row r="77" spans="1:1">
      <c r="A77" s="503"/>
    </row>
    <row r="78" spans="1:1">
      <c r="A78" s="503"/>
    </row>
    <row r="79" spans="1:1">
      <c r="A79" s="503"/>
    </row>
    <row r="80" spans="1:1">
      <c r="A80" s="503"/>
    </row>
    <row r="81" spans="1:1">
      <c r="A81" s="503"/>
    </row>
    <row r="82" spans="1:1">
      <c r="A82" s="503"/>
    </row>
    <row r="83" spans="1:1">
      <c r="A83" s="503"/>
    </row>
    <row r="84" spans="1:1">
      <c r="A84" s="503"/>
    </row>
    <row r="85" spans="1:1">
      <c r="A85" s="503"/>
    </row>
    <row r="86" spans="1:1">
      <c r="A86" s="503"/>
    </row>
    <row r="87" spans="1:1">
      <c r="A87" s="503"/>
    </row>
    <row r="88" spans="1:1">
      <c r="A88" s="503"/>
    </row>
    <row r="89" spans="1:1">
      <c r="A89" s="503"/>
    </row>
    <row r="90" spans="1:1">
      <c r="A90" s="503"/>
    </row>
    <row r="91" spans="1:1">
      <c r="A91" s="503"/>
    </row>
    <row r="92" spans="1:1">
      <c r="A92" s="503"/>
    </row>
    <row r="93" spans="1:1">
      <c r="A93" s="503"/>
    </row>
    <row r="94" spans="1:1">
      <c r="A94" s="503"/>
    </row>
    <row r="95" spans="1:1">
      <c r="A95" s="503"/>
    </row>
    <row r="96" spans="1:1">
      <c r="A96" s="503"/>
    </row>
    <row r="97" spans="1:1">
      <c r="A97" s="503"/>
    </row>
    <row r="98" spans="1:1">
      <c r="A98" s="503"/>
    </row>
    <row r="99" spans="1:1">
      <c r="A99" s="503"/>
    </row>
    <row r="100" spans="1:1">
      <c r="A100" s="503"/>
    </row>
    <row r="101" spans="1:1">
      <c r="A101" s="503"/>
    </row>
    <row r="102" spans="1:1">
      <c r="A102" s="503"/>
    </row>
    <row r="103" spans="1:1">
      <c r="A103" s="503"/>
    </row>
    <row r="104" spans="1:1">
      <c r="A104" s="503"/>
    </row>
    <row r="105" spans="1:1">
      <c r="A105" s="503"/>
    </row>
    <row r="106" spans="1:1">
      <c r="A106" s="503"/>
    </row>
    <row r="107" spans="1:1">
      <c r="A107" s="503"/>
    </row>
    <row r="108" spans="1:1">
      <c r="A108" s="503"/>
    </row>
    <row r="109" spans="1:1">
      <c r="A109" s="503"/>
    </row>
    <row r="110" spans="1:1">
      <c r="A110" s="503"/>
    </row>
    <row r="111" spans="1:1">
      <c r="A111" s="503"/>
    </row>
    <row r="112" spans="1:1">
      <c r="A112" s="503"/>
    </row>
    <row r="113" spans="1:1">
      <c r="A113" s="503"/>
    </row>
    <row r="114" spans="1:1">
      <c r="A114" s="503"/>
    </row>
    <row r="115" spans="1:1">
      <c r="A115" s="503"/>
    </row>
    <row r="116" spans="1:1">
      <c r="A116" s="503"/>
    </row>
    <row r="117" spans="1:1">
      <c r="A117" s="503"/>
    </row>
    <row r="118" spans="1:1">
      <c r="A118" s="503"/>
    </row>
    <row r="119" spans="1:1">
      <c r="A119" s="503"/>
    </row>
    <row r="120" spans="1:1">
      <c r="A120" s="503"/>
    </row>
    <row r="121" spans="1:1">
      <c r="A121" s="503"/>
    </row>
    <row r="122" spans="1:1">
      <c r="A122" s="503"/>
    </row>
    <row r="123" spans="1:1">
      <c r="A123" s="503"/>
    </row>
    <row r="124" spans="1:1">
      <c r="A124" s="503"/>
    </row>
    <row r="125" spans="1:1">
      <c r="A125" s="503"/>
    </row>
    <row r="126" spans="1:1">
      <c r="A126" s="503"/>
    </row>
    <row r="127" spans="1:1">
      <c r="A127" s="503"/>
    </row>
    <row r="128" spans="1:1">
      <c r="A128" s="503"/>
    </row>
    <row r="129" spans="1:1">
      <c r="A129" s="503"/>
    </row>
    <row r="130" spans="1:1">
      <c r="A130" s="503"/>
    </row>
    <row r="131" spans="1:1">
      <c r="A131" s="503"/>
    </row>
    <row r="132" spans="1:1">
      <c r="A132" s="503"/>
    </row>
    <row r="133" spans="1:1">
      <c r="A133" s="503"/>
    </row>
    <row r="134" spans="1:1">
      <c r="A134" s="503"/>
    </row>
    <row r="135" spans="1:1">
      <c r="A135" s="503"/>
    </row>
    <row r="136" spans="1:1">
      <c r="A136" s="503"/>
    </row>
    <row r="137" spans="1:1">
      <c r="A137" s="503"/>
    </row>
    <row r="138" spans="1:1">
      <c r="A138" s="503"/>
    </row>
    <row r="139" spans="1:1">
      <c r="A139" s="503"/>
    </row>
    <row r="140" spans="1:1">
      <c r="A140" s="503"/>
    </row>
    <row r="141" spans="1:1">
      <c r="A141" s="503"/>
    </row>
    <row r="142" spans="1:1">
      <c r="A142" s="503"/>
    </row>
    <row r="143" spans="1:1">
      <c r="A143" s="503"/>
    </row>
    <row r="144" spans="1:1">
      <c r="A144" s="503"/>
    </row>
    <row r="145" spans="1:1">
      <c r="A145" s="503"/>
    </row>
    <row r="146" spans="1:1">
      <c r="A146" s="503"/>
    </row>
    <row r="147" spans="1:1">
      <c r="A147" s="503"/>
    </row>
    <row r="148" spans="1:1">
      <c r="A148" s="503"/>
    </row>
    <row r="149" spans="1:1">
      <c r="A149" s="503"/>
    </row>
    <row r="150" spans="1:1">
      <c r="A150" s="503"/>
    </row>
    <row r="151" spans="1:1">
      <c r="A151" s="503"/>
    </row>
    <row r="152" spans="1:1">
      <c r="A152" s="503"/>
    </row>
    <row r="153" spans="1:1">
      <c r="A153" s="503"/>
    </row>
    <row r="154" spans="1:1">
      <c r="A154" s="503"/>
    </row>
    <row r="155" spans="1:1">
      <c r="A155" s="503"/>
    </row>
    <row r="156" spans="1:1">
      <c r="A156" s="503"/>
    </row>
    <row r="157" spans="1:1">
      <c r="A157" s="503"/>
    </row>
    <row r="158" spans="1:1">
      <c r="A158" s="503"/>
    </row>
    <row r="159" spans="1:1">
      <c r="A159" s="503"/>
    </row>
    <row r="160" spans="1:1">
      <c r="A160" s="503"/>
    </row>
    <row r="161" spans="1:1">
      <c r="A161" s="503"/>
    </row>
    <row r="162" spans="1:1">
      <c r="A162" s="503"/>
    </row>
    <row r="163" spans="1:1">
      <c r="A163" s="503"/>
    </row>
    <row r="164" spans="1:1">
      <c r="A164" s="503"/>
    </row>
    <row r="165" spans="1:1">
      <c r="A165" s="503"/>
    </row>
    <row r="166" spans="1:1">
      <c r="A166" s="503"/>
    </row>
    <row r="167" spans="1:1">
      <c r="A167" s="503"/>
    </row>
    <row r="168" spans="1:1">
      <c r="A168" s="503"/>
    </row>
    <row r="169" spans="1:1">
      <c r="A169" s="503"/>
    </row>
    <row r="170" spans="1:1">
      <c r="A170" s="503"/>
    </row>
    <row r="171" spans="1:1">
      <c r="A171" s="503"/>
    </row>
    <row r="172" spans="1:1">
      <c r="A172" s="503"/>
    </row>
    <row r="173" spans="1:1">
      <c r="A173" s="503"/>
    </row>
    <row r="174" spans="1:1">
      <c r="A174" s="503"/>
    </row>
    <row r="175" spans="1:1">
      <c r="A175" s="503"/>
    </row>
    <row r="176" spans="1:1">
      <c r="A176" s="503"/>
    </row>
    <row r="177" spans="1:1">
      <c r="A177" s="503"/>
    </row>
    <row r="178" spans="1:1">
      <c r="A178" s="503"/>
    </row>
    <row r="179" spans="1:1">
      <c r="A179" s="503"/>
    </row>
    <row r="180" spans="1:1">
      <c r="A180" s="503"/>
    </row>
    <row r="181" spans="1:1">
      <c r="A181" s="503"/>
    </row>
    <row r="182" spans="1:1">
      <c r="A182" s="503"/>
    </row>
    <row r="183" spans="1:1">
      <c r="A183" s="503"/>
    </row>
    <row r="184" spans="1:1">
      <c r="A184" s="503"/>
    </row>
    <row r="185" spans="1:1">
      <c r="A185" s="503"/>
    </row>
    <row r="186" spans="1:1">
      <c r="A186" s="503"/>
    </row>
    <row r="187" spans="1:1">
      <c r="A187" s="503"/>
    </row>
    <row r="188" spans="1:1">
      <c r="A188" s="503"/>
    </row>
    <row r="189" spans="1:1">
      <c r="A189" s="503"/>
    </row>
    <row r="190" spans="1:1">
      <c r="A190" s="503"/>
    </row>
    <row r="191" spans="1:1">
      <c r="A191" s="503"/>
    </row>
    <row r="192" spans="1:1">
      <c r="A192" s="503"/>
    </row>
    <row r="193" spans="1:1">
      <c r="A193" s="503"/>
    </row>
    <row r="194" spans="1:1">
      <c r="A194" s="503"/>
    </row>
    <row r="195" spans="1:1">
      <c r="A195" s="503"/>
    </row>
    <row r="196" spans="1:1">
      <c r="A196" s="503"/>
    </row>
    <row r="197" spans="1:1">
      <c r="A197" s="503"/>
    </row>
    <row r="198" spans="1:1">
      <c r="A198" s="503"/>
    </row>
    <row r="199" spans="1:1">
      <c r="A199" s="503"/>
    </row>
    <row r="200" spans="1:1">
      <c r="A200" s="503"/>
    </row>
    <row r="201" spans="1:1">
      <c r="A201" s="503"/>
    </row>
    <row r="202" spans="1:1">
      <c r="A202" s="503"/>
    </row>
    <row r="203" spans="1:1">
      <c r="A203" s="503"/>
    </row>
    <row r="204" spans="1:1">
      <c r="A204" s="503"/>
    </row>
    <row r="205" spans="1:1">
      <c r="A205" s="503"/>
    </row>
    <row r="206" spans="1:1">
      <c r="A206" s="503"/>
    </row>
    <row r="207" spans="1:1">
      <c r="A207" s="503"/>
    </row>
    <row r="208" spans="1:1">
      <c r="A208" s="503"/>
    </row>
    <row r="209" spans="1:1">
      <c r="A209" s="503"/>
    </row>
    <row r="210" spans="1:1">
      <c r="A210" s="503"/>
    </row>
    <row r="211" spans="1:1">
      <c r="A211" s="503"/>
    </row>
    <row r="212" spans="1:1">
      <c r="A212" s="503"/>
    </row>
    <row r="213" spans="1:1">
      <c r="A213" s="503"/>
    </row>
    <row r="214" spans="1:1">
      <c r="A214" s="503"/>
    </row>
    <row r="215" spans="1:1">
      <c r="A215" s="503"/>
    </row>
    <row r="216" spans="1:1">
      <c r="A216" s="503"/>
    </row>
    <row r="217" spans="1:1">
      <c r="A217" s="503"/>
    </row>
    <row r="218" spans="1:1">
      <c r="A218" s="503"/>
    </row>
    <row r="219" spans="1:1">
      <c r="A219" s="503"/>
    </row>
    <row r="220" spans="1:1">
      <c r="A220" s="503"/>
    </row>
    <row r="221" spans="1:1">
      <c r="A221" s="503"/>
    </row>
    <row r="222" spans="1:1">
      <c r="A222" s="503"/>
    </row>
    <row r="223" spans="1:1">
      <c r="A223" s="503"/>
    </row>
    <row r="224" spans="1:1">
      <c r="A224" s="503"/>
    </row>
    <row r="225" spans="1:1">
      <c r="A225" s="503"/>
    </row>
    <row r="226" spans="1:1">
      <c r="A226" s="503"/>
    </row>
    <row r="227" spans="1:1">
      <c r="A227" s="503"/>
    </row>
    <row r="228" spans="1:1">
      <c r="A228" s="503"/>
    </row>
    <row r="229" spans="1:1">
      <c r="A229" s="503"/>
    </row>
    <row r="230" spans="1:1">
      <c r="A230" s="503"/>
    </row>
    <row r="231" spans="1:1">
      <c r="A231" s="503"/>
    </row>
    <row r="232" spans="1:1">
      <c r="A232" s="503"/>
    </row>
    <row r="233" spans="1:1">
      <c r="A233" s="503"/>
    </row>
    <row r="234" spans="1:1">
      <c r="A234" s="503"/>
    </row>
    <row r="235" spans="1:1">
      <c r="A235" s="503"/>
    </row>
    <row r="236" spans="1:1">
      <c r="A236" s="503"/>
    </row>
    <row r="237" spans="1:1">
      <c r="A237" s="503"/>
    </row>
    <row r="238" spans="1:1">
      <c r="A238" s="503"/>
    </row>
    <row r="239" spans="1:1">
      <c r="A239" s="503"/>
    </row>
    <row r="240" spans="1:1">
      <c r="A240" s="503"/>
    </row>
    <row r="241" spans="1:1">
      <c r="A241" s="503"/>
    </row>
    <row r="242" spans="1:1">
      <c r="A242" s="503"/>
    </row>
    <row r="243" spans="1:1">
      <c r="A243" s="503"/>
    </row>
    <row r="244" spans="1:1">
      <c r="A244" s="503"/>
    </row>
    <row r="245" spans="1:1">
      <c r="A245" s="503"/>
    </row>
    <row r="246" spans="1:1">
      <c r="A246" s="503"/>
    </row>
    <row r="247" spans="1:1">
      <c r="A247" s="503"/>
    </row>
    <row r="248" spans="1:1">
      <c r="A248" s="503"/>
    </row>
    <row r="249" spans="1:1">
      <c r="A249" s="503"/>
    </row>
    <row r="250" spans="1:1">
      <c r="A250" s="503"/>
    </row>
    <row r="251" spans="1:1">
      <c r="A251" s="503"/>
    </row>
    <row r="252" spans="1:1">
      <c r="A252" s="503"/>
    </row>
    <row r="253" spans="1:1">
      <c r="A253" s="503"/>
    </row>
    <row r="254" spans="1:1">
      <c r="A254" s="503"/>
    </row>
    <row r="255" spans="1:1">
      <c r="A255" s="503"/>
    </row>
    <row r="256" spans="1:1">
      <c r="A256" s="503"/>
    </row>
    <row r="257" spans="1:1">
      <c r="A257" s="503"/>
    </row>
    <row r="258" spans="1:1">
      <c r="A258" s="503"/>
    </row>
    <row r="259" spans="1:1">
      <c r="A259" s="503"/>
    </row>
    <row r="260" spans="1:1">
      <c r="A260" s="503"/>
    </row>
    <row r="261" spans="1:1">
      <c r="A261" s="503"/>
    </row>
    <row r="262" spans="1:1">
      <c r="A262" s="503"/>
    </row>
    <row r="263" spans="1:1">
      <c r="A263" s="503"/>
    </row>
    <row r="264" spans="1:1">
      <c r="A264" s="503"/>
    </row>
    <row r="265" spans="1:1">
      <c r="A265" s="503"/>
    </row>
    <row r="266" spans="1:1">
      <c r="A266" s="503"/>
    </row>
    <row r="267" spans="1:1">
      <c r="A267" s="503"/>
    </row>
    <row r="268" spans="1:1">
      <c r="A268" s="503"/>
    </row>
    <row r="269" spans="1:1">
      <c r="A269" s="503"/>
    </row>
    <row r="270" spans="1:1">
      <c r="A270" s="503"/>
    </row>
    <row r="271" spans="1:1">
      <c r="A271" s="503"/>
    </row>
    <row r="272" spans="1:1">
      <c r="A272" s="503"/>
    </row>
    <row r="273" spans="1:1">
      <c r="A273" s="503"/>
    </row>
    <row r="274" spans="1:1">
      <c r="A274" s="503"/>
    </row>
    <row r="275" spans="1:1">
      <c r="A275" s="503"/>
    </row>
    <row r="276" spans="1:1">
      <c r="A276" s="503"/>
    </row>
    <row r="277" spans="1:1">
      <c r="A277" s="503"/>
    </row>
    <row r="278" spans="1:1">
      <c r="A278" s="503"/>
    </row>
    <row r="279" spans="1:1">
      <c r="A279" s="503"/>
    </row>
    <row r="280" spans="1:1">
      <c r="A280" s="503"/>
    </row>
    <row r="281" spans="1:1">
      <c r="A281" s="503"/>
    </row>
    <row r="282" spans="1:1">
      <c r="A282" s="503"/>
    </row>
    <row r="283" spans="1:1">
      <c r="A283" s="503"/>
    </row>
    <row r="284" spans="1:1">
      <c r="A284" s="503"/>
    </row>
    <row r="285" spans="1:1">
      <c r="A285" s="503"/>
    </row>
    <row r="286" spans="1:1">
      <c r="A286" s="503"/>
    </row>
    <row r="287" spans="1:1">
      <c r="A287" s="503"/>
    </row>
    <row r="288" spans="1:1">
      <c r="A288" s="503"/>
    </row>
    <row r="289" spans="1:1">
      <c r="A289" s="503"/>
    </row>
    <row r="290" spans="1:1">
      <c r="A290" s="503"/>
    </row>
    <row r="291" spans="1:1">
      <c r="A291" s="503"/>
    </row>
    <row r="292" spans="1:1">
      <c r="A292" s="503"/>
    </row>
    <row r="293" spans="1:1">
      <c r="A293" s="503"/>
    </row>
    <row r="294" spans="1:1">
      <c r="A294" s="503"/>
    </row>
    <row r="295" spans="1:1">
      <c r="A295" s="503"/>
    </row>
    <row r="296" spans="1:1">
      <c r="A296" s="503"/>
    </row>
    <row r="297" spans="1:1">
      <c r="A297" s="503"/>
    </row>
    <row r="298" spans="1:1">
      <c r="A298" s="503"/>
    </row>
    <row r="299" spans="1:1">
      <c r="A299" s="503"/>
    </row>
    <row r="300" spans="1:1">
      <c r="A300" s="503"/>
    </row>
    <row r="301" spans="1:1">
      <c r="A301" s="503"/>
    </row>
    <row r="302" spans="1:1">
      <c r="A302" s="503"/>
    </row>
    <row r="303" spans="1:1">
      <c r="A303" s="503"/>
    </row>
    <row r="304" spans="1:1">
      <c r="A304" s="503"/>
    </row>
    <row r="305" spans="1:1">
      <c r="A305" s="503"/>
    </row>
    <row r="306" spans="1:1">
      <c r="A306" s="503"/>
    </row>
    <row r="307" spans="1:1">
      <c r="A307" s="503"/>
    </row>
    <row r="308" spans="1:1">
      <c r="A308" s="503"/>
    </row>
    <row r="309" spans="1:1">
      <c r="A309" s="503"/>
    </row>
    <row r="310" spans="1:1">
      <c r="A310" s="503"/>
    </row>
    <row r="311" spans="1:1">
      <c r="A311" s="503"/>
    </row>
    <row r="312" spans="1:1">
      <c r="A312" s="503"/>
    </row>
    <row r="313" spans="1:1">
      <c r="A313" s="503"/>
    </row>
    <row r="314" spans="1:1">
      <c r="A314" s="503"/>
    </row>
    <row r="315" spans="1:1">
      <c r="A315" s="503"/>
    </row>
    <row r="316" spans="1:1">
      <c r="A316" s="503"/>
    </row>
    <row r="317" spans="1:1">
      <c r="A317" s="503"/>
    </row>
    <row r="318" spans="1:1">
      <c r="A318" s="503"/>
    </row>
    <row r="319" spans="1:1">
      <c r="A319" s="503"/>
    </row>
    <row r="320" spans="1:1">
      <c r="A320" s="503"/>
    </row>
    <row r="321" spans="1:1">
      <c r="A321" s="503"/>
    </row>
    <row r="322" spans="1:1">
      <c r="A322" s="503"/>
    </row>
    <row r="323" spans="1:1">
      <c r="A323" s="503"/>
    </row>
    <row r="324" spans="1:1">
      <c r="A324" s="503"/>
    </row>
    <row r="325" spans="1:1">
      <c r="A325" s="503"/>
    </row>
    <row r="326" spans="1:1">
      <c r="A326" s="503"/>
    </row>
    <row r="327" spans="1:1">
      <c r="A327" s="503"/>
    </row>
    <row r="328" spans="1:1">
      <c r="A328" s="503"/>
    </row>
    <row r="329" spans="1:1">
      <c r="A329" s="503"/>
    </row>
    <row r="330" spans="1:1">
      <c r="A330" s="503"/>
    </row>
    <row r="331" spans="1:1">
      <c r="A331" s="503"/>
    </row>
    <row r="332" spans="1:1">
      <c r="A332" s="503"/>
    </row>
    <row r="333" spans="1:1">
      <c r="A333" s="503"/>
    </row>
    <row r="334" spans="1:1">
      <c r="A334" s="503"/>
    </row>
    <row r="335" spans="1:1">
      <c r="A335" s="503"/>
    </row>
    <row r="336" spans="1:1">
      <c r="A336" s="503"/>
    </row>
    <row r="337" spans="1:1">
      <c r="A337" s="503"/>
    </row>
    <row r="338" spans="1:1">
      <c r="A338" s="503"/>
    </row>
    <row r="339" spans="1:1">
      <c r="A339" s="503"/>
    </row>
    <row r="340" spans="1:1">
      <c r="A340" s="503"/>
    </row>
    <row r="341" spans="1:1">
      <c r="A341" s="503"/>
    </row>
    <row r="342" spans="1:1">
      <c r="A342" s="503"/>
    </row>
    <row r="343" spans="1:1">
      <c r="A343" s="503"/>
    </row>
    <row r="344" spans="1:1">
      <c r="A344" s="503"/>
    </row>
    <row r="345" spans="1:1">
      <c r="A345" s="503"/>
    </row>
    <row r="346" spans="1:1">
      <c r="A346" s="503"/>
    </row>
    <row r="347" spans="1:1">
      <c r="A347" s="503"/>
    </row>
    <row r="348" spans="1:1">
      <c r="A348" s="503"/>
    </row>
    <row r="349" spans="1:1">
      <c r="A349" s="503"/>
    </row>
    <row r="350" spans="1:1">
      <c r="A350" s="503"/>
    </row>
    <row r="351" spans="1:1">
      <c r="A351" s="503"/>
    </row>
    <row r="352" spans="1:1">
      <c r="A352" s="503"/>
    </row>
    <row r="353" spans="1:1">
      <c r="A353" s="503"/>
    </row>
    <row r="354" spans="1:1">
      <c r="A354" s="503"/>
    </row>
    <row r="355" spans="1:1">
      <c r="A355" s="503"/>
    </row>
    <row r="356" spans="1:1">
      <c r="A356" s="503"/>
    </row>
    <row r="357" spans="1:1">
      <c r="A357" s="503"/>
    </row>
    <row r="358" spans="1:1">
      <c r="A358" s="503"/>
    </row>
    <row r="359" spans="1:1">
      <c r="A359" s="503"/>
    </row>
    <row r="360" spans="1:1">
      <c r="A360" s="503"/>
    </row>
    <row r="361" spans="1:1">
      <c r="A361" s="503"/>
    </row>
    <row r="362" spans="1:1">
      <c r="A362" s="503"/>
    </row>
    <row r="363" spans="1:1">
      <c r="A363" s="503"/>
    </row>
    <row r="364" spans="1:1">
      <c r="A364" s="503"/>
    </row>
    <row r="365" spans="1:1">
      <c r="A365" s="503"/>
    </row>
    <row r="366" spans="1:1">
      <c r="A366" s="503"/>
    </row>
    <row r="367" spans="1:1">
      <c r="A367" s="503"/>
    </row>
    <row r="368" spans="1:1">
      <c r="A368" s="503"/>
    </row>
    <row r="369" spans="1:1">
      <c r="A369" s="503"/>
    </row>
    <row r="370" spans="1:1">
      <c r="A370" s="503"/>
    </row>
    <row r="371" spans="1:1">
      <c r="A371" s="503"/>
    </row>
    <row r="372" spans="1:1">
      <c r="A372" s="503"/>
    </row>
    <row r="373" spans="1:1">
      <c r="A373" s="503"/>
    </row>
    <row r="374" spans="1:1">
      <c r="A374" s="503"/>
    </row>
    <row r="375" spans="1:1">
      <c r="A375" s="503"/>
    </row>
    <row r="376" spans="1:1">
      <c r="A376" s="503"/>
    </row>
    <row r="377" spans="1:1">
      <c r="A377" s="503"/>
    </row>
    <row r="378" spans="1:1">
      <c r="A378" s="503"/>
    </row>
    <row r="379" spans="1:1">
      <c r="A379" s="503"/>
    </row>
    <row r="380" spans="1:1">
      <c r="A380" s="503"/>
    </row>
    <row r="381" spans="1:1">
      <c r="A381" s="503"/>
    </row>
    <row r="382" spans="1:1">
      <c r="A382" s="503"/>
    </row>
    <row r="383" spans="1:1">
      <c r="A383" s="503"/>
    </row>
    <row r="384" spans="1:1">
      <c r="A384" s="503"/>
    </row>
    <row r="385" spans="1:1">
      <c r="A385" s="503"/>
    </row>
    <row r="386" spans="1:1">
      <c r="A386" s="503"/>
    </row>
    <row r="387" spans="1:1">
      <c r="A387" s="503"/>
    </row>
    <row r="388" spans="1:1">
      <c r="A388" s="503"/>
    </row>
    <row r="389" spans="1:1">
      <c r="A389" s="503"/>
    </row>
    <row r="390" spans="1:1">
      <c r="A390" s="503"/>
    </row>
    <row r="391" spans="1:1">
      <c r="A391" s="503"/>
    </row>
    <row r="392" spans="1:1">
      <c r="A392" s="503"/>
    </row>
    <row r="393" spans="1:1">
      <c r="A393" s="503"/>
    </row>
    <row r="394" spans="1:1">
      <c r="A394" s="503"/>
    </row>
    <row r="395" spans="1:1">
      <c r="A395" s="503"/>
    </row>
    <row r="396" spans="1:1">
      <c r="A396" s="503"/>
    </row>
    <row r="397" spans="1:1">
      <c r="A397" s="503"/>
    </row>
    <row r="398" spans="1:1">
      <c r="A398" s="503"/>
    </row>
    <row r="399" spans="1:1">
      <c r="A399" s="503"/>
    </row>
    <row r="400" spans="1:1">
      <c r="A400" s="503"/>
    </row>
    <row r="401" spans="1:1">
      <c r="A401" s="503"/>
    </row>
    <row r="402" spans="1:1">
      <c r="A402" s="503"/>
    </row>
    <row r="403" spans="1:1">
      <c r="A403" s="503"/>
    </row>
    <row r="404" spans="1:1">
      <c r="A404" s="503"/>
    </row>
    <row r="405" spans="1:1">
      <c r="A405" s="503"/>
    </row>
    <row r="406" spans="1:1">
      <c r="A406" s="503"/>
    </row>
    <row r="407" spans="1:1">
      <c r="A407" s="503"/>
    </row>
    <row r="408" spans="1:1">
      <c r="A408" s="503"/>
    </row>
    <row r="409" spans="1:1">
      <c r="A409" s="503"/>
    </row>
    <row r="410" spans="1:1">
      <c r="A410" s="503"/>
    </row>
    <row r="411" spans="1:1">
      <c r="A411" s="503"/>
    </row>
    <row r="412" spans="1:1">
      <c r="A412" s="503"/>
    </row>
    <row r="413" spans="1:1">
      <c r="A413" s="503"/>
    </row>
    <row r="414" spans="1:1">
      <c r="A414" s="503"/>
    </row>
    <row r="415" spans="1:1">
      <c r="A415" s="503"/>
    </row>
    <row r="416" spans="1:1">
      <c r="A416" s="503"/>
    </row>
    <row r="417" spans="1:1">
      <c r="A417" s="503"/>
    </row>
    <row r="418" spans="1:1">
      <c r="A418" s="503"/>
    </row>
    <row r="419" spans="1:1">
      <c r="A419" s="503"/>
    </row>
    <row r="420" spans="1:1">
      <c r="A420" s="503"/>
    </row>
    <row r="421" spans="1:1">
      <c r="A421" s="503"/>
    </row>
    <row r="422" spans="1:1">
      <c r="A422" s="503"/>
    </row>
    <row r="423" spans="1:1">
      <c r="A423" s="503"/>
    </row>
    <row r="424" spans="1:1">
      <c r="A424" s="503"/>
    </row>
    <row r="425" spans="1:1">
      <c r="A425" s="503"/>
    </row>
    <row r="426" spans="1:1">
      <c r="A426" s="503"/>
    </row>
    <row r="427" spans="1:1">
      <c r="A427" s="503"/>
    </row>
    <row r="428" spans="1:1">
      <c r="A428" s="503"/>
    </row>
    <row r="429" spans="1:1">
      <c r="A429" s="503"/>
    </row>
    <row r="430" spans="1:1">
      <c r="A430" s="503"/>
    </row>
    <row r="431" spans="1:1">
      <c r="A431" s="503"/>
    </row>
    <row r="432" spans="1:1">
      <c r="A432" s="503"/>
    </row>
    <row r="433" spans="1:1">
      <c r="A433" s="503"/>
    </row>
    <row r="434" spans="1:1">
      <c r="A434" s="503"/>
    </row>
    <row r="435" spans="1:1">
      <c r="A435" s="503"/>
    </row>
    <row r="436" spans="1:1">
      <c r="A436" s="503"/>
    </row>
    <row r="437" spans="1:1">
      <c r="A437" s="503"/>
    </row>
    <row r="438" spans="1:1">
      <c r="A438" s="503"/>
    </row>
    <row r="439" spans="1:1">
      <c r="A439" s="503"/>
    </row>
    <row r="440" spans="1:1">
      <c r="A440" s="503"/>
    </row>
    <row r="441" spans="1:1">
      <c r="A441" s="503"/>
    </row>
    <row r="442" spans="1:1">
      <c r="A442" s="503"/>
    </row>
    <row r="443" spans="1:1">
      <c r="A443" s="503"/>
    </row>
    <row r="444" spans="1:1">
      <c r="A444" s="503"/>
    </row>
    <row r="445" spans="1:1">
      <c r="A445" s="503"/>
    </row>
    <row r="446" spans="1:1">
      <c r="A446" s="503"/>
    </row>
    <row r="447" spans="1:1">
      <c r="A447" s="503"/>
    </row>
    <row r="448" spans="1:1">
      <c r="A448" s="503"/>
    </row>
    <row r="449" spans="1:1">
      <c r="A449" s="503"/>
    </row>
    <row r="450" spans="1:1">
      <c r="A450" s="503"/>
    </row>
    <row r="451" spans="1:1">
      <c r="A451" s="503"/>
    </row>
    <row r="452" spans="1:1">
      <c r="A452" s="503"/>
    </row>
    <row r="453" spans="1:1">
      <c r="A453" s="503"/>
    </row>
    <row r="454" spans="1:1">
      <c r="A454" s="503"/>
    </row>
    <row r="455" spans="1:1">
      <c r="A455" s="503"/>
    </row>
    <row r="456" spans="1:1">
      <c r="A456" s="503"/>
    </row>
    <row r="457" spans="1:1">
      <c r="A457" s="503"/>
    </row>
    <row r="458" spans="1:1">
      <c r="A458" s="503"/>
    </row>
    <row r="459" spans="1:1">
      <c r="A459" s="503"/>
    </row>
    <row r="460" spans="1:1">
      <c r="A460" s="503"/>
    </row>
    <row r="461" spans="1:1">
      <c r="A461" s="503"/>
    </row>
    <row r="462" spans="1:1">
      <c r="A462" s="503"/>
    </row>
    <row r="463" spans="1:1">
      <c r="A463" s="503"/>
    </row>
    <row r="464" spans="1:1">
      <c r="A464" s="503"/>
    </row>
    <row r="465" spans="1:1">
      <c r="A465" s="503"/>
    </row>
    <row r="466" spans="1:1">
      <c r="A466" s="503"/>
    </row>
    <row r="467" spans="1:1">
      <c r="A467" s="503"/>
    </row>
    <row r="468" spans="1:1">
      <c r="A468" s="503"/>
    </row>
    <row r="469" spans="1:1">
      <c r="A469" s="503"/>
    </row>
    <row r="470" spans="1:1">
      <c r="A470" s="503"/>
    </row>
    <row r="471" spans="1:1">
      <c r="A471" s="503"/>
    </row>
    <row r="472" spans="1:1">
      <c r="A472" s="503"/>
    </row>
    <row r="473" spans="1:1">
      <c r="A473" s="503"/>
    </row>
    <row r="474" spans="1:1">
      <c r="A474" s="503"/>
    </row>
    <row r="475" spans="1:1">
      <c r="A475" s="503"/>
    </row>
    <row r="476" spans="1:1">
      <c r="A476" s="503"/>
    </row>
    <row r="477" spans="1:1">
      <c r="A477" s="503"/>
    </row>
    <row r="478" spans="1:1">
      <c r="A478" s="503"/>
    </row>
    <row r="479" spans="1:1">
      <c r="A479" s="503"/>
    </row>
    <row r="480" spans="1:1">
      <c r="A480" s="503"/>
    </row>
    <row r="481" spans="1:1">
      <c r="A481" s="503"/>
    </row>
    <row r="482" spans="1:1">
      <c r="A482" s="503"/>
    </row>
    <row r="483" spans="1:1">
      <c r="A483" s="503"/>
    </row>
    <row r="484" spans="1:1">
      <c r="A484" s="503"/>
    </row>
    <row r="485" spans="1:1">
      <c r="A485" s="503"/>
    </row>
    <row r="486" spans="1:1">
      <c r="A486" s="503"/>
    </row>
    <row r="487" spans="1:1">
      <c r="A487" s="503"/>
    </row>
    <row r="488" spans="1:1">
      <c r="A488" s="503"/>
    </row>
    <row r="489" spans="1:1">
      <c r="A489" s="503"/>
    </row>
    <row r="490" spans="1:1">
      <c r="A490" s="503"/>
    </row>
    <row r="491" spans="1:1">
      <c r="A491" s="503"/>
    </row>
    <row r="492" spans="1:1">
      <c r="A492" s="503"/>
    </row>
    <row r="493" spans="1:1">
      <c r="A493" s="503"/>
    </row>
    <row r="494" spans="1:1">
      <c r="A494" s="503"/>
    </row>
    <row r="495" spans="1:1">
      <c r="A495" s="503"/>
    </row>
    <row r="496" spans="1:1">
      <c r="A496" s="503"/>
    </row>
    <row r="497" spans="1:1">
      <c r="A497" s="503"/>
    </row>
    <row r="498" spans="1:1">
      <c r="A498" s="503"/>
    </row>
    <row r="499" spans="1:1">
      <c r="A499" s="503"/>
    </row>
    <row r="500" spans="1:1">
      <c r="A500" s="503"/>
    </row>
    <row r="501" spans="1:1">
      <c r="A501" s="503"/>
    </row>
    <row r="502" spans="1:1">
      <c r="A502" s="503"/>
    </row>
    <row r="503" spans="1:1">
      <c r="A503" s="503"/>
    </row>
    <row r="504" spans="1:1">
      <c r="A504" s="503"/>
    </row>
    <row r="505" spans="1:1">
      <c r="A505" s="503"/>
    </row>
    <row r="506" spans="1:1">
      <c r="A506" s="503"/>
    </row>
    <row r="507" spans="1:1">
      <c r="A507" s="503"/>
    </row>
    <row r="508" spans="1:1">
      <c r="A508" s="503"/>
    </row>
    <row r="509" spans="1:1">
      <c r="A509" s="503"/>
    </row>
    <row r="510" spans="1:1">
      <c r="A510" s="503"/>
    </row>
    <row r="511" spans="1:1">
      <c r="A511" s="503"/>
    </row>
    <row r="512" spans="1:1">
      <c r="A512" s="503"/>
    </row>
    <row r="513" spans="1:1">
      <c r="A513" s="503"/>
    </row>
    <row r="514" spans="1:1">
      <c r="A514" s="503"/>
    </row>
    <row r="515" spans="1:1">
      <c r="A515" s="503"/>
    </row>
    <row r="516" spans="1:1">
      <c r="A516" s="503"/>
    </row>
    <row r="517" spans="1:1">
      <c r="A517" s="503"/>
    </row>
    <row r="518" spans="1:1">
      <c r="A518" s="503"/>
    </row>
    <row r="519" spans="1:1">
      <c r="A519" s="503"/>
    </row>
    <row r="520" spans="1:1">
      <c r="A520" s="503"/>
    </row>
    <row r="521" spans="1:1">
      <c r="A521" s="503"/>
    </row>
    <row r="522" spans="1:1">
      <c r="A522" s="503"/>
    </row>
    <row r="523" spans="1:1">
      <c r="A523" s="503"/>
    </row>
    <row r="524" spans="1:1">
      <c r="A524" s="503"/>
    </row>
    <row r="525" spans="1:1">
      <c r="A525" s="503"/>
    </row>
    <row r="526" spans="1:1">
      <c r="A526" s="503"/>
    </row>
    <row r="527" spans="1:1">
      <c r="A527" s="503"/>
    </row>
    <row r="528" spans="1:1">
      <c r="A528" s="503"/>
    </row>
    <row r="529" spans="1:1">
      <c r="A529" s="503"/>
    </row>
    <row r="530" spans="1:1">
      <c r="A530" s="503"/>
    </row>
    <row r="531" spans="1:1">
      <c r="A531" s="503"/>
    </row>
    <row r="532" spans="1:1">
      <c r="A532" s="503"/>
    </row>
    <row r="533" spans="1:1">
      <c r="A533" s="503"/>
    </row>
    <row r="534" spans="1:1">
      <c r="A534" s="503"/>
    </row>
    <row r="535" spans="1:1">
      <c r="A535" s="503"/>
    </row>
    <row r="536" spans="1:1">
      <c r="A536" s="503"/>
    </row>
    <row r="537" spans="1:1">
      <c r="A537" s="503"/>
    </row>
    <row r="538" spans="1:1">
      <c r="A538" s="503"/>
    </row>
    <row r="539" spans="1:1">
      <c r="A539" s="503"/>
    </row>
    <row r="540" spans="1:1">
      <c r="A540" s="503"/>
    </row>
    <row r="541" spans="1:1">
      <c r="A541" s="503"/>
    </row>
    <row r="542" spans="1:1">
      <c r="A542" s="503"/>
    </row>
    <row r="543" spans="1:1">
      <c r="A543" s="503"/>
    </row>
    <row r="544" spans="1:1">
      <c r="A544" s="503"/>
    </row>
    <row r="545" spans="1:1">
      <c r="A545" s="503"/>
    </row>
    <row r="546" spans="1:1">
      <c r="A546" s="503"/>
    </row>
    <row r="547" spans="1:1">
      <c r="A547" s="503"/>
    </row>
    <row r="548" spans="1:1">
      <c r="A548" s="503"/>
    </row>
    <row r="549" spans="1:1">
      <c r="A549" s="503"/>
    </row>
    <row r="550" spans="1:1">
      <c r="A550" s="503"/>
    </row>
    <row r="551" spans="1:1">
      <c r="A551" s="503"/>
    </row>
    <row r="552" spans="1:1">
      <c r="A552" s="503"/>
    </row>
    <row r="553" spans="1:1">
      <c r="A553" s="503"/>
    </row>
    <row r="554" spans="1:1">
      <c r="A554" s="503"/>
    </row>
    <row r="555" spans="1:1">
      <c r="A555" s="503"/>
    </row>
    <row r="556" spans="1:1">
      <c r="A556" s="503"/>
    </row>
    <row r="557" spans="1:1">
      <c r="A557" s="503"/>
    </row>
    <row r="558" spans="1:1">
      <c r="A558" s="503"/>
    </row>
    <row r="559" spans="1:1">
      <c r="A559" s="503"/>
    </row>
    <row r="560" spans="1:1">
      <c r="A560" s="503"/>
    </row>
    <row r="561" spans="1:1">
      <c r="A561" s="503"/>
    </row>
    <row r="562" spans="1:1">
      <c r="A562" s="503"/>
    </row>
    <row r="563" spans="1:1">
      <c r="A563" s="503"/>
    </row>
    <row r="564" spans="1:1">
      <c r="A564" s="503"/>
    </row>
    <row r="565" spans="1:1">
      <c r="A565" s="503"/>
    </row>
    <row r="566" spans="1:1">
      <c r="A566" s="503"/>
    </row>
    <row r="567" spans="1:1">
      <c r="A567" s="503"/>
    </row>
    <row r="568" spans="1:1">
      <c r="A568" s="503"/>
    </row>
    <row r="569" spans="1:1">
      <c r="A569" s="503"/>
    </row>
    <row r="570" spans="1:1">
      <c r="A570" s="503"/>
    </row>
    <row r="571" spans="1:1">
      <c r="A571" s="503"/>
    </row>
    <row r="572" spans="1:1">
      <c r="A572" s="503"/>
    </row>
    <row r="573" spans="1:1">
      <c r="A573" s="503"/>
    </row>
    <row r="574" spans="1:1">
      <c r="A574" s="503"/>
    </row>
    <row r="575" spans="1:1">
      <c r="A575" s="503"/>
    </row>
    <row r="576" spans="1:1">
      <c r="A576" s="503"/>
    </row>
    <row r="577" spans="1:1">
      <c r="A577" s="503"/>
    </row>
    <row r="578" spans="1:1">
      <c r="A578" s="503"/>
    </row>
    <row r="579" spans="1:1">
      <c r="A579" s="503"/>
    </row>
    <row r="580" spans="1:1">
      <c r="A580" s="503"/>
    </row>
    <row r="581" spans="1:1">
      <c r="A581" s="503"/>
    </row>
    <row r="582" spans="1:1">
      <c r="A582" s="503"/>
    </row>
    <row r="583" spans="1:1">
      <c r="A583" s="503"/>
    </row>
    <row r="584" spans="1:1">
      <c r="A584" s="503"/>
    </row>
    <row r="585" spans="1:1">
      <c r="A585" s="503"/>
    </row>
    <row r="586" spans="1:1">
      <c r="A586" s="503"/>
    </row>
    <row r="587" spans="1:1">
      <c r="A587" s="503"/>
    </row>
    <row r="588" spans="1:1">
      <c r="A588" s="503"/>
    </row>
    <row r="589" spans="1:1">
      <c r="A589" s="503"/>
    </row>
    <row r="590" spans="1:1">
      <c r="A590" s="503"/>
    </row>
    <row r="591" spans="1:1">
      <c r="A591" s="503"/>
    </row>
    <row r="592" spans="1:1">
      <c r="A592" s="503"/>
    </row>
    <row r="593" spans="1:1">
      <c r="A593" s="503"/>
    </row>
    <row r="594" spans="1:1">
      <c r="A594" s="503"/>
    </row>
    <row r="595" spans="1:1">
      <c r="A595" s="503"/>
    </row>
    <row r="596" spans="1:1">
      <c r="A596" s="503"/>
    </row>
    <row r="597" spans="1:1">
      <c r="A597" s="503"/>
    </row>
    <row r="598" spans="1:1">
      <c r="A598" s="503"/>
    </row>
    <row r="599" spans="1:1">
      <c r="A599" s="503"/>
    </row>
    <row r="600" spans="1:1">
      <c r="A600" s="503"/>
    </row>
    <row r="601" spans="1:1">
      <c r="A601" s="503"/>
    </row>
    <row r="602" spans="1:1">
      <c r="A602" s="503"/>
    </row>
    <row r="603" spans="1:1">
      <c r="A603" s="503"/>
    </row>
    <row r="604" spans="1:1">
      <c r="A604" s="503"/>
    </row>
    <row r="605" spans="1:1">
      <c r="A605" s="503"/>
    </row>
    <row r="606" spans="1:1">
      <c r="A606" s="503"/>
    </row>
    <row r="607" spans="1:1">
      <c r="A607" s="503"/>
    </row>
    <row r="608" spans="1:1">
      <c r="A608" s="503"/>
    </row>
    <row r="609" spans="1:1">
      <c r="A609" s="503"/>
    </row>
    <row r="610" spans="1:1">
      <c r="A610" s="503"/>
    </row>
    <row r="611" spans="1:1">
      <c r="A611" s="503"/>
    </row>
    <row r="612" spans="1:1">
      <c r="A612" s="503"/>
    </row>
    <row r="613" spans="1:1">
      <c r="A613" s="503"/>
    </row>
    <row r="614" spans="1:1">
      <c r="A614" s="503"/>
    </row>
    <row r="615" spans="1:1">
      <c r="A615" s="503"/>
    </row>
    <row r="616" spans="1:1">
      <c r="A616" s="503"/>
    </row>
    <row r="617" spans="1:1">
      <c r="A617" s="503"/>
    </row>
    <row r="618" spans="1:1">
      <c r="A618" s="503"/>
    </row>
    <row r="619" spans="1:1">
      <c r="A619" s="503"/>
    </row>
    <row r="620" spans="1:1">
      <c r="A620" s="503"/>
    </row>
    <row r="621" spans="1:1">
      <c r="A621" s="503"/>
    </row>
    <row r="622" spans="1:1">
      <c r="A622" s="503"/>
    </row>
    <row r="623" spans="1:1">
      <c r="A623" s="503"/>
    </row>
    <row r="624" spans="1:1">
      <c r="A624" s="503"/>
    </row>
    <row r="625" spans="1:1">
      <c r="A625" s="503"/>
    </row>
    <row r="626" spans="1:1">
      <c r="A626" s="503"/>
    </row>
    <row r="627" spans="1:1">
      <c r="A627" s="503"/>
    </row>
    <row r="628" spans="1:1">
      <c r="A628" s="503"/>
    </row>
    <row r="629" spans="1:1">
      <c r="A629" s="503"/>
    </row>
    <row r="630" spans="1:1">
      <c r="A630" s="503"/>
    </row>
    <row r="631" spans="1:1">
      <c r="A631" s="503"/>
    </row>
    <row r="632" spans="1:1">
      <c r="A632" s="503"/>
    </row>
    <row r="633" spans="1:1">
      <c r="A633" s="503"/>
    </row>
    <row r="634" spans="1:1">
      <c r="A634" s="503"/>
    </row>
    <row r="635" spans="1:1">
      <c r="A635" s="503"/>
    </row>
    <row r="636" spans="1:1">
      <c r="A636" s="503"/>
    </row>
    <row r="637" spans="1:1">
      <c r="A637" s="503"/>
    </row>
    <row r="638" spans="1:1">
      <c r="A638" s="503"/>
    </row>
    <row r="639" spans="1:1">
      <c r="A639" s="503"/>
    </row>
    <row r="640" spans="1:1">
      <c r="A640" s="503"/>
    </row>
    <row r="641" spans="1:1">
      <c r="A641" s="503"/>
    </row>
    <row r="642" spans="1:1">
      <c r="A642" s="503"/>
    </row>
    <row r="643" spans="1:1">
      <c r="A643" s="503"/>
    </row>
    <row r="644" spans="1:1">
      <c r="A644" s="503"/>
    </row>
    <row r="645" spans="1:1">
      <c r="A645" s="503"/>
    </row>
    <row r="646" spans="1:1">
      <c r="A646" s="503"/>
    </row>
    <row r="647" spans="1:1">
      <c r="A647" s="503"/>
    </row>
    <row r="648" spans="1:1">
      <c r="A648" s="503"/>
    </row>
    <row r="649" spans="1:1">
      <c r="A649" s="503"/>
    </row>
    <row r="650" spans="1:1">
      <c r="A650" s="503"/>
    </row>
    <row r="651" spans="1:1">
      <c r="A651" s="503"/>
    </row>
    <row r="652" spans="1:1">
      <c r="A652" s="503"/>
    </row>
    <row r="653" spans="1:1">
      <c r="A653" s="503"/>
    </row>
    <row r="654" spans="1:1">
      <c r="A654" s="503"/>
    </row>
    <row r="655" spans="1:1">
      <c r="A655" s="503"/>
    </row>
    <row r="656" spans="1:1">
      <c r="A656" s="503"/>
    </row>
    <row r="657" spans="1:1">
      <c r="A657" s="503"/>
    </row>
    <row r="658" spans="1:1">
      <c r="A658" s="503"/>
    </row>
    <row r="659" spans="1:1">
      <c r="A659" s="503"/>
    </row>
    <row r="660" spans="1:1">
      <c r="A660" s="503"/>
    </row>
    <row r="661" spans="1:1">
      <c r="A661" s="503"/>
    </row>
    <row r="662" spans="1:1">
      <c r="A662" s="503"/>
    </row>
    <row r="663" spans="1:1">
      <c r="A663" s="503"/>
    </row>
    <row r="664" spans="1:1">
      <c r="A664" s="503"/>
    </row>
    <row r="665" spans="1:1">
      <c r="A665" s="503"/>
    </row>
    <row r="666" spans="1:1">
      <c r="A666" s="503"/>
    </row>
    <row r="667" spans="1:1">
      <c r="A667" s="503"/>
    </row>
    <row r="668" spans="1:1">
      <c r="A668" s="503"/>
    </row>
    <row r="669" spans="1:1">
      <c r="A669" s="503"/>
    </row>
    <row r="670" spans="1:1">
      <c r="A670" s="503"/>
    </row>
    <row r="671" spans="1:1">
      <c r="A671" s="503"/>
    </row>
    <row r="672" spans="1:1">
      <c r="A672" s="503"/>
    </row>
    <row r="673" spans="1:1">
      <c r="A673" s="503"/>
    </row>
    <row r="674" spans="1:1">
      <c r="A674" s="503"/>
    </row>
    <row r="675" spans="1:1">
      <c r="A675" s="503"/>
    </row>
    <row r="676" spans="1:1">
      <c r="A676" s="503"/>
    </row>
    <row r="677" spans="1:1">
      <c r="A677" s="503"/>
    </row>
    <row r="678" spans="1:1">
      <c r="A678" s="503"/>
    </row>
    <row r="679" spans="1:1">
      <c r="A679" s="503"/>
    </row>
    <row r="680" spans="1:1">
      <c r="A680" s="503"/>
    </row>
    <row r="681" spans="1:1">
      <c r="A681" s="503"/>
    </row>
    <row r="682" spans="1:1">
      <c r="A682" s="503"/>
    </row>
    <row r="683" spans="1:1">
      <c r="A683" s="503"/>
    </row>
    <row r="684" spans="1:1">
      <c r="A684" s="503"/>
    </row>
    <row r="685" spans="1:1">
      <c r="A685" s="503"/>
    </row>
    <row r="686" spans="1:1">
      <c r="A686" s="503"/>
    </row>
    <row r="687" spans="1:1">
      <c r="A687" s="503"/>
    </row>
    <row r="688" spans="1:1">
      <c r="A688" s="503"/>
    </row>
    <row r="689" spans="1:1">
      <c r="A689" s="503"/>
    </row>
    <row r="690" spans="1:1">
      <c r="A690" s="503"/>
    </row>
    <row r="691" spans="1:1">
      <c r="A691" s="503"/>
    </row>
    <row r="692" spans="1:1">
      <c r="A692" s="503"/>
    </row>
    <row r="693" spans="1:1">
      <c r="A693" s="503"/>
    </row>
    <row r="694" spans="1:1">
      <c r="A694" s="503"/>
    </row>
    <row r="695" spans="1:1">
      <c r="A695" s="503"/>
    </row>
    <row r="696" spans="1:1">
      <c r="A696" s="503"/>
    </row>
    <row r="697" spans="1:1">
      <c r="A697" s="503"/>
    </row>
    <row r="698" spans="1:1">
      <c r="A698" s="503"/>
    </row>
    <row r="699" spans="1:1">
      <c r="A699" s="503"/>
    </row>
    <row r="700" spans="1:1">
      <c r="A700" s="503"/>
    </row>
    <row r="701" spans="1:1">
      <c r="A701" s="503"/>
    </row>
    <row r="702" spans="1:1">
      <c r="A702" s="503"/>
    </row>
    <row r="703" spans="1:1">
      <c r="A703" s="503"/>
    </row>
    <row r="704" spans="1:1">
      <c r="A704" s="503"/>
    </row>
    <row r="705" spans="1:1">
      <c r="A705" s="503"/>
    </row>
    <row r="706" spans="1:1">
      <c r="A706" s="503"/>
    </row>
    <row r="707" spans="1:1">
      <c r="A707" s="503"/>
    </row>
    <row r="708" spans="1:1">
      <c r="A708" s="503"/>
    </row>
    <row r="709" spans="1:1">
      <c r="A709" s="503"/>
    </row>
    <row r="710" spans="1:1">
      <c r="A710" s="503"/>
    </row>
    <row r="711" spans="1:1">
      <c r="A711" s="503"/>
    </row>
    <row r="712" spans="1:1">
      <c r="A712" s="503"/>
    </row>
    <row r="713" spans="1:1">
      <c r="A713" s="503"/>
    </row>
    <row r="714" spans="1:1">
      <c r="A714" s="503"/>
    </row>
    <row r="715" spans="1:1">
      <c r="A715" s="503"/>
    </row>
    <row r="716" spans="1:1">
      <c r="A716" s="503"/>
    </row>
    <row r="717" spans="1:1">
      <c r="A717" s="503"/>
    </row>
    <row r="718" spans="1:1">
      <c r="A718" s="503"/>
    </row>
    <row r="719" spans="1:1">
      <c r="A719" s="503"/>
    </row>
    <row r="720" spans="1:1">
      <c r="A720" s="503"/>
    </row>
    <row r="721" spans="1:1">
      <c r="A721" s="503"/>
    </row>
    <row r="722" spans="1:1">
      <c r="A722" s="503"/>
    </row>
    <row r="723" spans="1:1">
      <c r="A723" s="503"/>
    </row>
    <row r="724" spans="1:1">
      <c r="A724" s="503"/>
    </row>
    <row r="725" spans="1:1">
      <c r="A725" s="503"/>
    </row>
    <row r="726" spans="1:1">
      <c r="A726" s="503"/>
    </row>
    <row r="727" spans="1:1">
      <c r="A727" s="503"/>
    </row>
    <row r="728" spans="1:1">
      <c r="A728" s="503"/>
    </row>
    <row r="729" spans="1:1">
      <c r="A729" s="503"/>
    </row>
    <row r="730" spans="1:1">
      <c r="A730" s="503"/>
    </row>
    <row r="731" spans="1:1">
      <c r="A731" s="503"/>
    </row>
    <row r="732" spans="1:1">
      <c r="A732" s="503"/>
    </row>
    <row r="733" spans="1:1">
      <c r="A733" s="503"/>
    </row>
    <row r="734" spans="1:1">
      <c r="A734" s="503"/>
    </row>
    <row r="735" spans="1:1">
      <c r="A735" s="503"/>
    </row>
    <row r="736" spans="1:1">
      <c r="A736" s="503"/>
    </row>
    <row r="737" spans="1:1">
      <c r="A737" s="503"/>
    </row>
    <row r="738" spans="1:1">
      <c r="A738" s="503"/>
    </row>
    <row r="739" spans="1:1">
      <c r="A739" s="503"/>
    </row>
    <row r="740" spans="1:1">
      <c r="A740" s="503"/>
    </row>
    <row r="741" spans="1:1">
      <c r="A741" s="503"/>
    </row>
    <row r="742" spans="1:1">
      <c r="A742" s="503"/>
    </row>
    <row r="743" spans="1:1">
      <c r="A743" s="503"/>
    </row>
    <row r="744" spans="1:1">
      <c r="A744" s="503"/>
    </row>
    <row r="745" spans="1:1">
      <c r="A745" s="503"/>
    </row>
    <row r="746" spans="1:1">
      <c r="A746" s="503"/>
    </row>
    <row r="747" spans="1:1">
      <c r="A747" s="503"/>
    </row>
    <row r="748" spans="1:1">
      <c r="A748" s="503"/>
    </row>
    <row r="749" spans="1:1">
      <c r="A749" s="503"/>
    </row>
    <row r="750" spans="1:1">
      <c r="A750" s="503"/>
    </row>
    <row r="751" spans="1:1">
      <c r="A751" s="503"/>
    </row>
    <row r="752" spans="1:1">
      <c r="A752" s="503"/>
    </row>
    <row r="753" spans="1:1">
      <c r="A753" s="503"/>
    </row>
    <row r="754" spans="1:1">
      <c r="A754" s="503"/>
    </row>
    <row r="755" spans="1:1">
      <c r="A755" s="503"/>
    </row>
    <row r="756" spans="1:1">
      <c r="A756" s="503"/>
    </row>
    <row r="757" spans="1:1">
      <c r="A757" s="503"/>
    </row>
    <row r="758" spans="1:1">
      <c r="A758" s="503"/>
    </row>
    <row r="759" spans="1:1">
      <c r="A759" s="503"/>
    </row>
    <row r="760" spans="1:1">
      <c r="A760" s="503"/>
    </row>
    <row r="761" spans="1:1">
      <c r="A761" s="503"/>
    </row>
    <row r="762" spans="1:1">
      <c r="A762" s="503"/>
    </row>
    <row r="763" spans="1:1">
      <c r="A763" s="503"/>
    </row>
    <row r="764" spans="1:1">
      <c r="A764" s="503"/>
    </row>
    <row r="765" spans="1:1">
      <c r="A765" s="503"/>
    </row>
    <row r="766" spans="1:1">
      <c r="A766" s="503"/>
    </row>
    <row r="767" spans="1:1">
      <c r="A767" s="503"/>
    </row>
    <row r="768" spans="1:1">
      <c r="A768" s="503"/>
    </row>
    <row r="769" spans="1:1">
      <c r="A769" s="503"/>
    </row>
    <row r="770" spans="1:1">
      <c r="A770" s="503"/>
    </row>
    <row r="771" spans="1:1">
      <c r="A771" s="503"/>
    </row>
    <row r="772" spans="1:1">
      <c r="A772" s="503"/>
    </row>
    <row r="773" spans="1:1">
      <c r="A773" s="503"/>
    </row>
    <row r="774" spans="1:1">
      <c r="A774" s="503"/>
    </row>
    <row r="775" spans="1:1">
      <c r="A775" s="503"/>
    </row>
    <row r="776" spans="1:1">
      <c r="A776" s="503"/>
    </row>
    <row r="777" spans="1:1">
      <c r="A777" s="503"/>
    </row>
    <row r="778" spans="1:1">
      <c r="A778" s="503"/>
    </row>
    <row r="779" spans="1:1">
      <c r="A779" s="503"/>
    </row>
    <row r="780" spans="1:1">
      <c r="A780" s="503"/>
    </row>
    <row r="781" spans="1:1">
      <c r="A781" s="503"/>
    </row>
    <row r="782" spans="1:1">
      <c r="A782" s="503"/>
    </row>
    <row r="783" spans="1:1">
      <c r="A783" s="503"/>
    </row>
    <row r="784" spans="1:1">
      <c r="A784" s="503"/>
    </row>
    <row r="785" spans="1:1">
      <c r="A785" s="503"/>
    </row>
    <row r="786" spans="1:1">
      <c r="A786" s="503"/>
    </row>
    <row r="787" spans="1:1">
      <c r="A787" s="503"/>
    </row>
    <row r="788" spans="1:1">
      <c r="A788" s="503"/>
    </row>
    <row r="789" spans="1:1">
      <c r="A789" s="503"/>
    </row>
    <row r="790" spans="1:1">
      <c r="A790" s="503"/>
    </row>
    <row r="791" spans="1:1">
      <c r="A791" s="503"/>
    </row>
    <row r="792" spans="1:1">
      <c r="A792" s="503"/>
    </row>
    <row r="793" spans="1:1">
      <c r="A793" s="503"/>
    </row>
    <row r="794" spans="1:1">
      <c r="A794" s="503"/>
    </row>
    <row r="795" spans="1:1">
      <c r="A795" s="503"/>
    </row>
    <row r="796" spans="1:1">
      <c r="A796" s="503"/>
    </row>
    <row r="797" spans="1:1">
      <c r="A797" s="503"/>
    </row>
    <row r="798" spans="1:1">
      <c r="A798" s="503"/>
    </row>
    <row r="799" spans="1:1">
      <c r="A799" s="503"/>
    </row>
    <row r="800" spans="1:1">
      <c r="A800" s="503"/>
    </row>
    <row r="801" spans="1:1">
      <c r="A801" s="503"/>
    </row>
    <row r="802" spans="1:1">
      <c r="A802" s="503"/>
    </row>
    <row r="803" spans="1:1">
      <c r="A803" s="503"/>
    </row>
    <row r="804" spans="1:1">
      <c r="A804" s="503"/>
    </row>
    <row r="805" spans="1:1">
      <c r="A805" s="503"/>
    </row>
    <row r="806" spans="1:1">
      <c r="A806" s="503"/>
    </row>
    <row r="807" spans="1:1">
      <c r="A807" s="503"/>
    </row>
    <row r="808" spans="1:1">
      <c r="A808" s="503"/>
    </row>
    <row r="809" spans="1:1">
      <c r="A809" s="503"/>
    </row>
    <row r="810" spans="1:1">
      <c r="A810" s="503"/>
    </row>
    <row r="811" spans="1:1">
      <c r="A811" s="503"/>
    </row>
    <row r="812" spans="1:1">
      <c r="A812" s="503"/>
    </row>
    <row r="813" spans="1:1">
      <c r="A813" s="503"/>
    </row>
    <row r="814" spans="1:1">
      <c r="A814" s="503"/>
    </row>
    <row r="815" spans="1:1">
      <c r="A815" s="503"/>
    </row>
    <row r="816" spans="1:1">
      <c r="A816" s="503"/>
    </row>
    <row r="817" spans="1:1">
      <c r="A817" s="503"/>
    </row>
    <row r="818" spans="1:1">
      <c r="A818" s="503"/>
    </row>
    <row r="819" spans="1:1">
      <c r="A819" s="503"/>
    </row>
    <row r="820" spans="1:1">
      <c r="A820" s="503"/>
    </row>
    <row r="821" spans="1:1">
      <c r="A821" s="503"/>
    </row>
    <row r="822" spans="1:1">
      <c r="A822" s="503"/>
    </row>
    <row r="823" spans="1:1">
      <c r="A823" s="503"/>
    </row>
    <row r="824" spans="1:1">
      <c r="A824" s="503"/>
    </row>
    <row r="825" spans="1:1">
      <c r="A825" s="503"/>
    </row>
    <row r="826" spans="1:1">
      <c r="A826" s="503"/>
    </row>
    <row r="827" spans="1:1">
      <c r="A827" s="503"/>
    </row>
    <row r="828" spans="1:1">
      <c r="A828" s="503"/>
    </row>
    <row r="829" spans="1:1">
      <c r="A829" s="503"/>
    </row>
    <row r="830" spans="1:1">
      <c r="A830" s="503"/>
    </row>
    <row r="831" spans="1:1">
      <c r="A831" s="503"/>
    </row>
    <row r="832" spans="1:1">
      <c r="A832" s="503"/>
    </row>
    <row r="833" spans="1:1">
      <c r="A833" s="503"/>
    </row>
    <row r="834" spans="1:1">
      <c r="A834" s="503"/>
    </row>
    <row r="835" spans="1:1">
      <c r="A835" s="503"/>
    </row>
    <row r="836" spans="1:1">
      <c r="A836" s="503"/>
    </row>
    <row r="837" spans="1:1">
      <c r="A837" s="503"/>
    </row>
    <row r="838" spans="1:1">
      <c r="A838" s="503"/>
    </row>
    <row r="839" spans="1:1">
      <c r="A839" s="503"/>
    </row>
    <row r="840" spans="1:1">
      <c r="A840" s="503"/>
    </row>
    <row r="841" spans="1:1">
      <c r="A841" s="503"/>
    </row>
    <row r="842" spans="1:1">
      <c r="A842" s="503"/>
    </row>
    <row r="843" spans="1:1">
      <c r="A843" s="503"/>
    </row>
    <row r="844" spans="1:1">
      <c r="A844" s="503"/>
    </row>
    <row r="845" spans="1:1">
      <c r="A845" s="503"/>
    </row>
    <row r="846" spans="1:1">
      <c r="A846" s="503"/>
    </row>
    <row r="847" spans="1:1">
      <c r="A847" s="503"/>
    </row>
    <row r="848" spans="1:1">
      <c r="A848" s="503"/>
    </row>
    <row r="849" spans="1:1">
      <c r="A849" s="503"/>
    </row>
    <row r="850" spans="1:1">
      <c r="A850" s="503"/>
    </row>
    <row r="851" spans="1:1">
      <c r="A851" s="503"/>
    </row>
    <row r="852" spans="1:1">
      <c r="A852" s="503"/>
    </row>
    <row r="853" spans="1:1">
      <c r="A853" s="503"/>
    </row>
    <row r="854" spans="1:1">
      <c r="A854" s="503"/>
    </row>
    <row r="855" spans="1:1">
      <c r="A855" s="503"/>
    </row>
    <row r="856" spans="1:1">
      <c r="A856" s="503"/>
    </row>
    <row r="857" spans="1:1">
      <c r="A857" s="503"/>
    </row>
    <row r="858" spans="1:1">
      <c r="A858" s="503"/>
    </row>
    <row r="859" spans="1:1">
      <c r="A859" s="503"/>
    </row>
    <row r="860" spans="1:1">
      <c r="A860" s="503"/>
    </row>
    <row r="861" spans="1:1">
      <c r="A861" s="503"/>
    </row>
    <row r="862" spans="1:1">
      <c r="A862" s="503"/>
    </row>
    <row r="863" spans="1:1">
      <c r="A863" s="503"/>
    </row>
    <row r="864" spans="1:1">
      <c r="A864" s="503"/>
    </row>
    <row r="865" spans="1:1">
      <c r="A865" s="503"/>
    </row>
    <row r="866" spans="1:1">
      <c r="A866" s="503"/>
    </row>
    <row r="867" spans="1:1">
      <c r="A867" s="503"/>
    </row>
    <row r="868" spans="1:1">
      <c r="A868" s="503"/>
    </row>
    <row r="869" spans="1:1">
      <c r="A869" s="503"/>
    </row>
    <row r="870" spans="1:1">
      <c r="A870" s="503"/>
    </row>
    <row r="871" spans="1:1">
      <c r="A871" s="503"/>
    </row>
    <row r="872" spans="1:1">
      <c r="A872" s="503"/>
    </row>
    <row r="873" spans="1:1">
      <c r="A873" s="503"/>
    </row>
    <row r="874" spans="1:1">
      <c r="A874" s="503"/>
    </row>
    <row r="875" spans="1:1">
      <c r="A875" s="503"/>
    </row>
    <row r="876" spans="1:1">
      <c r="A876" s="503"/>
    </row>
    <row r="877" spans="1:1">
      <c r="A877" s="503"/>
    </row>
    <row r="878" spans="1:1">
      <c r="A878" s="503"/>
    </row>
    <row r="879" spans="1:1">
      <c r="A879" s="503"/>
    </row>
    <row r="880" spans="1:1">
      <c r="A880" s="503"/>
    </row>
    <row r="881" spans="1:1">
      <c r="A881" s="503"/>
    </row>
    <row r="882" spans="1:1">
      <c r="A882" s="503"/>
    </row>
    <row r="883" spans="1:1">
      <c r="A883" s="503"/>
    </row>
    <row r="884" spans="1:1">
      <c r="A884" s="503"/>
    </row>
    <row r="885" spans="1:1">
      <c r="A885" s="503"/>
    </row>
    <row r="886" spans="1:1">
      <c r="A886" s="503"/>
    </row>
    <row r="887" spans="1:1">
      <c r="A887" s="503"/>
    </row>
    <row r="888" spans="1:1">
      <c r="A888" s="503"/>
    </row>
    <row r="889" spans="1:1">
      <c r="A889" s="503"/>
    </row>
    <row r="890" spans="1:1">
      <c r="A890" s="503"/>
    </row>
    <row r="891" spans="1:1">
      <c r="A891" s="503"/>
    </row>
    <row r="892" spans="1:1">
      <c r="A892" s="503"/>
    </row>
    <row r="893" spans="1:1">
      <c r="A893" s="503"/>
    </row>
    <row r="894" spans="1:1">
      <c r="A894" s="503"/>
    </row>
    <row r="895" spans="1:1">
      <c r="A895" s="503"/>
    </row>
    <row r="896" spans="1:1">
      <c r="A896" s="503"/>
    </row>
    <row r="897" spans="1:1">
      <c r="A897" s="503"/>
    </row>
    <row r="898" spans="1:1">
      <c r="A898" s="503"/>
    </row>
    <row r="899" spans="1:1">
      <c r="A899" s="503"/>
    </row>
    <row r="900" spans="1:1">
      <c r="A900" s="503"/>
    </row>
    <row r="901" spans="1:1">
      <c r="A901" s="503"/>
    </row>
    <row r="902" spans="1:1">
      <c r="A902" s="503"/>
    </row>
    <row r="903" spans="1:1">
      <c r="A903" s="503"/>
    </row>
    <row r="904" spans="1:1">
      <c r="A904" s="503"/>
    </row>
    <row r="905" spans="1:1">
      <c r="A905" s="503"/>
    </row>
    <row r="906" spans="1:1">
      <c r="A906" s="503"/>
    </row>
    <row r="907" spans="1:1">
      <c r="A907" s="503"/>
    </row>
    <row r="908" spans="1:1">
      <c r="A908" s="503"/>
    </row>
    <row r="909" spans="1:1">
      <c r="A909" s="503"/>
    </row>
    <row r="910" spans="1:1">
      <c r="A910" s="503"/>
    </row>
    <row r="911" spans="1:1">
      <c r="A911" s="503"/>
    </row>
    <row r="912" spans="1:1">
      <c r="A912" s="503"/>
    </row>
    <row r="913" spans="1:1">
      <c r="A913" s="503"/>
    </row>
    <row r="914" spans="1:1">
      <c r="A914" s="503"/>
    </row>
    <row r="915" spans="1:1">
      <c r="A915" s="503"/>
    </row>
    <row r="916" spans="1:1">
      <c r="A916" s="503"/>
    </row>
    <row r="917" spans="1:1">
      <c r="A917" s="503"/>
    </row>
    <row r="918" spans="1:1">
      <c r="A918" s="503"/>
    </row>
    <row r="919" spans="1:1">
      <c r="A919" s="503"/>
    </row>
    <row r="920" spans="1:1">
      <c r="A920" s="503"/>
    </row>
    <row r="921" spans="1:1">
      <c r="A921" s="503"/>
    </row>
    <row r="922" spans="1:1">
      <c r="A922" s="503"/>
    </row>
    <row r="923" spans="1:1">
      <c r="A923" s="503"/>
    </row>
    <row r="924" spans="1:1">
      <c r="A924" s="503"/>
    </row>
    <row r="925" spans="1:1">
      <c r="A925" s="503"/>
    </row>
    <row r="926" spans="1:1">
      <c r="A926" s="503"/>
    </row>
    <row r="927" spans="1:1">
      <c r="A927" s="503"/>
    </row>
    <row r="928" spans="1:1">
      <c r="A928" s="503"/>
    </row>
    <row r="929" spans="1:1">
      <c r="A929" s="503"/>
    </row>
    <row r="930" spans="1:1">
      <c r="A930" s="503"/>
    </row>
    <row r="931" spans="1:1">
      <c r="A931" s="503"/>
    </row>
    <row r="932" spans="1:1">
      <c r="A932" s="503"/>
    </row>
    <row r="933" spans="1:1">
      <c r="A933" s="503"/>
    </row>
    <row r="934" spans="1:1">
      <c r="A934" s="503"/>
    </row>
    <row r="935" spans="1:1">
      <c r="A935" s="503"/>
    </row>
    <row r="936" spans="1:1">
      <c r="A936" s="503"/>
    </row>
    <row r="937" spans="1:1">
      <c r="A937" s="503"/>
    </row>
    <row r="938" spans="1:1">
      <c r="A938" s="503"/>
    </row>
    <row r="939" spans="1:1">
      <c r="A939" s="503"/>
    </row>
    <row r="940" spans="1:1">
      <c r="A940" s="503"/>
    </row>
    <row r="941" spans="1:1">
      <c r="A941" s="503"/>
    </row>
    <row r="942" spans="1:1">
      <c r="A942" s="503"/>
    </row>
    <row r="943" spans="1:1">
      <c r="A943" s="503"/>
    </row>
    <row r="944" spans="1:1">
      <c r="A944" s="503"/>
    </row>
    <row r="945" spans="1:1">
      <c r="A945" s="503"/>
    </row>
    <row r="946" spans="1:1">
      <c r="A946" s="503"/>
    </row>
    <row r="947" spans="1:1">
      <c r="A947" s="503"/>
    </row>
    <row r="948" spans="1:1">
      <c r="A948" s="503"/>
    </row>
    <row r="949" spans="1:1">
      <c r="A949" s="503"/>
    </row>
    <row r="950" spans="1:1">
      <c r="A950" s="503"/>
    </row>
    <row r="951" spans="1:1">
      <c r="A951" s="503"/>
    </row>
    <row r="952" spans="1:1">
      <c r="A952" s="503"/>
    </row>
    <row r="953" spans="1:1">
      <c r="A953" s="503"/>
    </row>
    <row r="954" spans="1:1">
      <c r="A954" s="503"/>
    </row>
    <row r="955" spans="1:1">
      <c r="A955" s="503"/>
    </row>
    <row r="956" spans="1:1">
      <c r="A956" s="503"/>
    </row>
    <row r="957" spans="1:1">
      <c r="A957" s="503"/>
    </row>
    <row r="958" spans="1:1">
      <c r="A958" s="503"/>
    </row>
    <row r="959" spans="1:1">
      <c r="A959" s="503"/>
    </row>
    <row r="960" spans="1:1">
      <c r="A960" s="503"/>
    </row>
    <row r="961" spans="1:1">
      <c r="A961" s="503"/>
    </row>
    <row r="962" spans="1:1">
      <c r="A962" s="503"/>
    </row>
    <row r="963" spans="1:1">
      <c r="A963" s="503"/>
    </row>
    <row r="964" spans="1:1">
      <c r="A964" s="503"/>
    </row>
    <row r="965" spans="1:1">
      <c r="A965" s="503"/>
    </row>
    <row r="966" spans="1:1">
      <c r="A966" s="503"/>
    </row>
    <row r="967" spans="1:1">
      <c r="A967" s="503"/>
    </row>
    <row r="968" spans="1:1">
      <c r="A968" s="503"/>
    </row>
    <row r="969" spans="1:1">
      <c r="A969" s="503"/>
    </row>
    <row r="970" spans="1:1">
      <c r="A970" s="503"/>
    </row>
    <row r="971" spans="1:1">
      <c r="A971" s="503"/>
    </row>
    <row r="972" spans="1:1">
      <c r="A972" s="503"/>
    </row>
    <row r="973" spans="1:1">
      <c r="A973" s="503"/>
    </row>
    <row r="974" spans="1:1">
      <c r="A974" s="503"/>
    </row>
    <row r="975" spans="1:1">
      <c r="A975" s="503"/>
    </row>
    <row r="976" spans="1:1">
      <c r="A976" s="503"/>
    </row>
    <row r="977" spans="1:1">
      <c r="A977" s="503"/>
    </row>
    <row r="978" spans="1:1">
      <c r="A978" s="503"/>
    </row>
    <row r="979" spans="1:1">
      <c r="A979" s="503"/>
    </row>
    <row r="980" spans="1:1">
      <c r="A980" s="503"/>
    </row>
    <row r="981" spans="1:1">
      <c r="A981" s="503"/>
    </row>
    <row r="982" spans="1:1">
      <c r="A982" s="503"/>
    </row>
    <row r="983" spans="1:1">
      <c r="A983" s="503"/>
    </row>
    <row r="984" spans="1:1">
      <c r="A984" s="503"/>
    </row>
    <row r="985" spans="1:1">
      <c r="A985" s="503"/>
    </row>
    <row r="986" spans="1:1">
      <c r="A986" s="503"/>
    </row>
    <row r="987" spans="1:1">
      <c r="A987" s="503"/>
    </row>
    <row r="988" spans="1:1">
      <c r="A988" s="503"/>
    </row>
    <row r="989" spans="1:1">
      <c r="A989" s="503"/>
    </row>
    <row r="990" spans="1:1">
      <c r="A990" s="503"/>
    </row>
    <row r="991" spans="1:1">
      <c r="A991" s="503"/>
    </row>
    <row r="992" spans="1:1">
      <c r="A992" s="503"/>
    </row>
    <row r="993" spans="1:1">
      <c r="A993" s="503"/>
    </row>
    <row r="994" spans="1:1">
      <c r="A994" s="503"/>
    </row>
    <row r="995" spans="1:1">
      <c r="A995" s="503"/>
    </row>
    <row r="996" spans="1:1">
      <c r="A996" s="503"/>
    </row>
    <row r="997" spans="1:1">
      <c r="A997" s="503"/>
    </row>
    <row r="998" spans="1:1">
      <c r="A998" s="503"/>
    </row>
    <row r="999" spans="1:1">
      <c r="A999" s="503"/>
    </row>
    <row r="1000" spans="1:1">
      <c r="A1000" s="503"/>
    </row>
    <row r="1001" spans="1:1">
      <c r="A1001" s="503"/>
    </row>
    <row r="1002" spans="1:1">
      <c r="A1002" s="503"/>
    </row>
    <row r="1003" spans="1:1">
      <c r="A1003" s="503"/>
    </row>
    <row r="1004" spans="1:1">
      <c r="A1004" s="503"/>
    </row>
    <row r="1005" spans="1:1">
      <c r="A1005" s="503"/>
    </row>
    <row r="1006" spans="1:1">
      <c r="A1006" s="503"/>
    </row>
    <row r="1007" spans="1:1">
      <c r="A1007" s="503"/>
    </row>
    <row r="1008" spans="1:1">
      <c r="A1008" s="503"/>
    </row>
    <row r="1009" spans="1:1">
      <c r="A1009" s="503"/>
    </row>
    <row r="1010" spans="1:1">
      <c r="A1010" s="503"/>
    </row>
    <row r="1011" spans="1:1">
      <c r="A1011" s="503"/>
    </row>
    <row r="1012" spans="1:1">
      <c r="A1012" s="503"/>
    </row>
    <row r="1013" spans="1:1">
      <c r="A1013" s="503"/>
    </row>
    <row r="1014" spans="1:1">
      <c r="A1014" s="503"/>
    </row>
    <row r="1015" spans="1:1">
      <c r="A1015" s="503"/>
    </row>
    <row r="1016" spans="1:1">
      <c r="A1016" s="503"/>
    </row>
    <row r="1017" spans="1:1">
      <c r="A1017" s="503"/>
    </row>
    <row r="1018" spans="1:1">
      <c r="A1018" s="503"/>
    </row>
    <row r="1019" spans="1:1">
      <c r="A1019" s="503"/>
    </row>
    <row r="1020" spans="1:1">
      <c r="A1020" s="503"/>
    </row>
    <row r="1021" spans="1:1">
      <c r="A1021" s="503"/>
    </row>
    <row r="1022" spans="1:1">
      <c r="A1022" s="503"/>
    </row>
    <row r="1023" spans="1:1">
      <c r="A1023" s="503"/>
    </row>
    <row r="1024" spans="1:1">
      <c r="A1024" s="503"/>
    </row>
    <row r="1025" spans="1:1">
      <c r="A1025" s="503"/>
    </row>
    <row r="1026" spans="1:1">
      <c r="A1026" s="503"/>
    </row>
    <row r="1027" spans="1:1">
      <c r="A1027" s="503"/>
    </row>
    <row r="1028" spans="1:1">
      <c r="A1028" s="503"/>
    </row>
    <row r="1029" spans="1:1">
      <c r="A1029" s="503"/>
    </row>
    <row r="1030" spans="1:1">
      <c r="A1030" s="503"/>
    </row>
    <row r="1031" spans="1:1">
      <c r="A1031" s="503"/>
    </row>
    <row r="1032" spans="1:1">
      <c r="A1032" s="503"/>
    </row>
    <row r="1033" spans="1:1">
      <c r="A1033" s="503"/>
    </row>
    <row r="1034" spans="1:1">
      <c r="A1034" s="503"/>
    </row>
    <row r="1035" spans="1:1">
      <c r="A1035" s="503"/>
    </row>
    <row r="1036" spans="1:1">
      <c r="A1036" s="503"/>
    </row>
    <row r="1037" spans="1:1">
      <c r="A1037" s="503"/>
    </row>
    <row r="1038" spans="1:1">
      <c r="A1038" s="503"/>
    </row>
    <row r="1039" spans="1:1">
      <c r="A1039" s="503"/>
    </row>
    <row r="1040" spans="1:1">
      <c r="A1040" s="503"/>
    </row>
  </sheetData>
  <mergeCells count="37">
    <mergeCell ref="A38:A39"/>
    <mergeCell ref="B38:B39"/>
    <mergeCell ref="A32:A33"/>
    <mergeCell ref="B32:B33"/>
    <mergeCell ref="A34:A35"/>
    <mergeCell ref="B34:B35"/>
    <mergeCell ref="A36:A37"/>
    <mergeCell ref="B36:B37"/>
    <mergeCell ref="A26:A27"/>
    <mergeCell ref="B26:B27"/>
    <mergeCell ref="A28:A29"/>
    <mergeCell ref="B28:B29"/>
    <mergeCell ref="A30:A31"/>
    <mergeCell ref="B30:B31"/>
    <mergeCell ref="A20:A21"/>
    <mergeCell ref="B20:B21"/>
    <mergeCell ref="A22:A23"/>
    <mergeCell ref="B22:B23"/>
    <mergeCell ref="A24:A25"/>
    <mergeCell ref="B24:B25"/>
    <mergeCell ref="A14:A15"/>
    <mergeCell ref="B14:B15"/>
    <mergeCell ref="A16:A17"/>
    <mergeCell ref="B16:B17"/>
    <mergeCell ref="A18:A19"/>
    <mergeCell ref="B18:B19"/>
    <mergeCell ref="A8:A9"/>
    <mergeCell ref="B8:B9"/>
    <mergeCell ref="A10:A11"/>
    <mergeCell ref="B10:B11"/>
    <mergeCell ref="A12:A13"/>
    <mergeCell ref="B12:B13"/>
    <mergeCell ref="A1:E1"/>
    <mergeCell ref="A3:A5"/>
    <mergeCell ref="B3:B5"/>
    <mergeCell ref="A6:A7"/>
    <mergeCell ref="B6:B7"/>
  </mergeCells>
  <phoneticPr fontId="60"/>
  <pageMargins left="0.78749999999999998" right="0.78749999999999998" top="0.86597222222222203" bottom="0.74791666666666701" header="0.511811023622047" footer="0.511811023622047"/>
  <pageSetup paperSize="9"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MJ1040"/>
  <sheetViews>
    <sheetView showGridLines="0" view="pageBreakPreview" zoomScaleNormal="100" workbookViewId="0">
      <selection activeCell="A2" sqref="A2"/>
    </sheetView>
  </sheetViews>
  <sheetFormatPr defaultColWidth="12.5" defaultRowHeight="17.25"/>
  <cols>
    <col min="1" max="1" width="14.75" style="13" customWidth="1"/>
    <col min="2" max="2" width="19.5" style="13" customWidth="1"/>
    <col min="3" max="3" width="21.125" style="13" customWidth="1"/>
    <col min="4" max="244" width="12.5" style="13"/>
    <col min="245" max="256" width="19.75" style="13" customWidth="1"/>
    <col min="257" max="257" width="14.75" style="13" customWidth="1"/>
    <col min="258" max="258" width="19.5" style="13" customWidth="1"/>
    <col min="259" max="259" width="21.125" style="13" customWidth="1"/>
    <col min="260" max="500" width="12.5" style="13"/>
    <col min="501" max="512" width="19.75" style="13" customWidth="1"/>
    <col min="513" max="513" width="14.75" style="13" customWidth="1"/>
    <col min="514" max="514" width="19.5" style="13" customWidth="1"/>
    <col min="515" max="515" width="21.125" style="13" customWidth="1"/>
    <col min="516" max="756" width="12.5" style="13"/>
    <col min="757" max="768" width="19.75" style="13" customWidth="1"/>
    <col min="769" max="769" width="14.75" style="13" customWidth="1"/>
    <col min="770" max="770" width="19.5" style="13" customWidth="1"/>
    <col min="771" max="771" width="21.125" style="13" customWidth="1"/>
    <col min="772" max="1012" width="12.5" style="13"/>
    <col min="1013" max="1024" width="19.75" style="13" customWidth="1"/>
  </cols>
  <sheetData>
    <row r="1" spans="1:244">
      <c r="A1" s="111" t="s">
        <v>637</v>
      </c>
      <c r="B1" s="101"/>
    </row>
    <row r="2" spans="1:244" ht="18" customHeight="1">
      <c r="A2" s="647"/>
      <c r="C2" s="490" t="s">
        <v>611</v>
      </c>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c r="IJ2" s="47"/>
    </row>
    <row r="3" spans="1:244" ht="15" customHeight="1">
      <c r="A3" s="801" t="s">
        <v>138</v>
      </c>
      <c r="B3" s="970" t="s">
        <v>606</v>
      </c>
      <c r="C3" s="970" t="s">
        <v>607</v>
      </c>
    </row>
    <row r="4" spans="1:244" ht="15" customHeight="1">
      <c r="A4" s="801"/>
      <c r="B4" s="970"/>
      <c r="C4" s="970"/>
    </row>
    <row r="5" spans="1:244" ht="15" customHeight="1">
      <c r="A5" s="801"/>
      <c r="B5" s="970"/>
      <c r="C5" s="970"/>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row>
    <row r="6" spans="1:244" ht="15" customHeight="1">
      <c r="A6" s="934" t="s">
        <v>516</v>
      </c>
      <c r="B6" s="971">
        <f>SUM(B8:B39)</f>
        <v>4656</v>
      </c>
      <c r="C6" s="972">
        <f>SUM(C8:C39)</f>
        <v>4812</v>
      </c>
      <c r="D6" s="503"/>
      <c r="E6" s="503"/>
      <c r="F6" s="503"/>
      <c r="G6" s="503"/>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3"/>
      <c r="AI6" s="503"/>
      <c r="AJ6" s="503"/>
      <c r="AK6" s="503"/>
      <c r="AL6" s="503"/>
      <c r="AM6" s="503"/>
      <c r="AN6" s="503"/>
      <c r="AO6" s="503"/>
      <c r="AP6" s="503"/>
      <c r="AQ6" s="503"/>
      <c r="AR6" s="503"/>
      <c r="AS6" s="503"/>
      <c r="AT6" s="503"/>
      <c r="AU6" s="503"/>
      <c r="AV6" s="503"/>
      <c r="AW6" s="503"/>
      <c r="AX6" s="503"/>
      <c r="AY6" s="503"/>
      <c r="AZ6" s="503"/>
      <c r="BA6" s="503"/>
      <c r="BB6" s="503"/>
      <c r="BC6" s="503"/>
      <c r="BD6" s="503"/>
      <c r="BE6" s="503"/>
      <c r="BF6" s="503"/>
      <c r="BG6" s="503"/>
      <c r="BH6" s="503"/>
      <c r="BI6" s="503"/>
      <c r="BJ6" s="503"/>
      <c r="BK6" s="503"/>
      <c r="BL6" s="503"/>
      <c r="BM6" s="503"/>
      <c r="BN6" s="503"/>
      <c r="BO6" s="503"/>
      <c r="BP6" s="503"/>
      <c r="BQ6" s="503"/>
      <c r="BR6" s="503"/>
      <c r="BS6" s="503"/>
      <c r="BT6" s="503"/>
      <c r="BU6" s="503"/>
      <c r="BV6" s="503"/>
      <c r="BW6" s="503"/>
      <c r="BX6" s="503"/>
      <c r="BY6" s="503"/>
      <c r="BZ6" s="503"/>
      <c r="CA6" s="503"/>
      <c r="CB6" s="503"/>
      <c r="CC6" s="503"/>
      <c r="CD6" s="503"/>
      <c r="CE6" s="503"/>
      <c r="CF6" s="503"/>
      <c r="CG6" s="503"/>
      <c r="CH6" s="503"/>
      <c r="CI6" s="503"/>
      <c r="CJ6" s="503"/>
      <c r="CK6" s="503"/>
      <c r="CL6" s="503"/>
      <c r="CM6" s="503"/>
      <c r="CN6" s="503"/>
      <c r="CO6" s="503"/>
      <c r="CP6" s="503"/>
      <c r="CQ6" s="503"/>
      <c r="CR6" s="503"/>
      <c r="CS6" s="503"/>
      <c r="CT6" s="503"/>
      <c r="CU6" s="503"/>
      <c r="CV6" s="503"/>
      <c r="CW6" s="503"/>
      <c r="CX6" s="503"/>
      <c r="CY6" s="503"/>
      <c r="CZ6" s="503"/>
      <c r="DA6" s="503"/>
      <c r="DB6" s="503"/>
      <c r="DC6" s="503"/>
      <c r="DD6" s="503"/>
      <c r="DE6" s="503"/>
      <c r="DF6" s="503"/>
      <c r="DG6" s="503"/>
      <c r="DH6" s="503"/>
      <c r="DI6" s="503"/>
      <c r="DJ6" s="503"/>
      <c r="DK6" s="503"/>
      <c r="DL6" s="503"/>
      <c r="DM6" s="503"/>
      <c r="DN6" s="503"/>
      <c r="DO6" s="503"/>
      <c r="DP6" s="503"/>
      <c r="DQ6" s="503"/>
      <c r="DR6" s="503"/>
      <c r="DS6" s="503"/>
      <c r="DT6" s="503"/>
      <c r="DU6" s="503"/>
      <c r="DV6" s="503"/>
      <c r="DW6" s="503"/>
      <c r="DX6" s="503"/>
      <c r="DY6" s="503"/>
      <c r="DZ6" s="503"/>
      <c r="EA6" s="503"/>
      <c r="EB6" s="503"/>
      <c r="EC6" s="503"/>
      <c r="ED6" s="503"/>
      <c r="EE6" s="503"/>
      <c r="EF6" s="503"/>
      <c r="EG6" s="503"/>
      <c r="EH6" s="503"/>
      <c r="EI6" s="503"/>
      <c r="EJ6" s="503"/>
      <c r="EK6" s="503"/>
      <c r="EL6" s="503"/>
      <c r="EM6" s="503"/>
      <c r="EN6" s="503"/>
      <c r="EO6" s="503"/>
      <c r="EP6" s="503"/>
      <c r="EQ6" s="503"/>
      <c r="ER6" s="503"/>
      <c r="ES6" s="503"/>
      <c r="ET6" s="503"/>
      <c r="EU6" s="503"/>
      <c r="EV6" s="503"/>
      <c r="EW6" s="503"/>
      <c r="EX6" s="503"/>
      <c r="EY6" s="503"/>
      <c r="EZ6" s="503"/>
      <c r="FA6" s="503"/>
      <c r="FB6" s="503"/>
      <c r="FC6" s="503"/>
      <c r="FD6" s="503"/>
      <c r="FE6" s="503"/>
      <c r="FF6" s="503"/>
      <c r="FG6" s="503"/>
      <c r="FH6" s="503"/>
      <c r="FI6" s="503"/>
      <c r="FJ6" s="503"/>
      <c r="FK6" s="503"/>
      <c r="FL6" s="503"/>
      <c r="FM6" s="503"/>
      <c r="FN6" s="503"/>
      <c r="FO6" s="503"/>
      <c r="FP6" s="503"/>
      <c r="FQ6" s="503"/>
      <c r="FR6" s="503"/>
      <c r="FS6" s="503"/>
      <c r="FT6" s="503"/>
      <c r="FU6" s="503"/>
      <c r="FV6" s="503"/>
      <c r="FW6" s="503"/>
      <c r="FX6" s="503"/>
      <c r="FY6" s="503"/>
      <c r="FZ6" s="503"/>
      <c r="GA6" s="503"/>
      <c r="GB6" s="503"/>
      <c r="GC6" s="503"/>
      <c r="GD6" s="503"/>
      <c r="GE6" s="503"/>
      <c r="GF6" s="503"/>
      <c r="GG6" s="503"/>
      <c r="GH6" s="503"/>
      <c r="GI6" s="503"/>
      <c r="GJ6" s="503"/>
      <c r="GK6" s="503"/>
      <c r="GL6" s="503"/>
      <c r="GM6" s="503"/>
      <c r="GN6" s="503"/>
      <c r="GO6" s="503"/>
      <c r="GP6" s="503"/>
      <c r="GQ6" s="503"/>
      <c r="GR6" s="503"/>
      <c r="GS6" s="503"/>
      <c r="GT6" s="503"/>
      <c r="GU6" s="503"/>
      <c r="GV6" s="503"/>
      <c r="GW6" s="503"/>
      <c r="GX6" s="503"/>
      <c r="GY6" s="503"/>
      <c r="GZ6" s="503"/>
      <c r="HA6" s="503"/>
      <c r="HB6" s="503"/>
      <c r="HC6" s="503"/>
      <c r="HD6" s="503"/>
      <c r="HE6" s="503"/>
      <c r="HF6" s="503"/>
      <c r="HG6" s="503"/>
      <c r="HH6" s="503"/>
      <c r="HI6" s="503"/>
      <c r="HJ6" s="503"/>
      <c r="HK6" s="503"/>
      <c r="HL6" s="503"/>
      <c r="HM6" s="503"/>
      <c r="HN6" s="503"/>
      <c r="HO6" s="503"/>
      <c r="HP6" s="503"/>
      <c r="HQ6" s="503"/>
      <c r="HR6" s="503"/>
      <c r="HS6" s="503"/>
      <c r="HT6" s="503"/>
      <c r="HU6" s="503"/>
      <c r="HV6" s="503"/>
      <c r="HW6" s="503"/>
      <c r="HX6" s="503"/>
      <c r="HY6" s="503"/>
      <c r="HZ6" s="503"/>
      <c r="IA6" s="503"/>
      <c r="IB6" s="503"/>
      <c r="IC6" s="503"/>
      <c r="ID6" s="503"/>
      <c r="IE6" s="503"/>
      <c r="IF6" s="503"/>
      <c r="IG6" s="503"/>
      <c r="IH6" s="503"/>
      <c r="II6" s="503"/>
      <c r="IJ6" s="503"/>
    </row>
    <row r="7" spans="1:244" ht="15" customHeight="1">
      <c r="A7" s="934"/>
      <c r="B7" s="971"/>
      <c r="C7" s="972"/>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311"/>
      <c r="BC7" s="311"/>
      <c r="BD7" s="311"/>
      <c r="BE7" s="311"/>
      <c r="BF7" s="311"/>
      <c r="BG7" s="311"/>
      <c r="BH7" s="311"/>
      <c r="BI7" s="311"/>
      <c r="BJ7" s="311"/>
      <c r="BK7" s="311"/>
      <c r="BL7" s="311"/>
      <c r="BM7" s="311"/>
      <c r="BN7" s="311"/>
      <c r="BO7" s="311"/>
      <c r="BP7" s="311"/>
      <c r="BQ7" s="311"/>
      <c r="BR7" s="311"/>
      <c r="BS7" s="311"/>
      <c r="BT7" s="311"/>
      <c r="BU7" s="311"/>
      <c r="BV7" s="311"/>
      <c r="BW7" s="311"/>
      <c r="BX7" s="311"/>
      <c r="BY7" s="311"/>
      <c r="BZ7" s="311"/>
      <c r="CA7" s="311"/>
      <c r="CB7" s="311"/>
      <c r="CC7" s="311"/>
      <c r="CD7" s="311"/>
      <c r="CE7" s="311"/>
      <c r="CF7" s="311"/>
      <c r="CG7" s="311"/>
      <c r="CH7" s="311"/>
      <c r="CI7" s="311"/>
      <c r="CJ7" s="311"/>
      <c r="CK7" s="311"/>
      <c r="CL7" s="311"/>
      <c r="CM7" s="311"/>
      <c r="CN7" s="311"/>
      <c r="CO7" s="311"/>
      <c r="CP7" s="311"/>
      <c r="CQ7" s="311"/>
      <c r="CR7" s="311"/>
      <c r="CS7" s="311"/>
      <c r="CT7" s="311"/>
      <c r="CU7" s="311"/>
      <c r="CV7" s="311"/>
      <c r="CW7" s="311"/>
      <c r="CX7" s="311"/>
      <c r="CY7" s="311"/>
      <c r="CZ7" s="311"/>
      <c r="DA7" s="311"/>
      <c r="DB7" s="311"/>
      <c r="DC7" s="311"/>
      <c r="DD7" s="311"/>
      <c r="DE7" s="311"/>
      <c r="DF7" s="311"/>
      <c r="DG7" s="311"/>
      <c r="DH7" s="311"/>
      <c r="DI7" s="311"/>
      <c r="DJ7" s="311"/>
      <c r="DK7" s="311"/>
      <c r="DL7" s="311"/>
      <c r="DM7" s="311"/>
      <c r="DN7" s="311"/>
      <c r="DO7" s="311"/>
      <c r="DP7" s="311"/>
      <c r="DQ7" s="311"/>
      <c r="DR7" s="311"/>
      <c r="DS7" s="311"/>
      <c r="DT7" s="311"/>
      <c r="DU7" s="311"/>
      <c r="DV7" s="311"/>
      <c r="DW7" s="311"/>
      <c r="DX7" s="311"/>
      <c r="DY7" s="311"/>
      <c r="DZ7" s="311"/>
      <c r="EA7" s="311"/>
      <c r="EB7" s="311"/>
      <c r="EC7" s="311"/>
      <c r="ED7" s="311"/>
      <c r="EE7" s="311"/>
      <c r="EF7" s="311"/>
      <c r="EG7" s="311"/>
      <c r="EH7" s="311"/>
      <c r="EI7" s="311"/>
      <c r="EJ7" s="311"/>
      <c r="EK7" s="311"/>
      <c r="EL7" s="311"/>
      <c r="EM7" s="311"/>
      <c r="EN7" s="311"/>
      <c r="EO7" s="311"/>
      <c r="EP7" s="311"/>
      <c r="EQ7" s="311"/>
      <c r="ER7" s="311"/>
      <c r="ES7" s="311"/>
      <c r="ET7" s="311"/>
      <c r="EU7" s="311"/>
      <c r="EV7" s="311"/>
      <c r="EW7" s="311"/>
      <c r="EX7" s="311"/>
      <c r="EY7" s="311"/>
      <c r="EZ7" s="311"/>
      <c r="FA7" s="311"/>
      <c r="FB7" s="311"/>
      <c r="FC7" s="311"/>
      <c r="FD7" s="311"/>
      <c r="FE7" s="311"/>
      <c r="FF7" s="311"/>
      <c r="FG7" s="311"/>
      <c r="FH7" s="311"/>
      <c r="FI7" s="311"/>
      <c r="FJ7" s="311"/>
      <c r="FK7" s="311"/>
      <c r="FL7" s="311"/>
      <c r="FM7" s="311"/>
      <c r="FN7" s="311"/>
      <c r="FO7" s="311"/>
      <c r="FP7" s="311"/>
      <c r="FQ7" s="311"/>
      <c r="FR7" s="311"/>
      <c r="FS7" s="311"/>
      <c r="FT7" s="311"/>
      <c r="FU7" s="311"/>
      <c r="FV7" s="311"/>
      <c r="FW7" s="311"/>
      <c r="FX7" s="311"/>
      <c r="FY7" s="311"/>
      <c r="FZ7" s="311"/>
      <c r="GA7" s="311"/>
      <c r="GB7" s="311"/>
      <c r="GC7" s="311"/>
      <c r="GD7" s="311"/>
      <c r="GE7" s="311"/>
      <c r="GF7" s="311"/>
      <c r="GG7" s="311"/>
      <c r="GH7" s="311"/>
      <c r="GI7" s="311"/>
      <c r="GJ7" s="311"/>
      <c r="GK7" s="311"/>
      <c r="GL7" s="311"/>
      <c r="GM7" s="311"/>
      <c r="GN7" s="311"/>
      <c r="GO7" s="311"/>
      <c r="GP7" s="311"/>
      <c r="GQ7" s="311"/>
      <c r="GR7" s="311"/>
      <c r="GS7" s="311"/>
      <c r="GT7" s="311"/>
      <c r="GU7" s="311"/>
      <c r="GV7" s="311"/>
      <c r="GW7" s="311"/>
      <c r="GX7" s="311"/>
      <c r="GY7" s="311"/>
      <c r="GZ7" s="311"/>
      <c r="HA7" s="311"/>
      <c r="HB7" s="311"/>
      <c r="HC7" s="311"/>
      <c r="HD7" s="311"/>
      <c r="HE7" s="311"/>
      <c r="HF7" s="311"/>
      <c r="HG7" s="311"/>
      <c r="HH7" s="311"/>
      <c r="HI7" s="311"/>
      <c r="HJ7" s="311"/>
      <c r="HK7" s="311"/>
      <c r="HL7" s="311"/>
      <c r="HM7" s="311"/>
      <c r="HN7" s="311"/>
      <c r="HO7" s="311"/>
      <c r="HP7" s="311"/>
      <c r="HQ7" s="311"/>
      <c r="HR7" s="311"/>
      <c r="HS7" s="311"/>
      <c r="HT7" s="311"/>
      <c r="HU7" s="311"/>
      <c r="HV7" s="311"/>
      <c r="HW7" s="311"/>
      <c r="HX7" s="311"/>
      <c r="HY7" s="311"/>
      <c r="HZ7" s="311"/>
      <c r="IA7" s="311"/>
      <c r="IB7" s="311"/>
      <c r="IC7" s="311"/>
      <c r="ID7" s="311"/>
      <c r="IE7" s="311"/>
      <c r="IF7" s="311"/>
      <c r="IG7" s="311"/>
      <c r="IH7" s="311"/>
      <c r="II7" s="311"/>
      <c r="IJ7" s="311"/>
    </row>
    <row r="8" spans="1:244" ht="15" customHeight="1">
      <c r="A8" s="933" t="s">
        <v>356</v>
      </c>
      <c r="B8" s="973">
        <v>263</v>
      </c>
      <c r="C8" s="974">
        <v>300</v>
      </c>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311"/>
      <c r="BK8" s="311"/>
      <c r="BL8" s="311"/>
      <c r="BM8" s="311"/>
      <c r="BN8" s="311"/>
      <c r="BO8" s="311"/>
      <c r="BP8" s="311"/>
      <c r="BQ8" s="311"/>
      <c r="BR8" s="311"/>
      <c r="BS8" s="311"/>
      <c r="BT8" s="311"/>
      <c r="BU8" s="311"/>
      <c r="BV8" s="311"/>
      <c r="BW8" s="311"/>
      <c r="BX8" s="311"/>
      <c r="BY8" s="311"/>
      <c r="BZ8" s="311"/>
      <c r="CA8" s="311"/>
      <c r="CB8" s="311"/>
      <c r="CC8" s="311"/>
      <c r="CD8" s="311"/>
      <c r="CE8" s="311"/>
      <c r="CF8" s="311"/>
      <c r="CG8" s="311"/>
      <c r="CH8" s="311"/>
      <c r="CI8" s="311"/>
      <c r="CJ8" s="311"/>
      <c r="CK8" s="311"/>
      <c r="CL8" s="311"/>
      <c r="CM8" s="311"/>
      <c r="CN8" s="311"/>
      <c r="CO8" s="311"/>
      <c r="CP8" s="311"/>
      <c r="CQ8" s="311"/>
      <c r="CR8" s="311"/>
      <c r="CS8" s="311"/>
      <c r="CT8" s="311"/>
      <c r="CU8" s="311"/>
      <c r="CV8" s="311"/>
      <c r="CW8" s="311"/>
      <c r="CX8" s="311"/>
      <c r="CY8" s="311"/>
      <c r="CZ8" s="311"/>
      <c r="DA8" s="311"/>
      <c r="DB8" s="311"/>
      <c r="DC8" s="311"/>
      <c r="DD8" s="311"/>
      <c r="DE8" s="311"/>
      <c r="DF8" s="311"/>
      <c r="DG8" s="311"/>
      <c r="DH8" s="311"/>
      <c r="DI8" s="311"/>
      <c r="DJ8" s="311"/>
      <c r="DK8" s="311"/>
      <c r="DL8" s="311"/>
      <c r="DM8" s="311"/>
      <c r="DN8" s="311"/>
      <c r="DO8" s="311"/>
      <c r="DP8" s="311"/>
      <c r="DQ8" s="311"/>
      <c r="DR8" s="311"/>
      <c r="DS8" s="311"/>
      <c r="DT8" s="311"/>
      <c r="DU8" s="311"/>
      <c r="DV8" s="311"/>
      <c r="DW8" s="311"/>
      <c r="DX8" s="311"/>
      <c r="DY8" s="311"/>
      <c r="DZ8" s="311"/>
      <c r="EA8" s="311"/>
      <c r="EB8" s="311"/>
      <c r="EC8" s="311"/>
      <c r="ED8" s="311"/>
      <c r="EE8" s="311"/>
      <c r="EF8" s="311"/>
      <c r="EG8" s="311"/>
      <c r="EH8" s="311"/>
      <c r="EI8" s="311"/>
      <c r="EJ8" s="311"/>
      <c r="EK8" s="311"/>
      <c r="EL8" s="311"/>
      <c r="EM8" s="311"/>
      <c r="EN8" s="311"/>
      <c r="EO8" s="311"/>
      <c r="EP8" s="311"/>
      <c r="EQ8" s="311"/>
      <c r="ER8" s="311"/>
      <c r="ES8" s="311"/>
      <c r="ET8" s="311"/>
      <c r="EU8" s="311"/>
      <c r="EV8" s="311"/>
      <c r="EW8" s="311"/>
      <c r="EX8" s="311"/>
      <c r="EY8" s="311"/>
      <c r="EZ8" s="311"/>
      <c r="FA8" s="311"/>
      <c r="FB8" s="311"/>
      <c r="FC8" s="311"/>
      <c r="FD8" s="311"/>
      <c r="FE8" s="311"/>
      <c r="FF8" s="311"/>
      <c r="FG8" s="311"/>
      <c r="FH8" s="311"/>
      <c r="FI8" s="311"/>
      <c r="FJ8" s="311"/>
      <c r="FK8" s="311"/>
      <c r="FL8" s="311"/>
      <c r="FM8" s="311"/>
      <c r="FN8" s="311"/>
      <c r="FO8" s="311"/>
      <c r="FP8" s="311"/>
      <c r="FQ8" s="311"/>
      <c r="FR8" s="311"/>
      <c r="FS8" s="311"/>
      <c r="FT8" s="311"/>
      <c r="FU8" s="311"/>
      <c r="FV8" s="311"/>
      <c r="FW8" s="311"/>
      <c r="FX8" s="311"/>
      <c r="FY8" s="311"/>
      <c r="FZ8" s="311"/>
      <c r="GA8" s="311"/>
      <c r="GB8" s="311"/>
      <c r="GC8" s="311"/>
      <c r="GD8" s="311"/>
      <c r="GE8" s="311"/>
      <c r="GF8" s="311"/>
      <c r="GG8" s="311"/>
      <c r="GH8" s="311"/>
      <c r="GI8" s="311"/>
      <c r="GJ8" s="311"/>
      <c r="GK8" s="311"/>
      <c r="GL8" s="311"/>
      <c r="GM8" s="311"/>
      <c r="GN8" s="311"/>
      <c r="GO8" s="311"/>
      <c r="GP8" s="311"/>
      <c r="GQ8" s="311"/>
      <c r="GR8" s="311"/>
      <c r="GS8" s="311"/>
      <c r="GT8" s="311"/>
      <c r="GU8" s="311"/>
      <c r="GV8" s="311"/>
      <c r="GW8" s="311"/>
      <c r="GX8" s="311"/>
      <c r="GY8" s="311"/>
      <c r="GZ8" s="311"/>
      <c r="HA8" s="311"/>
      <c r="HB8" s="311"/>
      <c r="HC8" s="311"/>
      <c r="HD8" s="311"/>
      <c r="HE8" s="311"/>
      <c r="HF8" s="311"/>
      <c r="HG8" s="311"/>
      <c r="HH8" s="311"/>
      <c r="HI8" s="311"/>
      <c r="HJ8" s="311"/>
      <c r="HK8" s="311"/>
      <c r="HL8" s="311"/>
      <c r="HM8" s="311"/>
      <c r="HN8" s="311"/>
      <c r="HO8" s="311"/>
      <c r="HP8" s="311"/>
      <c r="HQ8" s="311"/>
      <c r="HR8" s="311"/>
      <c r="HS8" s="311"/>
      <c r="HT8" s="311"/>
      <c r="HU8" s="311"/>
      <c r="HV8" s="311"/>
      <c r="HW8" s="311"/>
      <c r="HX8" s="311"/>
      <c r="HY8" s="311"/>
      <c r="HZ8" s="311"/>
      <c r="IA8" s="311"/>
      <c r="IB8" s="311"/>
      <c r="IC8" s="311"/>
      <c r="ID8" s="311"/>
      <c r="IE8" s="311"/>
      <c r="IF8" s="311"/>
      <c r="IG8" s="311"/>
      <c r="IH8" s="311"/>
      <c r="II8" s="311"/>
      <c r="IJ8" s="311"/>
    </row>
    <row r="9" spans="1:244" ht="15" customHeight="1">
      <c r="A9" s="933"/>
      <c r="B9" s="973"/>
      <c r="C9" s="974"/>
    </row>
    <row r="10" spans="1:244" ht="15" customHeight="1">
      <c r="A10" s="933" t="s">
        <v>3</v>
      </c>
      <c r="B10" s="973">
        <v>255</v>
      </c>
      <c r="C10" s="974">
        <v>206</v>
      </c>
    </row>
    <row r="11" spans="1:244" ht="15" customHeight="1">
      <c r="A11" s="933"/>
      <c r="B11" s="973"/>
      <c r="C11" s="974"/>
    </row>
    <row r="12" spans="1:244" ht="15" customHeight="1">
      <c r="A12" s="933" t="s">
        <v>4</v>
      </c>
      <c r="B12" s="973">
        <v>235</v>
      </c>
      <c r="C12" s="974">
        <v>400</v>
      </c>
    </row>
    <row r="13" spans="1:244" ht="15" customHeight="1">
      <c r="A13" s="933"/>
      <c r="B13" s="973"/>
      <c r="C13" s="974"/>
    </row>
    <row r="14" spans="1:244" ht="15" customHeight="1">
      <c r="A14" s="933" t="s">
        <v>5</v>
      </c>
      <c r="B14" s="973">
        <v>316</v>
      </c>
      <c r="C14" s="974">
        <v>346</v>
      </c>
    </row>
    <row r="15" spans="1:244" ht="15" customHeight="1">
      <c r="A15" s="933"/>
      <c r="B15" s="973"/>
      <c r="C15" s="974"/>
    </row>
    <row r="16" spans="1:244" ht="15" customHeight="1">
      <c r="A16" s="933" t="s">
        <v>357</v>
      </c>
      <c r="B16" s="973">
        <v>339</v>
      </c>
      <c r="C16" s="974">
        <v>231</v>
      </c>
    </row>
    <row r="17" spans="1:3" ht="15" customHeight="1">
      <c r="A17" s="933"/>
      <c r="B17" s="973"/>
      <c r="C17" s="974"/>
    </row>
    <row r="18" spans="1:3" ht="15" customHeight="1">
      <c r="A18" s="933" t="s">
        <v>7</v>
      </c>
      <c r="B18" s="973">
        <v>338</v>
      </c>
      <c r="C18" s="974">
        <v>255</v>
      </c>
    </row>
    <row r="19" spans="1:3" ht="15" customHeight="1">
      <c r="A19" s="933"/>
      <c r="B19" s="973"/>
      <c r="C19" s="974"/>
    </row>
    <row r="20" spans="1:3" ht="15" customHeight="1">
      <c r="A20" s="933" t="s">
        <v>358</v>
      </c>
      <c r="B20" s="973">
        <v>298</v>
      </c>
      <c r="C20" s="974">
        <v>237</v>
      </c>
    </row>
    <row r="21" spans="1:3" ht="15" customHeight="1">
      <c r="A21" s="933"/>
      <c r="B21" s="973"/>
      <c r="C21" s="974"/>
    </row>
    <row r="22" spans="1:3" ht="15" customHeight="1">
      <c r="A22" s="933" t="s">
        <v>359</v>
      </c>
      <c r="B22" s="973">
        <v>237</v>
      </c>
      <c r="C22" s="974">
        <v>223</v>
      </c>
    </row>
    <row r="23" spans="1:3" ht="15" customHeight="1">
      <c r="A23" s="933"/>
      <c r="B23" s="973"/>
      <c r="C23" s="974"/>
    </row>
    <row r="24" spans="1:3" ht="15" customHeight="1">
      <c r="A24" s="933" t="s">
        <v>360</v>
      </c>
      <c r="B24" s="973">
        <v>188</v>
      </c>
      <c r="C24" s="974">
        <v>154</v>
      </c>
    </row>
    <row r="25" spans="1:3" ht="15" customHeight="1">
      <c r="A25" s="933"/>
      <c r="B25" s="973"/>
      <c r="C25" s="974"/>
    </row>
    <row r="26" spans="1:3" ht="15" customHeight="1">
      <c r="A26" s="933" t="s">
        <v>361</v>
      </c>
      <c r="B26" s="973">
        <v>479</v>
      </c>
      <c r="C26" s="974">
        <v>586</v>
      </c>
    </row>
    <row r="27" spans="1:3" ht="15" customHeight="1">
      <c r="A27" s="933"/>
      <c r="B27" s="973"/>
      <c r="C27" s="974"/>
    </row>
    <row r="28" spans="1:3" ht="15" customHeight="1">
      <c r="A28" s="933" t="s">
        <v>12</v>
      </c>
      <c r="B28" s="973">
        <v>182</v>
      </c>
      <c r="C28" s="974">
        <v>345</v>
      </c>
    </row>
    <row r="29" spans="1:3" ht="15" customHeight="1">
      <c r="A29" s="933"/>
      <c r="B29" s="973"/>
      <c r="C29" s="974"/>
    </row>
    <row r="30" spans="1:3" ht="15" customHeight="1">
      <c r="A30" s="933" t="s">
        <v>13</v>
      </c>
      <c r="B30" s="973">
        <v>252</v>
      </c>
      <c r="C30" s="974">
        <v>233</v>
      </c>
    </row>
    <row r="31" spans="1:3" ht="15" customHeight="1">
      <c r="A31" s="933"/>
      <c r="B31" s="973"/>
      <c r="C31" s="974"/>
    </row>
    <row r="32" spans="1:3" ht="15" customHeight="1">
      <c r="A32" s="933" t="s">
        <v>362</v>
      </c>
      <c r="B32" s="973">
        <v>224</v>
      </c>
      <c r="C32" s="974">
        <v>277</v>
      </c>
    </row>
    <row r="33" spans="1:4" ht="15" customHeight="1">
      <c r="A33" s="933"/>
      <c r="B33" s="973"/>
      <c r="C33" s="974"/>
    </row>
    <row r="34" spans="1:4" ht="15" customHeight="1">
      <c r="A34" s="933" t="s">
        <v>15</v>
      </c>
      <c r="B34" s="973">
        <v>499</v>
      </c>
      <c r="C34" s="974">
        <v>467</v>
      </c>
    </row>
    <row r="35" spans="1:4" ht="15" customHeight="1">
      <c r="A35" s="933"/>
      <c r="B35" s="973"/>
      <c r="C35" s="974"/>
    </row>
    <row r="36" spans="1:4" ht="15" customHeight="1">
      <c r="A36" s="933" t="s">
        <v>363</v>
      </c>
      <c r="B36" s="973">
        <v>280</v>
      </c>
      <c r="C36" s="974">
        <v>329</v>
      </c>
    </row>
    <row r="37" spans="1:4" ht="15" customHeight="1">
      <c r="A37" s="933"/>
      <c r="B37" s="973"/>
      <c r="C37" s="974"/>
    </row>
    <row r="38" spans="1:4" ht="15" customHeight="1">
      <c r="A38" s="939" t="s">
        <v>364</v>
      </c>
      <c r="B38" s="975">
        <v>271</v>
      </c>
      <c r="C38" s="976">
        <v>223</v>
      </c>
    </row>
    <row r="39" spans="1:4" ht="15" customHeight="1">
      <c r="A39" s="939"/>
      <c r="B39" s="975"/>
      <c r="C39" s="976"/>
    </row>
    <row r="40" spans="1:4" ht="38.25" customHeight="1">
      <c r="A40" s="944" t="s">
        <v>608</v>
      </c>
      <c r="B40" s="944"/>
      <c r="C40" s="944"/>
      <c r="D40" s="944"/>
    </row>
    <row r="41" spans="1:4">
      <c r="A41" s="503"/>
      <c r="B41" s="101"/>
      <c r="C41" s="101"/>
    </row>
    <row r="42" spans="1:4">
      <c r="A42" s="503"/>
    </row>
    <row r="43" spans="1:4">
      <c r="A43" s="503"/>
    </row>
    <row r="44" spans="1:4">
      <c r="A44" s="503"/>
    </row>
    <row r="45" spans="1:4">
      <c r="A45" s="503"/>
    </row>
    <row r="46" spans="1:4">
      <c r="A46" s="503"/>
    </row>
    <row r="47" spans="1:4">
      <c r="A47" s="503"/>
    </row>
    <row r="48" spans="1:4">
      <c r="A48" s="503"/>
    </row>
    <row r="49" spans="1:1">
      <c r="A49" s="503"/>
    </row>
    <row r="50" spans="1:1">
      <c r="A50" s="503"/>
    </row>
    <row r="51" spans="1:1">
      <c r="A51" s="503"/>
    </row>
    <row r="52" spans="1:1">
      <c r="A52" s="503"/>
    </row>
    <row r="53" spans="1:1">
      <c r="A53" s="503"/>
    </row>
    <row r="54" spans="1:1">
      <c r="A54" s="503"/>
    </row>
    <row r="55" spans="1:1">
      <c r="A55" s="503"/>
    </row>
    <row r="56" spans="1:1">
      <c r="A56" s="503"/>
    </row>
    <row r="57" spans="1:1">
      <c r="A57" s="503"/>
    </row>
    <row r="58" spans="1:1">
      <c r="A58" s="503"/>
    </row>
    <row r="59" spans="1:1">
      <c r="A59" s="503"/>
    </row>
    <row r="60" spans="1:1">
      <c r="A60" s="503"/>
    </row>
    <row r="61" spans="1:1">
      <c r="A61" s="503"/>
    </row>
    <row r="62" spans="1:1">
      <c r="A62" s="503"/>
    </row>
    <row r="63" spans="1:1">
      <c r="A63" s="503"/>
    </row>
    <row r="64" spans="1:1">
      <c r="A64" s="503"/>
    </row>
    <row r="65" spans="1:1">
      <c r="A65" s="503"/>
    </row>
    <row r="66" spans="1:1">
      <c r="A66" s="503"/>
    </row>
    <row r="67" spans="1:1">
      <c r="A67" s="503"/>
    </row>
    <row r="68" spans="1:1">
      <c r="A68" s="503"/>
    </row>
    <row r="69" spans="1:1">
      <c r="A69" s="503"/>
    </row>
    <row r="70" spans="1:1">
      <c r="A70" s="503"/>
    </row>
    <row r="71" spans="1:1">
      <c r="A71" s="503"/>
    </row>
    <row r="72" spans="1:1">
      <c r="A72" s="503"/>
    </row>
    <row r="73" spans="1:1">
      <c r="A73" s="503"/>
    </row>
    <row r="74" spans="1:1">
      <c r="A74" s="503"/>
    </row>
    <row r="75" spans="1:1">
      <c r="A75" s="503"/>
    </row>
    <row r="76" spans="1:1">
      <c r="A76" s="503"/>
    </row>
    <row r="77" spans="1:1">
      <c r="A77" s="503"/>
    </row>
    <row r="78" spans="1:1">
      <c r="A78" s="503"/>
    </row>
    <row r="79" spans="1:1">
      <c r="A79" s="503"/>
    </row>
    <row r="80" spans="1:1">
      <c r="A80" s="503"/>
    </row>
    <row r="81" spans="1:1">
      <c r="A81" s="503"/>
    </row>
    <row r="82" spans="1:1">
      <c r="A82" s="503"/>
    </row>
    <row r="83" spans="1:1">
      <c r="A83" s="503"/>
    </row>
    <row r="84" spans="1:1">
      <c r="A84" s="503"/>
    </row>
    <row r="85" spans="1:1">
      <c r="A85" s="503"/>
    </row>
    <row r="86" spans="1:1">
      <c r="A86" s="503"/>
    </row>
    <row r="87" spans="1:1">
      <c r="A87" s="503"/>
    </row>
    <row r="88" spans="1:1">
      <c r="A88" s="503"/>
    </row>
    <row r="89" spans="1:1">
      <c r="A89" s="503"/>
    </row>
    <row r="90" spans="1:1">
      <c r="A90" s="503"/>
    </row>
    <row r="91" spans="1:1">
      <c r="A91" s="503"/>
    </row>
    <row r="92" spans="1:1">
      <c r="A92" s="503"/>
    </row>
    <row r="93" spans="1:1">
      <c r="A93" s="503"/>
    </row>
    <row r="94" spans="1:1">
      <c r="A94" s="503"/>
    </row>
    <row r="95" spans="1:1">
      <c r="A95" s="503"/>
    </row>
    <row r="96" spans="1:1">
      <c r="A96" s="503"/>
    </row>
    <row r="97" spans="1:1">
      <c r="A97" s="503"/>
    </row>
    <row r="98" spans="1:1">
      <c r="A98" s="503"/>
    </row>
    <row r="99" spans="1:1">
      <c r="A99" s="503"/>
    </row>
    <row r="100" spans="1:1">
      <c r="A100" s="503"/>
    </row>
    <row r="101" spans="1:1">
      <c r="A101" s="503"/>
    </row>
    <row r="102" spans="1:1">
      <c r="A102" s="503"/>
    </row>
    <row r="103" spans="1:1">
      <c r="A103" s="503"/>
    </row>
    <row r="104" spans="1:1">
      <c r="A104" s="503"/>
    </row>
    <row r="105" spans="1:1">
      <c r="A105" s="503"/>
    </row>
    <row r="106" spans="1:1">
      <c r="A106" s="503"/>
    </row>
    <row r="107" spans="1:1">
      <c r="A107" s="503"/>
    </row>
    <row r="108" spans="1:1">
      <c r="A108" s="503"/>
    </row>
    <row r="109" spans="1:1">
      <c r="A109" s="503"/>
    </row>
    <row r="110" spans="1:1">
      <c r="A110" s="503"/>
    </row>
    <row r="111" spans="1:1">
      <c r="A111" s="503"/>
    </row>
    <row r="112" spans="1:1">
      <c r="A112" s="503"/>
    </row>
    <row r="113" spans="1:1">
      <c r="A113" s="503"/>
    </row>
    <row r="114" spans="1:1">
      <c r="A114" s="503"/>
    </row>
    <row r="115" spans="1:1">
      <c r="A115" s="503"/>
    </row>
    <row r="116" spans="1:1">
      <c r="A116" s="503"/>
    </row>
    <row r="117" spans="1:1">
      <c r="A117" s="503"/>
    </row>
    <row r="118" spans="1:1">
      <c r="A118" s="503"/>
    </row>
    <row r="119" spans="1:1">
      <c r="A119" s="503"/>
    </row>
    <row r="120" spans="1:1">
      <c r="A120" s="503"/>
    </row>
    <row r="121" spans="1:1">
      <c r="A121" s="503"/>
    </row>
    <row r="122" spans="1:1">
      <c r="A122" s="503"/>
    </row>
    <row r="123" spans="1:1">
      <c r="A123" s="503"/>
    </row>
    <row r="124" spans="1:1">
      <c r="A124" s="503"/>
    </row>
    <row r="125" spans="1:1">
      <c r="A125" s="503"/>
    </row>
    <row r="126" spans="1:1">
      <c r="A126" s="503"/>
    </row>
    <row r="127" spans="1:1">
      <c r="A127" s="503"/>
    </row>
    <row r="128" spans="1:1">
      <c r="A128" s="503"/>
    </row>
    <row r="129" spans="1:1">
      <c r="A129" s="503"/>
    </row>
    <row r="130" spans="1:1">
      <c r="A130" s="503"/>
    </row>
    <row r="131" spans="1:1">
      <c r="A131" s="503"/>
    </row>
    <row r="132" spans="1:1">
      <c r="A132" s="503"/>
    </row>
    <row r="133" spans="1:1">
      <c r="A133" s="503"/>
    </row>
    <row r="134" spans="1:1">
      <c r="A134" s="503"/>
    </row>
    <row r="135" spans="1:1">
      <c r="A135" s="503"/>
    </row>
    <row r="136" spans="1:1">
      <c r="A136" s="503"/>
    </row>
    <row r="137" spans="1:1">
      <c r="A137" s="503"/>
    </row>
    <row r="138" spans="1:1">
      <c r="A138" s="503"/>
    </row>
    <row r="139" spans="1:1">
      <c r="A139" s="503"/>
    </row>
    <row r="140" spans="1:1">
      <c r="A140" s="503"/>
    </row>
    <row r="141" spans="1:1">
      <c r="A141" s="503"/>
    </row>
    <row r="142" spans="1:1">
      <c r="A142" s="503"/>
    </row>
    <row r="143" spans="1:1">
      <c r="A143" s="503"/>
    </row>
    <row r="144" spans="1:1">
      <c r="A144" s="503"/>
    </row>
    <row r="145" spans="1:1">
      <c r="A145" s="503"/>
    </row>
    <row r="146" spans="1:1">
      <c r="A146" s="503"/>
    </row>
    <row r="147" spans="1:1">
      <c r="A147" s="503"/>
    </row>
    <row r="148" spans="1:1">
      <c r="A148" s="503"/>
    </row>
    <row r="149" spans="1:1">
      <c r="A149" s="503"/>
    </row>
    <row r="150" spans="1:1">
      <c r="A150" s="503"/>
    </row>
    <row r="151" spans="1:1">
      <c r="A151" s="503"/>
    </row>
    <row r="152" spans="1:1">
      <c r="A152" s="503"/>
    </row>
    <row r="153" spans="1:1">
      <c r="A153" s="503"/>
    </row>
    <row r="154" spans="1:1">
      <c r="A154" s="503"/>
    </row>
    <row r="155" spans="1:1">
      <c r="A155" s="503"/>
    </row>
    <row r="156" spans="1:1">
      <c r="A156" s="503"/>
    </row>
    <row r="157" spans="1:1">
      <c r="A157" s="503"/>
    </row>
    <row r="158" spans="1:1">
      <c r="A158" s="503"/>
    </row>
    <row r="159" spans="1:1">
      <c r="A159" s="503"/>
    </row>
    <row r="160" spans="1:1">
      <c r="A160" s="503"/>
    </row>
    <row r="161" spans="1:1">
      <c r="A161" s="503"/>
    </row>
    <row r="162" spans="1:1">
      <c r="A162" s="503"/>
    </row>
    <row r="163" spans="1:1">
      <c r="A163" s="503"/>
    </row>
    <row r="164" spans="1:1">
      <c r="A164" s="503"/>
    </row>
    <row r="165" spans="1:1">
      <c r="A165" s="503"/>
    </row>
    <row r="166" spans="1:1">
      <c r="A166" s="503"/>
    </row>
    <row r="167" spans="1:1">
      <c r="A167" s="503"/>
    </row>
    <row r="168" spans="1:1">
      <c r="A168" s="503"/>
    </row>
    <row r="169" spans="1:1">
      <c r="A169" s="503"/>
    </row>
    <row r="170" spans="1:1">
      <c r="A170" s="503"/>
    </row>
    <row r="171" spans="1:1">
      <c r="A171" s="503"/>
    </row>
    <row r="172" spans="1:1">
      <c r="A172" s="503"/>
    </row>
    <row r="173" spans="1:1">
      <c r="A173" s="503"/>
    </row>
    <row r="174" spans="1:1">
      <c r="A174" s="503"/>
    </row>
    <row r="175" spans="1:1">
      <c r="A175" s="503"/>
    </row>
    <row r="176" spans="1:1">
      <c r="A176" s="503"/>
    </row>
    <row r="177" spans="1:1">
      <c r="A177" s="503"/>
    </row>
    <row r="178" spans="1:1">
      <c r="A178" s="503"/>
    </row>
    <row r="179" spans="1:1">
      <c r="A179" s="503"/>
    </row>
    <row r="180" spans="1:1">
      <c r="A180" s="503"/>
    </row>
    <row r="181" spans="1:1">
      <c r="A181" s="503"/>
    </row>
    <row r="182" spans="1:1">
      <c r="A182" s="503"/>
    </row>
    <row r="183" spans="1:1">
      <c r="A183" s="503"/>
    </row>
    <row r="184" spans="1:1">
      <c r="A184" s="503"/>
    </row>
    <row r="185" spans="1:1">
      <c r="A185" s="503"/>
    </row>
    <row r="186" spans="1:1">
      <c r="A186" s="503"/>
    </row>
    <row r="187" spans="1:1">
      <c r="A187" s="503"/>
    </row>
    <row r="188" spans="1:1">
      <c r="A188" s="503"/>
    </row>
    <row r="189" spans="1:1">
      <c r="A189" s="503"/>
    </row>
    <row r="190" spans="1:1">
      <c r="A190" s="503"/>
    </row>
    <row r="191" spans="1:1">
      <c r="A191" s="503"/>
    </row>
    <row r="192" spans="1:1">
      <c r="A192" s="503"/>
    </row>
    <row r="193" spans="1:1">
      <c r="A193" s="503"/>
    </row>
    <row r="194" spans="1:1">
      <c r="A194" s="503"/>
    </row>
    <row r="195" spans="1:1">
      <c r="A195" s="503"/>
    </row>
    <row r="196" spans="1:1">
      <c r="A196" s="503"/>
    </row>
    <row r="197" spans="1:1">
      <c r="A197" s="503"/>
    </row>
    <row r="198" spans="1:1">
      <c r="A198" s="503"/>
    </row>
    <row r="199" spans="1:1">
      <c r="A199" s="503"/>
    </row>
    <row r="200" spans="1:1">
      <c r="A200" s="503"/>
    </row>
    <row r="201" spans="1:1">
      <c r="A201" s="503"/>
    </row>
    <row r="202" spans="1:1">
      <c r="A202" s="503"/>
    </row>
    <row r="203" spans="1:1">
      <c r="A203" s="503"/>
    </row>
    <row r="204" spans="1:1">
      <c r="A204" s="503"/>
    </row>
    <row r="205" spans="1:1">
      <c r="A205" s="503"/>
    </row>
    <row r="206" spans="1:1">
      <c r="A206" s="503"/>
    </row>
    <row r="207" spans="1:1">
      <c r="A207" s="503"/>
    </row>
    <row r="208" spans="1:1">
      <c r="A208" s="503"/>
    </row>
    <row r="209" spans="1:1">
      <c r="A209" s="503"/>
    </row>
    <row r="210" spans="1:1">
      <c r="A210" s="503"/>
    </row>
    <row r="211" spans="1:1">
      <c r="A211" s="503"/>
    </row>
    <row r="212" spans="1:1">
      <c r="A212" s="503"/>
    </row>
    <row r="213" spans="1:1">
      <c r="A213" s="503"/>
    </row>
    <row r="214" spans="1:1">
      <c r="A214" s="503"/>
    </row>
    <row r="215" spans="1:1">
      <c r="A215" s="503"/>
    </row>
    <row r="216" spans="1:1">
      <c r="A216" s="503"/>
    </row>
    <row r="217" spans="1:1">
      <c r="A217" s="503"/>
    </row>
    <row r="218" spans="1:1">
      <c r="A218" s="503"/>
    </row>
    <row r="219" spans="1:1">
      <c r="A219" s="503"/>
    </row>
    <row r="220" spans="1:1">
      <c r="A220" s="503"/>
    </row>
    <row r="221" spans="1:1">
      <c r="A221" s="503"/>
    </row>
    <row r="222" spans="1:1">
      <c r="A222" s="503"/>
    </row>
    <row r="223" spans="1:1">
      <c r="A223" s="503"/>
    </row>
    <row r="224" spans="1:1">
      <c r="A224" s="503"/>
    </row>
    <row r="225" spans="1:1">
      <c r="A225" s="503"/>
    </row>
    <row r="226" spans="1:1">
      <c r="A226" s="503"/>
    </row>
    <row r="227" spans="1:1">
      <c r="A227" s="503"/>
    </row>
    <row r="228" spans="1:1">
      <c r="A228" s="503"/>
    </row>
    <row r="229" spans="1:1">
      <c r="A229" s="503"/>
    </row>
    <row r="230" spans="1:1">
      <c r="A230" s="503"/>
    </row>
    <row r="231" spans="1:1">
      <c r="A231" s="503"/>
    </row>
    <row r="232" spans="1:1">
      <c r="A232" s="503"/>
    </row>
    <row r="233" spans="1:1">
      <c r="A233" s="503"/>
    </row>
    <row r="234" spans="1:1">
      <c r="A234" s="503"/>
    </row>
    <row r="235" spans="1:1">
      <c r="A235" s="503"/>
    </row>
    <row r="236" spans="1:1">
      <c r="A236" s="503"/>
    </row>
    <row r="237" spans="1:1">
      <c r="A237" s="503"/>
    </row>
    <row r="238" spans="1:1">
      <c r="A238" s="503"/>
    </row>
    <row r="239" spans="1:1">
      <c r="A239" s="503"/>
    </row>
    <row r="240" spans="1:1">
      <c r="A240" s="503"/>
    </row>
    <row r="241" spans="1:1">
      <c r="A241" s="503"/>
    </row>
    <row r="242" spans="1:1">
      <c r="A242" s="503"/>
    </row>
    <row r="243" spans="1:1">
      <c r="A243" s="503"/>
    </row>
    <row r="244" spans="1:1">
      <c r="A244" s="503"/>
    </row>
    <row r="245" spans="1:1">
      <c r="A245" s="503"/>
    </row>
    <row r="246" spans="1:1">
      <c r="A246" s="503"/>
    </row>
    <row r="247" spans="1:1">
      <c r="A247" s="503"/>
    </row>
    <row r="248" spans="1:1">
      <c r="A248" s="503"/>
    </row>
    <row r="249" spans="1:1">
      <c r="A249" s="503"/>
    </row>
    <row r="250" spans="1:1">
      <c r="A250" s="503"/>
    </row>
    <row r="251" spans="1:1">
      <c r="A251" s="503"/>
    </row>
    <row r="252" spans="1:1">
      <c r="A252" s="503"/>
    </row>
    <row r="253" spans="1:1">
      <c r="A253" s="503"/>
    </row>
    <row r="254" spans="1:1">
      <c r="A254" s="503"/>
    </row>
    <row r="255" spans="1:1">
      <c r="A255" s="503"/>
    </row>
    <row r="256" spans="1:1">
      <c r="A256" s="503"/>
    </row>
    <row r="257" spans="1:1">
      <c r="A257" s="503"/>
    </row>
    <row r="258" spans="1:1">
      <c r="A258" s="503"/>
    </row>
    <row r="259" spans="1:1">
      <c r="A259" s="503"/>
    </row>
    <row r="260" spans="1:1">
      <c r="A260" s="503"/>
    </row>
    <row r="261" spans="1:1">
      <c r="A261" s="503"/>
    </row>
    <row r="262" spans="1:1">
      <c r="A262" s="503"/>
    </row>
    <row r="263" spans="1:1">
      <c r="A263" s="503"/>
    </row>
    <row r="264" spans="1:1">
      <c r="A264" s="503"/>
    </row>
    <row r="265" spans="1:1">
      <c r="A265" s="503"/>
    </row>
    <row r="266" spans="1:1">
      <c r="A266" s="503"/>
    </row>
    <row r="267" spans="1:1">
      <c r="A267" s="503"/>
    </row>
    <row r="268" spans="1:1">
      <c r="A268" s="503"/>
    </row>
    <row r="269" spans="1:1">
      <c r="A269" s="503"/>
    </row>
    <row r="270" spans="1:1">
      <c r="A270" s="503"/>
    </row>
    <row r="271" spans="1:1">
      <c r="A271" s="503"/>
    </row>
    <row r="272" spans="1:1">
      <c r="A272" s="503"/>
    </row>
    <row r="273" spans="1:1">
      <c r="A273" s="503"/>
    </row>
    <row r="274" spans="1:1">
      <c r="A274" s="503"/>
    </row>
    <row r="275" spans="1:1">
      <c r="A275" s="503"/>
    </row>
    <row r="276" spans="1:1">
      <c r="A276" s="503"/>
    </row>
    <row r="277" spans="1:1">
      <c r="A277" s="503"/>
    </row>
    <row r="278" spans="1:1">
      <c r="A278" s="503"/>
    </row>
    <row r="279" spans="1:1">
      <c r="A279" s="503"/>
    </row>
    <row r="280" spans="1:1">
      <c r="A280" s="503"/>
    </row>
    <row r="281" spans="1:1">
      <c r="A281" s="503"/>
    </row>
    <row r="282" spans="1:1">
      <c r="A282" s="503"/>
    </row>
    <row r="283" spans="1:1">
      <c r="A283" s="503"/>
    </row>
    <row r="284" spans="1:1">
      <c r="A284" s="503"/>
    </row>
    <row r="285" spans="1:1">
      <c r="A285" s="503"/>
    </row>
    <row r="286" spans="1:1">
      <c r="A286" s="503"/>
    </row>
    <row r="287" spans="1:1">
      <c r="A287" s="503"/>
    </row>
    <row r="288" spans="1:1">
      <c r="A288" s="503"/>
    </row>
    <row r="289" spans="1:1">
      <c r="A289" s="503"/>
    </row>
    <row r="290" spans="1:1">
      <c r="A290" s="503"/>
    </row>
    <row r="291" spans="1:1">
      <c r="A291" s="503"/>
    </row>
    <row r="292" spans="1:1">
      <c r="A292" s="503"/>
    </row>
    <row r="293" spans="1:1">
      <c r="A293" s="503"/>
    </row>
    <row r="294" spans="1:1">
      <c r="A294" s="503"/>
    </row>
    <row r="295" spans="1:1">
      <c r="A295" s="503"/>
    </row>
    <row r="296" spans="1:1">
      <c r="A296" s="503"/>
    </row>
    <row r="297" spans="1:1">
      <c r="A297" s="503"/>
    </row>
    <row r="298" spans="1:1">
      <c r="A298" s="503"/>
    </row>
    <row r="299" spans="1:1">
      <c r="A299" s="503"/>
    </row>
    <row r="300" spans="1:1">
      <c r="A300" s="503"/>
    </row>
    <row r="301" spans="1:1">
      <c r="A301" s="503"/>
    </row>
    <row r="302" spans="1:1">
      <c r="A302" s="503"/>
    </row>
    <row r="303" spans="1:1">
      <c r="A303" s="503"/>
    </row>
    <row r="304" spans="1:1">
      <c r="A304" s="503"/>
    </row>
    <row r="305" spans="1:1">
      <c r="A305" s="503"/>
    </row>
    <row r="306" spans="1:1">
      <c r="A306" s="503"/>
    </row>
    <row r="307" spans="1:1">
      <c r="A307" s="503"/>
    </row>
    <row r="308" spans="1:1">
      <c r="A308" s="503"/>
    </row>
    <row r="309" spans="1:1">
      <c r="A309" s="503"/>
    </row>
    <row r="310" spans="1:1">
      <c r="A310" s="503"/>
    </row>
    <row r="311" spans="1:1">
      <c r="A311" s="503"/>
    </row>
    <row r="312" spans="1:1">
      <c r="A312" s="503"/>
    </row>
    <row r="313" spans="1:1">
      <c r="A313" s="503"/>
    </row>
    <row r="314" spans="1:1">
      <c r="A314" s="503"/>
    </row>
    <row r="315" spans="1:1">
      <c r="A315" s="503"/>
    </row>
    <row r="316" spans="1:1">
      <c r="A316" s="503"/>
    </row>
    <row r="317" spans="1:1">
      <c r="A317" s="503"/>
    </row>
    <row r="318" spans="1:1">
      <c r="A318" s="503"/>
    </row>
    <row r="319" spans="1:1">
      <c r="A319" s="503"/>
    </row>
    <row r="320" spans="1:1">
      <c r="A320" s="503"/>
    </row>
    <row r="321" spans="1:1">
      <c r="A321" s="503"/>
    </row>
    <row r="322" spans="1:1">
      <c r="A322" s="503"/>
    </row>
    <row r="323" spans="1:1">
      <c r="A323" s="503"/>
    </row>
    <row r="324" spans="1:1">
      <c r="A324" s="503"/>
    </row>
    <row r="325" spans="1:1">
      <c r="A325" s="503"/>
    </row>
    <row r="326" spans="1:1">
      <c r="A326" s="503"/>
    </row>
    <row r="327" spans="1:1">
      <c r="A327" s="503"/>
    </row>
    <row r="328" spans="1:1">
      <c r="A328" s="503"/>
    </row>
    <row r="329" spans="1:1">
      <c r="A329" s="503"/>
    </row>
    <row r="330" spans="1:1">
      <c r="A330" s="503"/>
    </row>
    <row r="331" spans="1:1">
      <c r="A331" s="503"/>
    </row>
    <row r="332" spans="1:1">
      <c r="A332" s="503"/>
    </row>
    <row r="333" spans="1:1">
      <c r="A333" s="503"/>
    </row>
    <row r="334" spans="1:1">
      <c r="A334" s="503"/>
    </row>
    <row r="335" spans="1:1">
      <c r="A335" s="503"/>
    </row>
    <row r="336" spans="1:1">
      <c r="A336" s="503"/>
    </row>
    <row r="337" spans="1:1">
      <c r="A337" s="503"/>
    </row>
    <row r="338" spans="1:1">
      <c r="A338" s="503"/>
    </row>
    <row r="339" spans="1:1">
      <c r="A339" s="503"/>
    </row>
    <row r="340" spans="1:1">
      <c r="A340" s="503"/>
    </row>
    <row r="341" spans="1:1">
      <c r="A341" s="503"/>
    </row>
    <row r="342" spans="1:1">
      <c r="A342" s="503"/>
    </row>
    <row r="343" spans="1:1">
      <c r="A343" s="503"/>
    </row>
    <row r="344" spans="1:1">
      <c r="A344" s="503"/>
    </row>
    <row r="345" spans="1:1">
      <c r="A345" s="503"/>
    </row>
    <row r="346" spans="1:1">
      <c r="A346" s="503"/>
    </row>
    <row r="347" spans="1:1">
      <c r="A347" s="503"/>
    </row>
    <row r="348" spans="1:1">
      <c r="A348" s="503"/>
    </row>
    <row r="349" spans="1:1">
      <c r="A349" s="503"/>
    </row>
    <row r="350" spans="1:1">
      <c r="A350" s="503"/>
    </row>
    <row r="351" spans="1:1">
      <c r="A351" s="503"/>
    </row>
    <row r="352" spans="1:1">
      <c r="A352" s="503"/>
    </row>
    <row r="353" spans="1:1">
      <c r="A353" s="503"/>
    </row>
    <row r="354" spans="1:1">
      <c r="A354" s="503"/>
    </row>
    <row r="355" spans="1:1">
      <c r="A355" s="503"/>
    </row>
    <row r="356" spans="1:1">
      <c r="A356" s="503"/>
    </row>
    <row r="357" spans="1:1">
      <c r="A357" s="503"/>
    </row>
    <row r="358" spans="1:1">
      <c r="A358" s="503"/>
    </row>
    <row r="359" spans="1:1">
      <c r="A359" s="503"/>
    </row>
    <row r="360" spans="1:1">
      <c r="A360" s="503"/>
    </row>
    <row r="361" spans="1:1">
      <c r="A361" s="503"/>
    </row>
    <row r="362" spans="1:1">
      <c r="A362" s="503"/>
    </row>
    <row r="363" spans="1:1">
      <c r="A363" s="503"/>
    </row>
    <row r="364" spans="1:1">
      <c r="A364" s="503"/>
    </row>
    <row r="365" spans="1:1">
      <c r="A365" s="503"/>
    </row>
    <row r="366" spans="1:1">
      <c r="A366" s="503"/>
    </row>
    <row r="367" spans="1:1">
      <c r="A367" s="503"/>
    </row>
    <row r="368" spans="1:1">
      <c r="A368" s="503"/>
    </row>
    <row r="369" spans="1:1">
      <c r="A369" s="503"/>
    </row>
    <row r="370" spans="1:1">
      <c r="A370" s="503"/>
    </row>
    <row r="371" spans="1:1">
      <c r="A371" s="503"/>
    </row>
    <row r="372" spans="1:1">
      <c r="A372" s="503"/>
    </row>
    <row r="373" spans="1:1">
      <c r="A373" s="503"/>
    </row>
    <row r="374" spans="1:1">
      <c r="A374" s="503"/>
    </row>
    <row r="375" spans="1:1">
      <c r="A375" s="503"/>
    </row>
    <row r="376" spans="1:1">
      <c r="A376" s="503"/>
    </row>
    <row r="377" spans="1:1">
      <c r="A377" s="503"/>
    </row>
    <row r="378" spans="1:1">
      <c r="A378" s="503"/>
    </row>
    <row r="379" spans="1:1">
      <c r="A379" s="503"/>
    </row>
    <row r="380" spans="1:1">
      <c r="A380" s="503"/>
    </row>
    <row r="381" spans="1:1">
      <c r="A381" s="503"/>
    </row>
    <row r="382" spans="1:1">
      <c r="A382" s="503"/>
    </row>
    <row r="383" spans="1:1">
      <c r="A383" s="503"/>
    </row>
    <row r="384" spans="1:1">
      <c r="A384" s="503"/>
    </row>
    <row r="385" spans="1:1">
      <c r="A385" s="503"/>
    </row>
    <row r="386" spans="1:1">
      <c r="A386" s="503"/>
    </row>
    <row r="387" spans="1:1">
      <c r="A387" s="503"/>
    </row>
    <row r="388" spans="1:1">
      <c r="A388" s="503"/>
    </row>
    <row r="389" spans="1:1">
      <c r="A389" s="503"/>
    </row>
    <row r="390" spans="1:1">
      <c r="A390" s="503"/>
    </row>
    <row r="391" spans="1:1">
      <c r="A391" s="503"/>
    </row>
    <row r="392" spans="1:1">
      <c r="A392" s="503"/>
    </row>
    <row r="393" spans="1:1">
      <c r="A393" s="503"/>
    </row>
    <row r="394" spans="1:1">
      <c r="A394" s="503"/>
    </row>
    <row r="395" spans="1:1">
      <c r="A395" s="503"/>
    </row>
    <row r="396" spans="1:1">
      <c r="A396" s="503"/>
    </row>
    <row r="397" spans="1:1">
      <c r="A397" s="503"/>
    </row>
    <row r="398" spans="1:1">
      <c r="A398" s="503"/>
    </row>
    <row r="399" spans="1:1">
      <c r="A399" s="503"/>
    </row>
    <row r="400" spans="1:1">
      <c r="A400" s="503"/>
    </row>
    <row r="401" spans="1:1">
      <c r="A401" s="503"/>
    </row>
    <row r="402" spans="1:1">
      <c r="A402" s="503"/>
    </row>
    <row r="403" spans="1:1">
      <c r="A403" s="503"/>
    </row>
    <row r="404" spans="1:1">
      <c r="A404" s="503"/>
    </row>
    <row r="405" spans="1:1">
      <c r="A405" s="503"/>
    </row>
    <row r="406" spans="1:1">
      <c r="A406" s="503"/>
    </row>
    <row r="407" spans="1:1">
      <c r="A407" s="503"/>
    </row>
    <row r="408" spans="1:1">
      <c r="A408" s="503"/>
    </row>
    <row r="409" spans="1:1">
      <c r="A409" s="503"/>
    </row>
    <row r="410" spans="1:1">
      <c r="A410" s="503"/>
    </row>
    <row r="411" spans="1:1">
      <c r="A411" s="503"/>
    </row>
    <row r="412" spans="1:1">
      <c r="A412" s="503"/>
    </row>
    <row r="413" spans="1:1">
      <c r="A413" s="503"/>
    </row>
    <row r="414" spans="1:1">
      <c r="A414" s="503"/>
    </row>
    <row r="415" spans="1:1">
      <c r="A415" s="503"/>
    </row>
    <row r="416" spans="1:1">
      <c r="A416" s="503"/>
    </row>
    <row r="417" spans="1:1">
      <c r="A417" s="503"/>
    </row>
    <row r="418" spans="1:1">
      <c r="A418" s="503"/>
    </row>
    <row r="419" spans="1:1">
      <c r="A419" s="503"/>
    </row>
    <row r="420" spans="1:1">
      <c r="A420" s="503"/>
    </row>
    <row r="421" spans="1:1">
      <c r="A421" s="503"/>
    </row>
    <row r="422" spans="1:1">
      <c r="A422" s="503"/>
    </row>
    <row r="423" spans="1:1">
      <c r="A423" s="503"/>
    </row>
    <row r="424" spans="1:1">
      <c r="A424" s="503"/>
    </row>
    <row r="425" spans="1:1">
      <c r="A425" s="503"/>
    </row>
    <row r="426" spans="1:1">
      <c r="A426" s="503"/>
    </row>
    <row r="427" spans="1:1">
      <c r="A427" s="503"/>
    </row>
    <row r="428" spans="1:1">
      <c r="A428" s="503"/>
    </row>
    <row r="429" spans="1:1">
      <c r="A429" s="503"/>
    </row>
    <row r="430" spans="1:1">
      <c r="A430" s="503"/>
    </row>
    <row r="431" spans="1:1">
      <c r="A431" s="503"/>
    </row>
    <row r="432" spans="1:1">
      <c r="A432" s="503"/>
    </row>
    <row r="433" spans="1:1">
      <c r="A433" s="503"/>
    </row>
    <row r="434" spans="1:1">
      <c r="A434" s="503"/>
    </row>
    <row r="435" spans="1:1">
      <c r="A435" s="503"/>
    </row>
    <row r="436" spans="1:1">
      <c r="A436" s="503"/>
    </row>
    <row r="437" spans="1:1">
      <c r="A437" s="503"/>
    </row>
    <row r="438" spans="1:1">
      <c r="A438" s="503"/>
    </row>
    <row r="439" spans="1:1">
      <c r="A439" s="503"/>
    </row>
    <row r="440" spans="1:1">
      <c r="A440" s="503"/>
    </row>
    <row r="441" spans="1:1">
      <c r="A441" s="503"/>
    </row>
    <row r="442" spans="1:1">
      <c r="A442" s="503"/>
    </row>
    <row r="443" spans="1:1">
      <c r="A443" s="503"/>
    </row>
    <row r="444" spans="1:1">
      <c r="A444" s="503"/>
    </row>
    <row r="445" spans="1:1">
      <c r="A445" s="503"/>
    </row>
    <row r="446" spans="1:1">
      <c r="A446" s="503"/>
    </row>
    <row r="447" spans="1:1">
      <c r="A447" s="503"/>
    </row>
    <row r="448" spans="1:1">
      <c r="A448" s="503"/>
    </row>
    <row r="449" spans="1:1">
      <c r="A449" s="503"/>
    </row>
    <row r="450" spans="1:1">
      <c r="A450" s="503"/>
    </row>
    <row r="451" spans="1:1">
      <c r="A451" s="503"/>
    </row>
    <row r="452" spans="1:1">
      <c r="A452" s="503"/>
    </row>
    <row r="453" spans="1:1">
      <c r="A453" s="503"/>
    </row>
    <row r="454" spans="1:1">
      <c r="A454" s="503"/>
    </row>
    <row r="455" spans="1:1">
      <c r="A455" s="503"/>
    </row>
    <row r="456" spans="1:1">
      <c r="A456" s="503"/>
    </row>
    <row r="457" spans="1:1">
      <c r="A457" s="503"/>
    </row>
    <row r="458" spans="1:1">
      <c r="A458" s="503"/>
    </row>
    <row r="459" spans="1:1">
      <c r="A459" s="503"/>
    </row>
    <row r="460" spans="1:1">
      <c r="A460" s="503"/>
    </row>
    <row r="461" spans="1:1">
      <c r="A461" s="503"/>
    </row>
    <row r="462" spans="1:1">
      <c r="A462" s="503"/>
    </row>
    <row r="463" spans="1:1">
      <c r="A463" s="503"/>
    </row>
    <row r="464" spans="1:1">
      <c r="A464" s="503"/>
    </row>
    <row r="465" spans="1:1">
      <c r="A465" s="503"/>
    </row>
    <row r="466" spans="1:1">
      <c r="A466" s="503"/>
    </row>
    <row r="467" spans="1:1">
      <c r="A467" s="503"/>
    </row>
    <row r="468" spans="1:1">
      <c r="A468" s="503"/>
    </row>
    <row r="469" spans="1:1">
      <c r="A469" s="503"/>
    </row>
    <row r="470" spans="1:1">
      <c r="A470" s="503"/>
    </row>
    <row r="471" spans="1:1">
      <c r="A471" s="503"/>
    </row>
    <row r="472" spans="1:1">
      <c r="A472" s="503"/>
    </row>
    <row r="473" spans="1:1">
      <c r="A473" s="503"/>
    </row>
    <row r="474" spans="1:1">
      <c r="A474" s="503"/>
    </row>
    <row r="475" spans="1:1">
      <c r="A475" s="503"/>
    </row>
    <row r="476" spans="1:1">
      <c r="A476" s="503"/>
    </row>
    <row r="477" spans="1:1">
      <c r="A477" s="503"/>
    </row>
    <row r="478" spans="1:1">
      <c r="A478" s="503"/>
    </row>
    <row r="479" spans="1:1">
      <c r="A479" s="503"/>
    </row>
    <row r="480" spans="1:1">
      <c r="A480" s="503"/>
    </row>
    <row r="481" spans="1:1">
      <c r="A481" s="503"/>
    </row>
    <row r="482" spans="1:1">
      <c r="A482" s="503"/>
    </row>
    <row r="483" spans="1:1">
      <c r="A483" s="503"/>
    </row>
    <row r="484" spans="1:1">
      <c r="A484" s="503"/>
    </row>
    <row r="485" spans="1:1">
      <c r="A485" s="503"/>
    </row>
    <row r="486" spans="1:1">
      <c r="A486" s="503"/>
    </row>
    <row r="487" spans="1:1">
      <c r="A487" s="503"/>
    </row>
    <row r="488" spans="1:1">
      <c r="A488" s="503"/>
    </row>
    <row r="489" spans="1:1">
      <c r="A489" s="503"/>
    </row>
    <row r="490" spans="1:1">
      <c r="A490" s="503"/>
    </row>
    <row r="491" spans="1:1">
      <c r="A491" s="503"/>
    </row>
    <row r="492" spans="1:1">
      <c r="A492" s="503"/>
    </row>
    <row r="493" spans="1:1">
      <c r="A493" s="503"/>
    </row>
    <row r="494" spans="1:1">
      <c r="A494" s="503"/>
    </row>
    <row r="495" spans="1:1">
      <c r="A495" s="503"/>
    </row>
    <row r="496" spans="1:1">
      <c r="A496" s="503"/>
    </row>
    <row r="497" spans="1:1">
      <c r="A497" s="503"/>
    </row>
    <row r="498" spans="1:1">
      <c r="A498" s="503"/>
    </row>
    <row r="499" spans="1:1">
      <c r="A499" s="503"/>
    </row>
    <row r="500" spans="1:1">
      <c r="A500" s="503"/>
    </row>
    <row r="501" spans="1:1">
      <c r="A501" s="503"/>
    </row>
    <row r="502" spans="1:1">
      <c r="A502" s="503"/>
    </row>
    <row r="503" spans="1:1">
      <c r="A503" s="503"/>
    </row>
    <row r="504" spans="1:1">
      <c r="A504" s="503"/>
    </row>
    <row r="505" spans="1:1">
      <c r="A505" s="503"/>
    </row>
    <row r="506" spans="1:1">
      <c r="A506" s="503"/>
    </row>
    <row r="507" spans="1:1">
      <c r="A507" s="503"/>
    </row>
    <row r="508" spans="1:1">
      <c r="A508" s="503"/>
    </row>
    <row r="509" spans="1:1">
      <c r="A509" s="503"/>
    </row>
    <row r="510" spans="1:1">
      <c r="A510" s="503"/>
    </row>
    <row r="511" spans="1:1">
      <c r="A511" s="503"/>
    </row>
    <row r="512" spans="1:1">
      <c r="A512" s="503"/>
    </row>
    <row r="513" spans="1:1">
      <c r="A513" s="503"/>
    </row>
    <row r="514" spans="1:1">
      <c r="A514" s="503"/>
    </row>
    <row r="515" spans="1:1">
      <c r="A515" s="503"/>
    </row>
    <row r="516" spans="1:1">
      <c r="A516" s="503"/>
    </row>
    <row r="517" spans="1:1">
      <c r="A517" s="503"/>
    </row>
    <row r="518" spans="1:1">
      <c r="A518" s="503"/>
    </row>
    <row r="519" spans="1:1">
      <c r="A519" s="503"/>
    </row>
    <row r="520" spans="1:1">
      <c r="A520" s="503"/>
    </row>
    <row r="521" spans="1:1">
      <c r="A521" s="503"/>
    </row>
    <row r="522" spans="1:1">
      <c r="A522" s="503"/>
    </row>
    <row r="523" spans="1:1">
      <c r="A523" s="503"/>
    </row>
    <row r="524" spans="1:1">
      <c r="A524" s="503"/>
    </row>
    <row r="525" spans="1:1">
      <c r="A525" s="503"/>
    </row>
    <row r="526" spans="1:1">
      <c r="A526" s="503"/>
    </row>
    <row r="527" spans="1:1">
      <c r="A527" s="503"/>
    </row>
    <row r="528" spans="1:1">
      <c r="A528" s="503"/>
    </row>
    <row r="529" spans="1:1">
      <c r="A529" s="503"/>
    </row>
    <row r="530" spans="1:1">
      <c r="A530" s="503"/>
    </row>
    <row r="531" spans="1:1">
      <c r="A531" s="503"/>
    </row>
    <row r="532" spans="1:1">
      <c r="A532" s="503"/>
    </row>
    <row r="533" spans="1:1">
      <c r="A533" s="503"/>
    </row>
    <row r="534" spans="1:1">
      <c r="A534" s="503"/>
    </row>
    <row r="535" spans="1:1">
      <c r="A535" s="503"/>
    </row>
    <row r="536" spans="1:1">
      <c r="A536" s="503"/>
    </row>
    <row r="537" spans="1:1">
      <c r="A537" s="503"/>
    </row>
    <row r="538" spans="1:1">
      <c r="A538" s="503"/>
    </row>
    <row r="539" spans="1:1">
      <c r="A539" s="503"/>
    </row>
    <row r="540" spans="1:1">
      <c r="A540" s="503"/>
    </row>
    <row r="541" spans="1:1">
      <c r="A541" s="503"/>
    </row>
    <row r="542" spans="1:1">
      <c r="A542" s="503"/>
    </row>
    <row r="543" spans="1:1">
      <c r="A543" s="503"/>
    </row>
    <row r="544" spans="1:1">
      <c r="A544" s="503"/>
    </row>
    <row r="545" spans="1:1">
      <c r="A545" s="503"/>
    </row>
    <row r="546" spans="1:1">
      <c r="A546" s="503"/>
    </row>
    <row r="547" spans="1:1">
      <c r="A547" s="503"/>
    </row>
    <row r="548" spans="1:1">
      <c r="A548" s="503"/>
    </row>
    <row r="549" spans="1:1">
      <c r="A549" s="503"/>
    </row>
    <row r="550" spans="1:1">
      <c r="A550" s="503"/>
    </row>
    <row r="551" spans="1:1">
      <c r="A551" s="503"/>
    </row>
    <row r="552" spans="1:1">
      <c r="A552" s="503"/>
    </row>
    <row r="553" spans="1:1">
      <c r="A553" s="503"/>
    </row>
    <row r="554" spans="1:1">
      <c r="A554" s="503"/>
    </row>
    <row r="555" spans="1:1">
      <c r="A555" s="503"/>
    </row>
    <row r="556" spans="1:1">
      <c r="A556" s="503"/>
    </row>
    <row r="557" spans="1:1">
      <c r="A557" s="503"/>
    </row>
    <row r="558" spans="1:1">
      <c r="A558" s="503"/>
    </row>
    <row r="559" spans="1:1">
      <c r="A559" s="503"/>
    </row>
    <row r="560" spans="1:1">
      <c r="A560" s="503"/>
    </row>
    <row r="561" spans="1:1">
      <c r="A561" s="503"/>
    </row>
    <row r="562" spans="1:1">
      <c r="A562" s="503"/>
    </row>
    <row r="563" spans="1:1">
      <c r="A563" s="503"/>
    </row>
    <row r="564" spans="1:1">
      <c r="A564" s="503"/>
    </row>
    <row r="565" spans="1:1">
      <c r="A565" s="503"/>
    </row>
    <row r="566" spans="1:1">
      <c r="A566" s="503"/>
    </row>
    <row r="567" spans="1:1">
      <c r="A567" s="503"/>
    </row>
    <row r="568" spans="1:1">
      <c r="A568" s="503"/>
    </row>
    <row r="569" spans="1:1">
      <c r="A569" s="503"/>
    </row>
    <row r="570" spans="1:1">
      <c r="A570" s="503"/>
    </row>
    <row r="571" spans="1:1">
      <c r="A571" s="503"/>
    </row>
    <row r="572" spans="1:1">
      <c r="A572" s="503"/>
    </row>
    <row r="573" spans="1:1">
      <c r="A573" s="503"/>
    </row>
    <row r="574" spans="1:1">
      <c r="A574" s="503"/>
    </row>
    <row r="575" spans="1:1">
      <c r="A575" s="503"/>
    </row>
    <row r="576" spans="1:1">
      <c r="A576" s="503"/>
    </row>
    <row r="577" spans="1:1">
      <c r="A577" s="503"/>
    </row>
    <row r="578" spans="1:1">
      <c r="A578" s="503"/>
    </row>
    <row r="579" spans="1:1">
      <c r="A579" s="503"/>
    </row>
    <row r="580" spans="1:1">
      <c r="A580" s="503"/>
    </row>
    <row r="581" spans="1:1">
      <c r="A581" s="503"/>
    </row>
    <row r="582" spans="1:1">
      <c r="A582" s="503"/>
    </row>
    <row r="583" spans="1:1">
      <c r="A583" s="503"/>
    </row>
    <row r="584" spans="1:1">
      <c r="A584" s="503"/>
    </row>
    <row r="585" spans="1:1">
      <c r="A585" s="503"/>
    </row>
    <row r="586" spans="1:1">
      <c r="A586" s="503"/>
    </row>
    <row r="587" spans="1:1">
      <c r="A587" s="503"/>
    </row>
    <row r="588" spans="1:1">
      <c r="A588" s="503"/>
    </row>
    <row r="589" spans="1:1">
      <c r="A589" s="503"/>
    </row>
    <row r="590" spans="1:1">
      <c r="A590" s="503"/>
    </row>
    <row r="591" spans="1:1">
      <c r="A591" s="503"/>
    </row>
    <row r="592" spans="1:1">
      <c r="A592" s="503"/>
    </row>
    <row r="593" spans="1:1">
      <c r="A593" s="503"/>
    </row>
    <row r="594" spans="1:1">
      <c r="A594" s="503"/>
    </row>
    <row r="595" spans="1:1">
      <c r="A595" s="503"/>
    </row>
    <row r="596" spans="1:1">
      <c r="A596" s="503"/>
    </row>
    <row r="597" spans="1:1">
      <c r="A597" s="503"/>
    </row>
    <row r="598" spans="1:1">
      <c r="A598" s="503"/>
    </row>
    <row r="599" spans="1:1">
      <c r="A599" s="503"/>
    </row>
    <row r="600" spans="1:1">
      <c r="A600" s="503"/>
    </row>
    <row r="601" spans="1:1">
      <c r="A601" s="503"/>
    </row>
    <row r="602" spans="1:1">
      <c r="A602" s="503"/>
    </row>
    <row r="603" spans="1:1">
      <c r="A603" s="503"/>
    </row>
    <row r="604" spans="1:1">
      <c r="A604" s="503"/>
    </row>
    <row r="605" spans="1:1">
      <c r="A605" s="503"/>
    </row>
    <row r="606" spans="1:1">
      <c r="A606" s="503"/>
    </row>
    <row r="607" spans="1:1">
      <c r="A607" s="503"/>
    </row>
    <row r="608" spans="1:1">
      <c r="A608" s="503"/>
    </row>
    <row r="609" spans="1:1">
      <c r="A609" s="503"/>
    </row>
    <row r="610" spans="1:1">
      <c r="A610" s="503"/>
    </row>
    <row r="611" spans="1:1">
      <c r="A611" s="503"/>
    </row>
    <row r="612" spans="1:1">
      <c r="A612" s="503"/>
    </row>
    <row r="613" spans="1:1">
      <c r="A613" s="503"/>
    </row>
    <row r="614" spans="1:1">
      <c r="A614" s="503"/>
    </row>
    <row r="615" spans="1:1">
      <c r="A615" s="503"/>
    </row>
    <row r="616" spans="1:1">
      <c r="A616" s="503"/>
    </row>
    <row r="617" spans="1:1">
      <c r="A617" s="503"/>
    </row>
    <row r="618" spans="1:1">
      <c r="A618" s="503"/>
    </row>
    <row r="619" spans="1:1">
      <c r="A619" s="503"/>
    </row>
    <row r="620" spans="1:1">
      <c r="A620" s="503"/>
    </row>
    <row r="621" spans="1:1">
      <c r="A621" s="503"/>
    </row>
    <row r="622" spans="1:1">
      <c r="A622" s="503"/>
    </row>
    <row r="623" spans="1:1">
      <c r="A623" s="503"/>
    </row>
    <row r="624" spans="1:1">
      <c r="A624" s="503"/>
    </row>
    <row r="625" spans="1:1">
      <c r="A625" s="503"/>
    </row>
    <row r="626" spans="1:1">
      <c r="A626" s="503"/>
    </row>
    <row r="627" spans="1:1">
      <c r="A627" s="503"/>
    </row>
    <row r="628" spans="1:1">
      <c r="A628" s="503"/>
    </row>
    <row r="629" spans="1:1">
      <c r="A629" s="503"/>
    </row>
    <row r="630" spans="1:1">
      <c r="A630" s="503"/>
    </row>
    <row r="631" spans="1:1">
      <c r="A631" s="503"/>
    </row>
    <row r="632" spans="1:1">
      <c r="A632" s="503"/>
    </row>
    <row r="633" spans="1:1">
      <c r="A633" s="503"/>
    </row>
    <row r="634" spans="1:1">
      <c r="A634" s="503"/>
    </row>
    <row r="635" spans="1:1">
      <c r="A635" s="503"/>
    </row>
    <row r="636" spans="1:1">
      <c r="A636" s="503"/>
    </row>
    <row r="637" spans="1:1">
      <c r="A637" s="503"/>
    </row>
    <row r="638" spans="1:1">
      <c r="A638" s="503"/>
    </row>
    <row r="639" spans="1:1">
      <c r="A639" s="503"/>
    </row>
    <row r="640" spans="1:1">
      <c r="A640" s="503"/>
    </row>
    <row r="641" spans="1:1">
      <c r="A641" s="503"/>
    </row>
    <row r="642" spans="1:1">
      <c r="A642" s="503"/>
    </row>
    <row r="643" spans="1:1">
      <c r="A643" s="503"/>
    </row>
    <row r="644" spans="1:1">
      <c r="A644" s="503"/>
    </row>
    <row r="645" spans="1:1">
      <c r="A645" s="503"/>
    </row>
    <row r="646" spans="1:1">
      <c r="A646" s="503"/>
    </row>
    <row r="647" spans="1:1">
      <c r="A647" s="503"/>
    </row>
    <row r="648" spans="1:1">
      <c r="A648" s="503"/>
    </row>
    <row r="649" spans="1:1">
      <c r="A649" s="503"/>
    </row>
    <row r="650" spans="1:1">
      <c r="A650" s="503"/>
    </row>
    <row r="651" spans="1:1">
      <c r="A651" s="503"/>
    </row>
    <row r="652" spans="1:1">
      <c r="A652" s="503"/>
    </row>
    <row r="653" spans="1:1">
      <c r="A653" s="503"/>
    </row>
    <row r="654" spans="1:1">
      <c r="A654" s="503"/>
    </row>
    <row r="655" spans="1:1">
      <c r="A655" s="503"/>
    </row>
    <row r="656" spans="1:1">
      <c r="A656" s="503"/>
    </row>
    <row r="657" spans="1:1">
      <c r="A657" s="503"/>
    </row>
    <row r="658" spans="1:1">
      <c r="A658" s="503"/>
    </row>
    <row r="659" spans="1:1">
      <c r="A659" s="503"/>
    </row>
    <row r="660" spans="1:1">
      <c r="A660" s="503"/>
    </row>
    <row r="661" spans="1:1">
      <c r="A661" s="503"/>
    </row>
    <row r="662" spans="1:1">
      <c r="A662" s="503"/>
    </row>
    <row r="663" spans="1:1">
      <c r="A663" s="503"/>
    </row>
    <row r="664" spans="1:1">
      <c r="A664" s="503"/>
    </row>
    <row r="665" spans="1:1">
      <c r="A665" s="503"/>
    </row>
    <row r="666" spans="1:1">
      <c r="A666" s="503"/>
    </row>
    <row r="667" spans="1:1">
      <c r="A667" s="503"/>
    </row>
    <row r="668" spans="1:1">
      <c r="A668" s="503"/>
    </row>
    <row r="669" spans="1:1">
      <c r="A669" s="503"/>
    </row>
    <row r="670" spans="1:1">
      <c r="A670" s="503"/>
    </row>
    <row r="671" spans="1:1">
      <c r="A671" s="503"/>
    </row>
    <row r="672" spans="1:1">
      <c r="A672" s="503"/>
    </row>
    <row r="673" spans="1:1">
      <c r="A673" s="503"/>
    </row>
    <row r="674" spans="1:1">
      <c r="A674" s="503"/>
    </row>
    <row r="675" spans="1:1">
      <c r="A675" s="503"/>
    </row>
    <row r="676" spans="1:1">
      <c r="A676" s="503"/>
    </row>
    <row r="677" spans="1:1">
      <c r="A677" s="503"/>
    </row>
    <row r="678" spans="1:1">
      <c r="A678" s="503"/>
    </row>
    <row r="679" spans="1:1">
      <c r="A679" s="503"/>
    </row>
    <row r="680" spans="1:1">
      <c r="A680" s="503"/>
    </row>
    <row r="681" spans="1:1">
      <c r="A681" s="503"/>
    </row>
    <row r="682" spans="1:1">
      <c r="A682" s="503"/>
    </row>
    <row r="683" spans="1:1">
      <c r="A683" s="503"/>
    </row>
    <row r="684" spans="1:1">
      <c r="A684" s="503"/>
    </row>
    <row r="685" spans="1:1">
      <c r="A685" s="503"/>
    </row>
    <row r="686" spans="1:1">
      <c r="A686" s="503"/>
    </row>
    <row r="687" spans="1:1">
      <c r="A687" s="503"/>
    </row>
    <row r="688" spans="1:1">
      <c r="A688" s="503"/>
    </row>
    <row r="689" spans="1:1">
      <c r="A689" s="503"/>
    </row>
    <row r="690" spans="1:1">
      <c r="A690" s="503"/>
    </row>
    <row r="691" spans="1:1">
      <c r="A691" s="503"/>
    </row>
    <row r="692" spans="1:1">
      <c r="A692" s="503"/>
    </row>
    <row r="693" spans="1:1">
      <c r="A693" s="503"/>
    </row>
    <row r="694" spans="1:1">
      <c r="A694" s="503"/>
    </row>
    <row r="695" spans="1:1">
      <c r="A695" s="503"/>
    </row>
    <row r="696" spans="1:1">
      <c r="A696" s="503"/>
    </row>
    <row r="697" spans="1:1">
      <c r="A697" s="503"/>
    </row>
    <row r="698" spans="1:1">
      <c r="A698" s="503"/>
    </row>
    <row r="699" spans="1:1">
      <c r="A699" s="503"/>
    </row>
    <row r="700" spans="1:1">
      <c r="A700" s="503"/>
    </row>
    <row r="701" spans="1:1">
      <c r="A701" s="503"/>
    </row>
    <row r="702" spans="1:1">
      <c r="A702" s="503"/>
    </row>
    <row r="703" spans="1:1">
      <c r="A703" s="503"/>
    </row>
    <row r="704" spans="1:1">
      <c r="A704" s="503"/>
    </row>
    <row r="705" spans="1:1">
      <c r="A705" s="503"/>
    </row>
    <row r="706" spans="1:1">
      <c r="A706" s="503"/>
    </row>
    <row r="707" spans="1:1">
      <c r="A707" s="503"/>
    </row>
    <row r="708" spans="1:1">
      <c r="A708" s="503"/>
    </row>
    <row r="709" spans="1:1">
      <c r="A709" s="503"/>
    </row>
    <row r="710" spans="1:1">
      <c r="A710" s="503"/>
    </row>
    <row r="711" spans="1:1">
      <c r="A711" s="503"/>
    </row>
    <row r="712" spans="1:1">
      <c r="A712" s="503"/>
    </row>
    <row r="713" spans="1:1">
      <c r="A713" s="503"/>
    </row>
    <row r="714" spans="1:1">
      <c r="A714" s="503"/>
    </row>
    <row r="715" spans="1:1">
      <c r="A715" s="503"/>
    </row>
    <row r="716" spans="1:1">
      <c r="A716" s="503"/>
    </row>
    <row r="717" spans="1:1">
      <c r="A717" s="503"/>
    </row>
    <row r="718" spans="1:1">
      <c r="A718" s="503"/>
    </row>
    <row r="719" spans="1:1">
      <c r="A719" s="503"/>
    </row>
    <row r="720" spans="1:1">
      <c r="A720" s="503"/>
    </row>
    <row r="721" spans="1:1">
      <c r="A721" s="503"/>
    </row>
    <row r="722" spans="1:1">
      <c r="A722" s="503"/>
    </row>
    <row r="723" spans="1:1">
      <c r="A723" s="503"/>
    </row>
    <row r="724" spans="1:1">
      <c r="A724" s="503"/>
    </row>
    <row r="725" spans="1:1">
      <c r="A725" s="503"/>
    </row>
    <row r="726" spans="1:1">
      <c r="A726" s="503"/>
    </row>
    <row r="727" spans="1:1">
      <c r="A727" s="503"/>
    </row>
    <row r="728" spans="1:1">
      <c r="A728" s="503"/>
    </row>
    <row r="729" spans="1:1">
      <c r="A729" s="503"/>
    </row>
    <row r="730" spans="1:1">
      <c r="A730" s="503"/>
    </row>
    <row r="731" spans="1:1">
      <c r="A731" s="503"/>
    </row>
    <row r="732" spans="1:1">
      <c r="A732" s="503"/>
    </row>
    <row r="733" spans="1:1">
      <c r="A733" s="503"/>
    </row>
    <row r="734" spans="1:1">
      <c r="A734" s="503"/>
    </row>
    <row r="735" spans="1:1">
      <c r="A735" s="503"/>
    </row>
    <row r="736" spans="1:1">
      <c r="A736" s="503"/>
    </row>
    <row r="737" spans="1:1">
      <c r="A737" s="503"/>
    </row>
    <row r="738" spans="1:1">
      <c r="A738" s="503"/>
    </row>
    <row r="739" spans="1:1">
      <c r="A739" s="503"/>
    </row>
    <row r="740" spans="1:1">
      <c r="A740" s="503"/>
    </row>
    <row r="741" spans="1:1">
      <c r="A741" s="503"/>
    </row>
    <row r="742" spans="1:1">
      <c r="A742" s="503"/>
    </row>
    <row r="743" spans="1:1">
      <c r="A743" s="503"/>
    </row>
    <row r="744" spans="1:1">
      <c r="A744" s="503"/>
    </row>
    <row r="745" spans="1:1">
      <c r="A745" s="503"/>
    </row>
    <row r="746" spans="1:1">
      <c r="A746" s="503"/>
    </row>
    <row r="747" spans="1:1">
      <c r="A747" s="503"/>
    </row>
    <row r="748" spans="1:1">
      <c r="A748" s="503"/>
    </row>
    <row r="749" spans="1:1">
      <c r="A749" s="503"/>
    </row>
    <row r="750" spans="1:1">
      <c r="A750" s="503"/>
    </row>
    <row r="751" spans="1:1">
      <c r="A751" s="503"/>
    </row>
    <row r="752" spans="1:1">
      <c r="A752" s="503"/>
    </row>
    <row r="753" spans="1:1">
      <c r="A753" s="503"/>
    </row>
    <row r="754" spans="1:1">
      <c r="A754" s="503"/>
    </row>
    <row r="755" spans="1:1">
      <c r="A755" s="503"/>
    </row>
    <row r="756" spans="1:1">
      <c r="A756" s="503"/>
    </row>
    <row r="757" spans="1:1">
      <c r="A757" s="503"/>
    </row>
    <row r="758" spans="1:1">
      <c r="A758" s="503"/>
    </row>
    <row r="759" spans="1:1">
      <c r="A759" s="503"/>
    </row>
    <row r="760" spans="1:1">
      <c r="A760" s="503"/>
    </row>
    <row r="761" spans="1:1">
      <c r="A761" s="503"/>
    </row>
    <row r="762" spans="1:1">
      <c r="A762" s="503"/>
    </row>
    <row r="763" spans="1:1">
      <c r="A763" s="503"/>
    </row>
    <row r="764" spans="1:1">
      <c r="A764" s="503"/>
    </row>
    <row r="765" spans="1:1">
      <c r="A765" s="503"/>
    </row>
    <row r="766" spans="1:1">
      <c r="A766" s="503"/>
    </row>
    <row r="767" spans="1:1">
      <c r="A767" s="503"/>
    </row>
    <row r="768" spans="1:1">
      <c r="A768" s="503"/>
    </row>
    <row r="769" spans="1:1">
      <c r="A769" s="503"/>
    </row>
    <row r="770" spans="1:1">
      <c r="A770" s="503"/>
    </row>
    <row r="771" spans="1:1">
      <c r="A771" s="503"/>
    </row>
    <row r="772" spans="1:1">
      <c r="A772" s="503"/>
    </row>
    <row r="773" spans="1:1">
      <c r="A773" s="503"/>
    </row>
    <row r="774" spans="1:1">
      <c r="A774" s="503"/>
    </row>
    <row r="775" spans="1:1">
      <c r="A775" s="503"/>
    </row>
    <row r="776" spans="1:1">
      <c r="A776" s="503"/>
    </row>
    <row r="777" spans="1:1">
      <c r="A777" s="503"/>
    </row>
    <row r="778" spans="1:1">
      <c r="A778" s="503"/>
    </row>
    <row r="779" spans="1:1">
      <c r="A779" s="503"/>
    </row>
    <row r="780" spans="1:1">
      <c r="A780" s="503"/>
    </row>
    <row r="781" spans="1:1">
      <c r="A781" s="503"/>
    </row>
    <row r="782" spans="1:1">
      <c r="A782" s="503"/>
    </row>
    <row r="783" spans="1:1">
      <c r="A783" s="503"/>
    </row>
    <row r="784" spans="1:1">
      <c r="A784" s="503"/>
    </row>
    <row r="785" spans="1:1">
      <c r="A785" s="503"/>
    </row>
    <row r="786" spans="1:1">
      <c r="A786" s="503"/>
    </row>
    <row r="787" spans="1:1">
      <c r="A787" s="503"/>
    </row>
    <row r="788" spans="1:1">
      <c r="A788" s="503"/>
    </row>
    <row r="789" spans="1:1">
      <c r="A789" s="503"/>
    </row>
    <row r="790" spans="1:1">
      <c r="A790" s="503"/>
    </row>
    <row r="791" spans="1:1">
      <c r="A791" s="503"/>
    </row>
    <row r="792" spans="1:1">
      <c r="A792" s="503"/>
    </row>
    <row r="793" spans="1:1">
      <c r="A793" s="503"/>
    </row>
    <row r="794" spans="1:1">
      <c r="A794" s="503"/>
    </row>
    <row r="795" spans="1:1">
      <c r="A795" s="503"/>
    </row>
    <row r="796" spans="1:1">
      <c r="A796" s="503"/>
    </row>
    <row r="797" spans="1:1">
      <c r="A797" s="503"/>
    </row>
    <row r="798" spans="1:1">
      <c r="A798" s="503"/>
    </row>
    <row r="799" spans="1:1">
      <c r="A799" s="503"/>
    </row>
    <row r="800" spans="1:1">
      <c r="A800" s="503"/>
    </row>
    <row r="801" spans="1:1">
      <c r="A801" s="503"/>
    </row>
    <row r="802" spans="1:1">
      <c r="A802" s="503"/>
    </row>
    <row r="803" spans="1:1">
      <c r="A803" s="503"/>
    </row>
    <row r="804" spans="1:1">
      <c r="A804" s="503"/>
    </row>
    <row r="805" spans="1:1">
      <c r="A805" s="503"/>
    </row>
    <row r="806" spans="1:1">
      <c r="A806" s="503"/>
    </row>
    <row r="807" spans="1:1">
      <c r="A807" s="503"/>
    </row>
    <row r="808" spans="1:1">
      <c r="A808" s="503"/>
    </row>
    <row r="809" spans="1:1">
      <c r="A809" s="503"/>
    </row>
    <row r="810" spans="1:1">
      <c r="A810" s="503"/>
    </row>
    <row r="811" spans="1:1">
      <c r="A811" s="503"/>
    </row>
    <row r="812" spans="1:1">
      <c r="A812" s="503"/>
    </row>
    <row r="813" spans="1:1">
      <c r="A813" s="503"/>
    </row>
    <row r="814" spans="1:1">
      <c r="A814" s="503"/>
    </row>
    <row r="815" spans="1:1">
      <c r="A815" s="503"/>
    </row>
    <row r="816" spans="1:1">
      <c r="A816" s="503"/>
    </row>
    <row r="817" spans="1:1">
      <c r="A817" s="503"/>
    </row>
    <row r="818" spans="1:1">
      <c r="A818" s="503"/>
    </row>
    <row r="819" spans="1:1">
      <c r="A819" s="503"/>
    </row>
    <row r="820" spans="1:1">
      <c r="A820" s="503"/>
    </row>
    <row r="821" spans="1:1">
      <c r="A821" s="503"/>
    </row>
    <row r="822" spans="1:1">
      <c r="A822" s="503"/>
    </row>
    <row r="823" spans="1:1">
      <c r="A823" s="503"/>
    </row>
    <row r="824" spans="1:1">
      <c r="A824" s="503"/>
    </row>
    <row r="825" spans="1:1">
      <c r="A825" s="503"/>
    </row>
    <row r="826" spans="1:1">
      <c r="A826" s="503"/>
    </row>
    <row r="827" spans="1:1">
      <c r="A827" s="503"/>
    </row>
    <row r="828" spans="1:1">
      <c r="A828" s="503"/>
    </row>
    <row r="829" spans="1:1">
      <c r="A829" s="503"/>
    </row>
    <row r="830" spans="1:1">
      <c r="A830" s="503"/>
    </row>
    <row r="831" spans="1:1">
      <c r="A831" s="503"/>
    </row>
    <row r="832" spans="1:1">
      <c r="A832" s="503"/>
    </row>
    <row r="833" spans="1:1">
      <c r="A833" s="503"/>
    </row>
    <row r="834" spans="1:1">
      <c r="A834" s="503"/>
    </row>
    <row r="835" spans="1:1">
      <c r="A835" s="503"/>
    </row>
    <row r="836" spans="1:1">
      <c r="A836" s="503"/>
    </row>
    <row r="837" spans="1:1">
      <c r="A837" s="503"/>
    </row>
    <row r="838" spans="1:1">
      <c r="A838" s="503"/>
    </row>
    <row r="839" spans="1:1">
      <c r="A839" s="503"/>
    </row>
    <row r="840" spans="1:1">
      <c r="A840" s="503"/>
    </row>
    <row r="841" spans="1:1">
      <c r="A841" s="503"/>
    </row>
    <row r="842" spans="1:1">
      <c r="A842" s="503"/>
    </row>
    <row r="843" spans="1:1">
      <c r="A843" s="503"/>
    </row>
    <row r="844" spans="1:1">
      <c r="A844" s="503"/>
    </row>
    <row r="845" spans="1:1">
      <c r="A845" s="503"/>
    </row>
    <row r="846" spans="1:1">
      <c r="A846" s="503"/>
    </row>
    <row r="847" spans="1:1">
      <c r="A847" s="503"/>
    </row>
    <row r="848" spans="1:1">
      <c r="A848" s="503"/>
    </row>
    <row r="849" spans="1:1">
      <c r="A849" s="503"/>
    </row>
    <row r="850" spans="1:1">
      <c r="A850" s="503"/>
    </row>
    <row r="851" spans="1:1">
      <c r="A851" s="503"/>
    </row>
    <row r="852" spans="1:1">
      <c r="A852" s="503"/>
    </row>
    <row r="853" spans="1:1">
      <c r="A853" s="503"/>
    </row>
    <row r="854" spans="1:1">
      <c r="A854" s="503"/>
    </row>
    <row r="855" spans="1:1">
      <c r="A855" s="503"/>
    </row>
    <row r="856" spans="1:1">
      <c r="A856" s="503"/>
    </row>
    <row r="857" spans="1:1">
      <c r="A857" s="503"/>
    </row>
    <row r="858" spans="1:1">
      <c r="A858" s="503"/>
    </row>
    <row r="859" spans="1:1">
      <c r="A859" s="503"/>
    </row>
    <row r="860" spans="1:1">
      <c r="A860" s="503"/>
    </row>
    <row r="861" spans="1:1">
      <c r="A861" s="503"/>
    </row>
    <row r="862" spans="1:1">
      <c r="A862" s="503"/>
    </row>
    <row r="863" spans="1:1">
      <c r="A863" s="503"/>
    </row>
    <row r="864" spans="1:1">
      <c r="A864" s="503"/>
    </row>
    <row r="865" spans="1:1">
      <c r="A865" s="503"/>
    </row>
    <row r="866" spans="1:1">
      <c r="A866" s="503"/>
    </row>
    <row r="867" spans="1:1">
      <c r="A867" s="503"/>
    </row>
    <row r="868" spans="1:1">
      <c r="A868" s="503"/>
    </row>
    <row r="869" spans="1:1">
      <c r="A869" s="503"/>
    </row>
    <row r="870" spans="1:1">
      <c r="A870" s="503"/>
    </row>
    <row r="871" spans="1:1">
      <c r="A871" s="503"/>
    </row>
    <row r="872" spans="1:1">
      <c r="A872" s="503"/>
    </row>
    <row r="873" spans="1:1">
      <c r="A873" s="503"/>
    </row>
    <row r="874" spans="1:1">
      <c r="A874" s="503"/>
    </row>
    <row r="875" spans="1:1">
      <c r="A875" s="503"/>
    </row>
    <row r="876" spans="1:1">
      <c r="A876" s="503"/>
    </row>
    <row r="877" spans="1:1">
      <c r="A877" s="503"/>
    </row>
    <row r="878" spans="1:1">
      <c r="A878" s="503"/>
    </row>
    <row r="879" spans="1:1">
      <c r="A879" s="503"/>
    </row>
    <row r="880" spans="1:1">
      <c r="A880" s="503"/>
    </row>
    <row r="881" spans="1:1">
      <c r="A881" s="503"/>
    </row>
    <row r="882" spans="1:1">
      <c r="A882" s="503"/>
    </row>
    <row r="883" spans="1:1">
      <c r="A883" s="503"/>
    </row>
    <row r="884" spans="1:1">
      <c r="A884" s="503"/>
    </row>
    <row r="885" spans="1:1">
      <c r="A885" s="503"/>
    </row>
    <row r="886" spans="1:1">
      <c r="A886" s="503"/>
    </row>
    <row r="887" spans="1:1">
      <c r="A887" s="503"/>
    </row>
    <row r="888" spans="1:1">
      <c r="A888" s="503"/>
    </row>
    <row r="889" spans="1:1">
      <c r="A889" s="503"/>
    </row>
    <row r="890" spans="1:1">
      <c r="A890" s="503"/>
    </row>
    <row r="891" spans="1:1">
      <c r="A891" s="503"/>
    </row>
    <row r="892" spans="1:1">
      <c r="A892" s="503"/>
    </row>
    <row r="893" spans="1:1">
      <c r="A893" s="503"/>
    </row>
    <row r="894" spans="1:1">
      <c r="A894" s="503"/>
    </row>
    <row r="895" spans="1:1">
      <c r="A895" s="503"/>
    </row>
    <row r="896" spans="1:1">
      <c r="A896" s="503"/>
    </row>
    <row r="897" spans="1:1">
      <c r="A897" s="503"/>
    </row>
    <row r="898" spans="1:1">
      <c r="A898" s="503"/>
    </row>
    <row r="899" spans="1:1">
      <c r="A899" s="503"/>
    </row>
    <row r="900" spans="1:1">
      <c r="A900" s="503"/>
    </row>
    <row r="901" spans="1:1">
      <c r="A901" s="503"/>
    </row>
    <row r="902" spans="1:1">
      <c r="A902" s="503"/>
    </row>
    <row r="903" spans="1:1">
      <c r="A903" s="503"/>
    </row>
    <row r="904" spans="1:1">
      <c r="A904" s="503"/>
    </row>
    <row r="905" spans="1:1">
      <c r="A905" s="503"/>
    </row>
    <row r="906" spans="1:1">
      <c r="A906" s="503"/>
    </row>
    <row r="907" spans="1:1">
      <c r="A907" s="503"/>
    </row>
    <row r="908" spans="1:1">
      <c r="A908" s="503"/>
    </row>
    <row r="909" spans="1:1">
      <c r="A909" s="503"/>
    </row>
    <row r="910" spans="1:1">
      <c r="A910" s="503"/>
    </row>
    <row r="911" spans="1:1">
      <c r="A911" s="503"/>
    </row>
    <row r="912" spans="1:1">
      <c r="A912" s="503"/>
    </row>
    <row r="913" spans="1:1">
      <c r="A913" s="503"/>
    </row>
    <row r="914" spans="1:1">
      <c r="A914" s="503"/>
    </row>
    <row r="915" spans="1:1">
      <c r="A915" s="503"/>
    </row>
    <row r="916" spans="1:1">
      <c r="A916" s="503"/>
    </row>
    <row r="917" spans="1:1">
      <c r="A917" s="503"/>
    </row>
    <row r="918" spans="1:1">
      <c r="A918" s="503"/>
    </row>
    <row r="919" spans="1:1">
      <c r="A919" s="503"/>
    </row>
    <row r="920" spans="1:1">
      <c r="A920" s="503"/>
    </row>
    <row r="921" spans="1:1">
      <c r="A921" s="503"/>
    </row>
    <row r="922" spans="1:1">
      <c r="A922" s="503"/>
    </row>
    <row r="923" spans="1:1">
      <c r="A923" s="503"/>
    </row>
    <row r="924" spans="1:1">
      <c r="A924" s="503"/>
    </row>
    <row r="925" spans="1:1">
      <c r="A925" s="503"/>
    </row>
    <row r="926" spans="1:1">
      <c r="A926" s="503"/>
    </row>
    <row r="927" spans="1:1">
      <c r="A927" s="503"/>
    </row>
    <row r="928" spans="1:1">
      <c r="A928" s="503"/>
    </row>
    <row r="929" spans="1:1">
      <c r="A929" s="503"/>
    </row>
    <row r="930" spans="1:1">
      <c r="A930" s="503"/>
    </row>
    <row r="931" spans="1:1">
      <c r="A931" s="503"/>
    </row>
    <row r="932" spans="1:1">
      <c r="A932" s="503"/>
    </row>
    <row r="933" spans="1:1">
      <c r="A933" s="503"/>
    </row>
    <row r="934" spans="1:1">
      <c r="A934" s="503"/>
    </row>
    <row r="935" spans="1:1">
      <c r="A935" s="503"/>
    </row>
    <row r="936" spans="1:1">
      <c r="A936" s="503"/>
    </row>
    <row r="937" spans="1:1">
      <c r="A937" s="503"/>
    </row>
    <row r="938" spans="1:1">
      <c r="A938" s="503"/>
    </row>
    <row r="939" spans="1:1">
      <c r="A939" s="503"/>
    </row>
    <row r="940" spans="1:1">
      <c r="A940" s="503"/>
    </row>
    <row r="941" spans="1:1">
      <c r="A941" s="503"/>
    </row>
    <row r="942" spans="1:1">
      <c r="A942" s="503"/>
    </row>
    <row r="943" spans="1:1">
      <c r="A943" s="503"/>
    </row>
    <row r="944" spans="1:1">
      <c r="A944" s="503"/>
    </row>
    <row r="945" spans="1:1">
      <c r="A945" s="503"/>
    </row>
    <row r="946" spans="1:1">
      <c r="A946" s="503"/>
    </row>
    <row r="947" spans="1:1">
      <c r="A947" s="503"/>
    </row>
    <row r="948" spans="1:1">
      <c r="A948" s="503"/>
    </row>
    <row r="949" spans="1:1">
      <c r="A949" s="503"/>
    </row>
    <row r="950" spans="1:1">
      <c r="A950" s="503"/>
    </row>
    <row r="951" spans="1:1">
      <c r="A951" s="503"/>
    </row>
    <row r="952" spans="1:1">
      <c r="A952" s="503"/>
    </row>
    <row r="953" spans="1:1">
      <c r="A953" s="503"/>
    </row>
    <row r="954" spans="1:1">
      <c r="A954" s="503"/>
    </row>
    <row r="955" spans="1:1">
      <c r="A955" s="503"/>
    </row>
    <row r="956" spans="1:1">
      <c r="A956" s="503"/>
    </row>
    <row r="957" spans="1:1">
      <c r="A957" s="503"/>
    </row>
    <row r="958" spans="1:1">
      <c r="A958" s="503"/>
    </row>
    <row r="959" spans="1:1">
      <c r="A959" s="503"/>
    </row>
    <row r="960" spans="1:1">
      <c r="A960" s="503"/>
    </row>
    <row r="961" spans="1:1">
      <c r="A961" s="503"/>
    </row>
    <row r="962" spans="1:1">
      <c r="A962" s="503"/>
    </row>
    <row r="963" spans="1:1">
      <c r="A963" s="503"/>
    </row>
    <row r="964" spans="1:1">
      <c r="A964" s="503"/>
    </row>
    <row r="965" spans="1:1">
      <c r="A965" s="503"/>
    </row>
    <row r="966" spans="1:1">
      <c r="A966" s="503"/>
    </row>
    <row r="967" spans="1:1">
      <c r="A967" s="503"/>
    </row>
    <row r="968" spans="1:1">
      <c r="A968" s="503"/>
    </row>
    <row r="969" spans="1:1">
      <c r="A969" s="503"/>
    </row>
    <row r="970" spans="1:1">
      <c r="A970" s="503"/>
    </row>
    <row r="971" spans="1:1">
      <c r="A971" s="503"/>
    </row>
    <row r="972" spans="1:1">
      <c r="A972" s="503"/>
    </row>
    <row r="973" spans="1:1">
      <c r="A973" s="503"/>
    </row>
    <row r="974" spans="1:1">
      <c r="A974" s="503"/>
    </row>
    <row r="975" spans="1:1">
      <c r="A975" s="503"/>
    </row>
    <row r="976" spans="1:1">
      <c r="A976" s="503"/>
    </row>
    <row r="977" spans="1:1">
      <c r="A977" s="503"/>
    </row>
    <row r="978" spans="1:1">
      <c r="A978" s="503"/>
    </row>
    <row r="979" spans="1:1">
      <c r="A979" s="503"/>
    </row>
    <row r="980" spans="1:1">
      <c r="A980" s="503"/>
    </row>
    <row r="981" spans="1:1">
      <c r="A981" s="503"/>
    </row>
    <row r="982" spans="1:1">
      <c r="A982" s="503"/>
    </row>
    <row r="983" spans="1:1">
      <c r="A983" s="503"/>
    </row>
    <row r="984" spans="1:1">
      <c r="A984" s="503"/>
    </row>
    <row r="985" spans="1:1">
      <c r="A985" s="503"/>
    </row>
    <row r="986" spans="1:1">
      <c r="A986" s="503"/>
    </row>
    <row r="987" spans="1:1">
      <c r="A987" s="503"/>
    </row>
    <row r="988" spans="1:1">
      <c r="A988" s="503"/>
    </row>
    <row r="989" spans="1:1">
      <c r="A989" s="503"/>
    </row>
    <row r="990" spans="1:1">
      <c r="A990" s="503"/>
    </row>
    <row r="991" spans="1:1">
      <c r="A991" s="503"/>
    </row>
    <row r="992" spans="1:1">
      <c r="A992" s="503"/>
    </row>
    <row r="993" spans="1:1">
      <c r="A993" s="503"/>
    </row>
    <row r="994" spans="1:1">
      <c r="A994" s="503"/>
    </row>
    <row r="995" spans="1:1">
      <c r="A995" s="503"/>
    </row>
    <row r="996" spans="1:1">
      <c r="A996" s="503"/>
    </row>
    <row r="997" spans="1:1">
      <c r="A997" s="503"/>
    </row>
    <row r="998" spans="1:1">
      <c r="A998" s="503"/>
    </row>
    <row r="999" spans="1:1">
      <c r="A999" s="503"/>
    </row>
    <row r="1000" spans="1:1">
      <c r="A1000" s="503"/>
    </row>
    <row r="1001" spans="1:1">
      <c r="A1001" s="503"/>
    </row>
    <row r="1002" spans="1:1">
      <c r="A1002" s="503"/>
    </row>
    <row r="1003" spans="1:1">
      <c r="A1003" s="503"/>
    </row>
    <row r="1004" spans="1:1">
      <c r="A1004" s="503"/>
    </row>
    <row r="1005" spans="1:1">
      <c r="A1005" s="503"/>
    </row>
    <row r="1006" spans="1:1">
      <c r="A1006" s="503"/>
    </row>
    <row r="1007" spans="1:1">
      <c r="A1007" s="503"/>
    </row>
    <row r="1008" spans="1:1">
      <c r="A1008" s="503"/>
    </row>
    <row r="1009" spans="1:1">
      <c r="A1009" s="503"/>
    </row>
    <row r="1010" spans="1:1">
      <c r="A1010" s="503"/>
    </row>
    <row r="1011" spans="1:1">
      <c r="A1011" s="503"/>
    </row>
    <row r="1012" spans="1:1">
      <c r="A1012" s="503"/>
    </row>
    <row r="1013" spans="1:1">
      <c r="A1013" s="503"/>
    </row>
    <row r="1014" spans="1:1">
      <c r="A1014" s="503"/>
    </row>
    <row r="1015" spans="1:1">
      <c r="A1015" s="503"/>
    </row>
    <row r="1016" spans="1:1">
      <c r="A1016" s="503"/>
    </row>
    <row r="1017" spans="1:1">
      <c r="A1017" s="503"/>
    </row>
    <row r="1018" spans="1:1">
      <c r="A1018" s="503"/>
    </row>
    <row r="1019" spans="1:1">
      <c r="A1019" s="503"/>
    </row>
    <row r="1020" spans="1:1">
      <c r="A1020" s="503"/>
    </row>
    <row r="1021" spans="1:1">
      <c r="A1021" s="503"/>
    </row>
    <row r="1022" spans="1:1">
      <c r="A1022" s="503"/>
    </row>
    <row r="1023" spans="1:1">
      <c r="A1023" s="503"/>
    </row>
    <row r="1024" spans="1:1">
      <c r="A1024" s="503"/>
    </row>
    <row r="1025" spans="1:1">
      <c r="A1025" s="503"/>
    </row>
    <row r="1026" spans="1:1">
      <c r="A1026" s="503"/>
    </row>
    <row r="1027" spans="1:1">
      <c r="A1027" s="503"/>
    </row>
    <row r="1028" spans="1:1">
      <c r="A1028" s="503"/>
    </row>
    <row r="1029" spans="1:1">
      <c r="A1029" s="503"/>
    </row>
    <row r="1030" spans="1:1">
      <c r="A1030" s="503"/>
    </row>
    <row r="1031" spans="1:1">
      <c r="A1031" s="503"/>
    </row>
    <row r="1032" spans="1:1">
      <c r="A1032" s="503"/>
    </row>
    <row r="1033" spans="1:1">
      <c r="A1033" s="503"/>
    </row>
    <row r="1034" spans="1:1">
      <c r="A1034" s="503"/>
    </row>
    <row r="1035" spans="1:1">
      <c r="A1035" s="503"/>
    </row>
    <row r="1036" spans="1:1">
      <c r="A1036" s="503"/>
    </row>
    <row r="1037" spans="1:1">
      <c r="A1037" s="503"/>
    </row>
    <row r="1038" spans="1:1">
      <c r="A1038" s="503"/>
    </row>
    <row r="1039" spans="1:1">
      <c r="A1039" s="503"/>
    </row>
    <row r="1040" spans="1:1">
      <c r="A1040" s="503"/>
    </row>
  </sheetData>
  <mergeCells count="55">
    <mergeCell ref="A40:D40"/>
    <mergeCell ref="A36:A37"/>
    <mergeCell ref="B36:B37"/>
    <mergeCell ref="C36:C37"/>
    <mergeCell ref="A38:A39"/>
    <mergeCell ref="B38:B39"/>
    <mergeCell ref="C38:C39"/>
    <mergeCell ref="A32:A33"/>
    <mergeCell ref="B32:B33"/>
    <mergeCell ref="C32:C33"/>
    <mergeCell ref="A34:A35"/>
    <mergeCell ref="B34:B35"/>
    <mergeCell ref="C34:C35"/>
    <mergeCell ref="A28:A29"/>
    <mergeCell ref="B28:B29"/>
    <mergeCell ref="C28:C29"/>
    <mergeCell ref="A30:A31"/>
    <mergeCell ref="B30:B31"/>
    <mergeCell ref="C30:C31"/>
    <mergeCell ref="A24:A25"/>
    <mergeCell ref="B24:B25"/>
    <mergeCell ref="C24:C25"/>
    <mergeCell ref="A26:A27"/>
    <mergeCell ref="B26:B27"/>
    <mergeCell ref="C26:C27"/>
    <mergeCell ref="A20:A21"/>
    <mergeCell ref="B20:B21"/>
    <mergeCell ref="C20:C21"/>
    <mergeCell ref="A22:A23"/>
    <mergeCell ref="B22:B23"/>
    <mergeCell ref="C22:C23"/>
    <mergeCell ref="A16:A17"/>
    <mergeCell ref="B16:B17"/>
    <mergeCell ref="C16:C17"/>
    <mergeCell ref="A18:A19"/>
    <mergeCell ref="B18:B19"/>
    <mergeCell ref="C18:C19"/>
    <mergeCell ref="A12:A13"/>
    <mergeCell ref="B12:B13"/>
    <mergeCell ref="C12:C13"/>
    <mergeCell ref="A14:A15"/>
    <mergeCell ref="B14:B15"/>
    <mergeCell ref="C14:C15"/>
    <mergeCell ref="A8:A9"/>
    <mergeCell ref="B8:B9"/>
    <mergeCell ref="C8:C9"/>
    <mergeCell ref="A10:A11"/>
    <mergeCell ref="B10:B11"/>
    <mergeCell ref="C10:C11"/>
    <mergeCell ref="A3:A5"/>
    <mergeCell ref="B3:B5"/>
    <mergeCell ref="C3:C5"/>
    <mergeCell ref="A6:A7"/>
    <mergeCell ref="B6:B7"/>
    <mergeCell ref="C6:C7"/>
  </mergeCells>
  <phoneticPr fontId="60"/>
  <pageMargins left="0.78749999999999998" right="0.78749999999999998" top="0.86597222222222203" bottom="0.74791666666666701" header="0.511811023622047" footer="0.511811023622047"/>
  <pageSetup paperSize="9"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J42"/>
  <sheetViews>
    <sheetView showGridLines="0" tabSelected="1" view="pageBreakPreview" zoomScaleNormal="100" workbookViewId="0">
      <selection activeCell="J9" sqref="J9"/>
    </sheetView>
  </sheetViews>
  <sheetFormatPr defaultColWidth="12.5" defaultRowHeight="17.25"/>
  <cols>
    <col min="1" max="1" width="12.75" style="101" customWidth="1"/>
    <col min="2" max="2" width="13.125" style="101" customWidth="1"/>
    <col min="3" max="6" width="10.875" style="101" customWidth="1"/>
    <col min="7" max="256" width="12.5" style="101"/>
    <col min="257" max="257" width="12.75" style="101" customWidth="1"/>
    <col min="258" max="261" width="10.875" style="101" customWidth="1"/>
    <col min="262" max="262" width="7.125" style="101" customWidth="1"/>
    <col min="263" max="512" width="12.5" style="101"/>
    <col min="513" max="513" width="12.75" style="101" customWidth="1"/>
    <col min="514" max="517" width="10.875" style="101" customWidth="1"/>
    <col min="518" max="518" width="7.125" style="101" customWidth="1"/>
    <col min="519" max="768" width="12.5" style="101"/>
    <col min="769" max="769" width="12.75" style="101" customWidth="1"/>
    <col min="770" max="773" width="10.875" style="101" customWidth="1"/>
    <col min="774" max="774" width="7.125" style="101" customWidth="1"/>
    <col min="775" max="1024" width="12.5" style="101"/>
  </cols>
  <sheetData>
    <row r="1" spans="1:237" ht="17.25" customHeight="1">
      <c r="A1" s="144" t="s">
        <v>638</v>
      </c>
    </row>
    <row r="2" spans="1:237">
      <c r="A2" s="511"/>
      <c r="B2" s="511"/>
      <c r="C2" s="511"/>
      <c r="D2" s="511"/>
      <c r="H2" s="490" t="s">
        <v>611</v>
      </c>
    </row>
    <row r="3" spans="1:237">
      <c r="A3" s="977" t="s">
        <v>138</v>
      </c>
      <c r="B3" s="978" t="s">
        <v>28</v>
      </c>
      <c r="C3" s="979" t="s">
        <v>609</v>
      </c>
      <c r="D3" s="979"/>
      <c r="E3" s="980" t="s">
        <v>553</v>
      </c>
      <c r="F3" s="980"/>
      <c r="G3" s="980"/>
      <c r="H3" s="980"/>
    </row>
    <row r="4" spans="1:237">
      <c r="A4" s="977"/>
      <c r="B4" s="978"/>
      <c r="C4" s="609" t="s">
        <v>543</v>
      </c>
      <c r="D4" s="610" t="s">
        <v>544</v>
      </c>
      <c r="E4" s="981" t="s">
        <v>511</v>
      </c>
      <c r="F4" s="981"/>
      <c r="G4" s="982" t="s">
        <v>512</v>
      </c>
      <c r="H4" s="982"/>
    </row>
    <row r="5" spans="1:237">
      <c r="A5" s="977"/>
      <c r="B5" s="978"/>
      <c r="C5" s="983" t="s">
        <v>555</v>
      </c>
      <c r="D5" s="931" t="s">
        <v>555</v>
      </c>
      <c r="E5" s="611" t="s">
        <v>543</v>
      </c>
      <c r="F5" s="609" t="s">
        <v>544</v>
      </c>
      <c r="G5" s="612" t="s">
        <v>543</v>
      </c>
      <c r="H5" s="609" t="s">
        <v>544</v>
      </c>
    </row>
    <row r="6" spans="1:237">
      <c r="A6" s="977"/>
      <c r="B6" s="978"/>
      <c r="C6" s="983"/>
      <c r="D6" s="931"/>
      <c r="E6" s="613" t="s">
        <v>555</v>
      </c>
      <c r="F6" s="666" t="s">
        <v>555</v>
      </c>
      <c r="G6" s="613" t="s">
        <v>555</v>
      </c>
      <c r="H6" s="666" t="s">
        <v>555</v>
      </c>
    </row>
    <row r="7" spans="1:237">
      <c r="A7" s="922" t="s">
        <v>516</v>
      </c>
      <c r="B7" s="904">
        <f t="shared" ref="B7:H7" si="0">SUM(B9:B40)</f>
        <v>1016072</v>
      </c>
      <c r="C7" s="614">
        <f t="shared" si="0"/>
        <v>5118</v>
      </c>
      <c r="D7" s="614">
        <f t="shared" si="0"/>
        <v>483</v>
      </c>
      <c r="E7" s="519">
        <f t="shared" si="0"/>
        <v>7637</v>
      </c>
      <c r="F7" s="519">
        <f t="shared" si="0"/>
        <v>1384</v>
      </c>
      <c r="G7" s="519">
        <f t="shared" si="0"/>
        <v>6522</v>
      </c>
      <c r="H7" s="519">
        <f t="shared" si="0"/>
        <v>1188</v>
      </c>
    </row>
    <row r="8" spans="1:237">
      <c r="A8" s="922"/>
      <c r="B8" s="904"/>
      <c r="C8" s="614"/>
      <c r="D8" s="614"/>
      <c r="E8" s="519"/>
      <c r="F8" s="519"/>
      <c r="G8" s="519"/>
      <c r="H8" s="519"/>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row>
    <row r="9" spans="1:237">
      <c r="A9" s="925" t="s">
        <v>356</v>
      </c>
      <c r="B9" s="905">
        <v>71223</v>
      </c>
      <c r="C9" s="615">
        <v>505</v>
      </c>
      <c r="D9" s="657">
        <v>35</v>
      </c>
      <c r="E9" s="522">
        <v>704</v>
      </c>
      <c r="F9" s="616">
        <v>90</v>
      </c>
      <c r="G9" s="616">
        <v>612</v>
      </c>
      <c r="H9" s="616">
        <v>83</v>
      </c>
      <c r="K9" s="949"/>
      <c r="L9" s="949"/>
    </row>
    <row r="10" spans="1:237">
      <c r="A10" s="925"/>
      <c r="B10" s="905"/>
      <c r="C10" s="615"/>
      <c r="D10" s="657"/>
      <c r="E10" s="522"/>
      <c r="F10" s="617"/>
      <c r="G10" s="617"/>
      <c r="H10" s="61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row>
    <row r="11" spans="1:237">
      <c r="A11" s="925" t="s">
        <v>3</v>
      </c>
      <c r="B11" s="905">
        <v>34465</v>
      </c>
      <c r="C11" s="615">
        <v>195</v>
      </c>
      <c r="D11" s="657">
        <v>11</v>
      </c>
      <c r="E11" s="523">
        <v>355</v>
      </c>
      <c r="F11" s="616">
        <v>53</v>
      </c>
      <c r="G11" s="616">
        <v>302</v>
      </c>
      <c r="H11" s="616">
        <v>46</v>
      </c>
    </row>
    <row r="12" spans="1:237">
      <c r="A12" s="925"/>
      <c r="B12" s="905"/>
      <c r="C12" s="615"/>
      <c r="D12" s="657"/>
      <c r="E12" s="523"/>
      <c r="F12" s="617"/>
      <c r="G12" s="617"/>
      <c r="H12" s="617"/>
      <c r="J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c r="GK12" s="47"/>
      <c r="GL12" s="47"/>
      <c r="GM12" s="47"/>
      <c r="GN12" s="47"/>
      <c r="GO12" s="47"/>
      <c r="GP12" s="47"/>
      <c r="GQ12" s="47"/>
      <c r="GR12" s="47"/>
      <c r="GS12" s="47"/>
      <c r="GT12" s="47"/>
      <c r="GU12" s="47"/>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c r="IC12" s="47"/>
    </row>
    <row r="13" spans="1:237">
      <c r="A13" s="925" t="s">
        <v>4</v>
      </c>
      <c r="B13" s="905">
        <v>78301</v>
      </c>
      <c r="C13" s="615">
        <v>291</v>
      </c>
      <c r="D13" s="657">
        <v>34</v>
      </c>
      <c r="E13" s="523">
        <v>566</v>
      </c>
      <c r="F13" s="616">
        <v>136</v>
      </c>
      <c r="G13" s="616">
        <v>514</v>
      </c>
      <c r="H13" s="616">
        <v>137</v>
      </c>
      <c r="K13" s="47"/>
    </row>
    <row r="14" spans="1:237">
      <c r="A14" s="925"/>
      <c r="B14" s="905"/>
      <c r="C14" s="615"/>
      <c r="D14" s="657"/>
      <c r="E14" s="523"/>
      <c r="F14" s="617"/>
      <c r="G14" s="617"/>
      <c r="H14" s="617"/>
      <c r="J14" s="47"/>
      <c r="K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c r="GK14" s="47"/>
      <c r="GL14" s="47"/>
      <c r="GM14" s="47"/>
      <c r="GN14" s="47"/>
      <c r="GO14" s="47"/>
      <c r="GP14" s="47"/>
      <c r="GQ14" s="47"/>
      <c r="GR14" s="47"/>
      <c r="GS14" s="47"/>
      <c r="GT14" s="47"/>
      <c r="GU14" s="47"/>
      <c r="GV14" s="47"/>
      <c r="GW14" s="47"/>
      <c r="GX14" s="47"/>
      <c r="GY14" s="47"/>
      <c r="GZ14" s="47"/>
      <c r="HA14" s="47"/>
      <c r="HB14" s="47"/>
      <c r="HC14" s="47"/>
      <c r="HD14" s="47"/>
      <c r="HE14" s="47"/>
      <c r="HF14" s="47"/>
      <c r="HG14" s="47"/>
      <c r="HH14" s="47"/>
      <c r="HI14" s="47"/>
      <c r="HJ14" s="47"/>
      <c r="HK14" s="47"/>
      <c r="HL14" s="47"/>
      <c r="HM14" s="47"/>
      <c r="HN14" s="47"/>
      <c r="HO14" s="47"/>
      <c r="HP14" s="47"/>
      <c r="HQ14" s="47"/>
      <c r="HR14" s="47"/>
      <c r="HS14" s="47"/>
      <c r="HT14" s="47"/>
      <c r="HU14" s="47"/>
      <c r="HV14" s="47"/>
      <c r="HW14" s="47"/>
      <c r="HX14" s="47"/>
      <c r="HY14" s="47"/>
      <c r="HZ14" s="47"/>
      <c r="IA14" s="47"/>
      <c r="IB14" s="47"/>
      <c r="IC14" s="47"/>
    </row>
    <row r="15" spans="1:237">
      <c r="A15" s="925" t="s">
        <v>5</v>
      </c>
      <c r="B15" s="905">
        <v>64828</v>
      </c>
      <c r="C15" s="615">
        <v>379</v>
      </c>
      <c r="D15" s="657">
        <v>46</v>
      </c>
      <c r="E15" s="523">
        <v>386</v>
      </c>
      <c r="F15" s="616">
        <v>63</v>
      </c>
      <c r="G15" s="616">
        <v>339</v>
      </c>
      <c r="H15" s="616">
        <v>62</v>
      </c>
    </row>
    <row r="16" spans="1:237">
      <c r="A16" s="925"/>
      <c r="B16" s="905"/>
      <c r="C16" s="615"/>
      <c r="D16" s="657"/>
      <c r="E16" s="523"/>
      <c r="F16" s="617"/>
      <c r="G16" s="617"/>
      <c r="H16" s="617"/>
      <c r="J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row>
    <row r="17" spans="1:237">
      <c r="A17" s="925" t="s">
        <v>357</v>
      </c>
      <c r="B17" s="905">
        <v>60137</v>
      </c>
      <c r="C17" s="615">
        <v>360</v>
      </c>
      <c r="D17" s="657">
        <v>34</v>
      </c>
      <c r="E17" s="523">
        <v>319</v>
      </c>
      <c r="F17" s="616">
        <v>51</v>
      </c>
      <c r="G17" s="616">
        <v>269</v>
      </c>
      <c r="H17" s="616">
        <v>38</v>
      </c>
      <c r="K17" s="47"/>
    </row>
    <row r="18" spans="1:237">
      <c r="A18" s="925"/>
      <c r="B18" s="905"/>
      <c r="C18" s="615"/>
      <c r="D18" s="657"/>
      <c r="E18" s="523"/>
      <c r="F18" s="617"/>
      <c r="G18" s="617"/>
      <c r="H18" s="617"/>
      <c r="J18" s="47"/>
      <c r="K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row>
    <row r="19" spans="1:237">
      <c r="A19" s="925" t="s">
        <v>7</v>
      </c>
      <c r="B19" s="905">
        <v>34388</v>
      </c>
      <c r="C19" s="615">
        <v>149</v>
      </c>
      <c r="D19" s="657">
        <v>5</v>
      </c>
      <c r="E19" s="523">
        <v>324</v>
      </c>
      <c r="F19" s="616">
        <v>49</v>
      </c>
      <c r="G19" s="616">
        <v>279</v>
      </c>
      <c r="H19" s="616">
        <v>30</v>
      </c>
    </row>
    <row r="20" spans="1:237">
      <c r="A20" s="925"/>
      <c r="B20" s="905"/>
      <c r="C20" s="615"/>
      <c r="D20" s="657"/>
      <c r="E20" s="523"/>
      <c r="F20" s="617"/>
      <c r="G20" s="617"/>
      <c r="H20" s="617"/>
      <c r="J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row>
    <row r="21" spans="1:237">
      <c r="A21" s="925" t="s">
        <v>358</v>
      </c>
      <c r="B21" s="905">
        <v>45960</v>
      </c>
      <c r="C21" s="615">
        <v>238</v>
      </c>
      <c r="D21" s="657">
        <v>14</v>
      </c>
      <c r="E21" s="523">
        <v>543</v>
      </c>
      <c r="F21" s="616">
        <v>65</v>
      </c>
      <c r="G21" s="616">
        <v>453</v>
      </c>
      <c r="H21" s="616">
        <v>51</v>
      </c>
      <c r="K21" s="47"/>
    </row>
    <row r="22" spans="1:237">
      <c r="A22" s="925"/>
      <c r="B22" s="905"/>
      <c r="C22" s="615"/>
      <c r="D22" s="657"/>
      <c r="E22" s="523"/>
      <c r="F22" s="617"/>
      <c r="G22" s="617"/>
      <c r="H22" s="617"/>
      <c r="J22" s="47"/>
      <c r="K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row>
    <row r="23" spans="1:237">
      <c r="A23" s="925" t="s">
        <v>359</v>
      </c>
      <c r="B23" s="905">
        <v>48670</v>
      </c>
      <c r="C23" s="615">
        <v>243</v>
      </c>
      <c r="D23" s="657">
        <v>25</v>
      </c>
      <c r="E23" s="523">
        <v>530</v>
      </c>
      <c r="F23" s="616">
        <v>64</v>
      </c>
      <c r="G23" s="616">
        <v>460</v>
      </c>
      <c r="H23" s="616">
        <v>49</v>
      </c>
    </row>
    <row r="24" spans="1:237">
      <c r="A24" s="925"/>
      <c r="B24" s="905"/>
      <c r="C24" s="615"/>
      <c r="D24" s="657"/>
      <c r="E24" s="523"/>
      <c r="F24" s="616"/>
      <c r="G24" s="616"/>
      <c r="H24" s="616"/>
      <c r="J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row>
    <row r="25" spans="1:237">
      <c r="A25" s="925" t="s">
        <v>360</v>
      </c>
      <c r="B25" s="929">
        <v>30038</v>
      </c>
      <c r="C25" s="615">
        <v>88</v>
      </c>
      <c r="D25" s="657">
        <v>15</v>
      </c>
      <c r="E25" s="618">
        <v>256</v>
      </c>
      <c r="F25" s="616">
        <v>53</v>
      </c>
      <c r="G25" s="616">
        <v>229</v>
      </c>
      <c r="H25" s="616">
        <v>48</v>
      </c>
      <c r="K25" s="47"/>
    </row>
    <row r="26" spans="1:237">
      <c r="A26" s="925"/>
      <c r="B26" s="929"/>
      <c r="C26" s="615"/>
      <c r="D26" s="657"/>
      <c r="E26" s="618"/>
      <c r="F26" s="617"/>
      <c r="G26" s="617"/>
      <c r="H26" s="617"/>
      <c r="J26" s="47"/>
      <c r="K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row>
    <row r="27" spans="1:237">
      <c r="A27" s="925" t="s">
        <v>361</v>
      </c>
      <c r="B27" s="929">
        <v>95601</v>
      </c>
      <c r="C27" s="615">
        <v>392</v>
      </c>
      <c r="D27" s="657">
        <v>31</v>
      </c>
      <c r="E27" s="523">
        <v>546</v>
      </c>
      <c r="F27" s="616">
        <v>139</v>
      </c>
      <c r="G27" s="616">
        <v>449</v>
      </c>
      <c r="H27" s="616">
        <v>116</v>
      </c>
    </row>
    <row r="28" spans="1:237">
      <c r="A28" s="925"/>
      <c r="B28" s="929"/>
      <c r="C28" s="615"/>
      <c r="D28" s="657"/>
      <c r="E28" s="523"/>
      <c r="F28" s="617"/>
      <c r="G28" s="617"/>
      <c r="H28" s="617"/>
      <c r="J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row>
    <row r="29" spans="1:237">
      <c r="A29" s="925" t="s">
        <v>12</v>
      </c>
      <c r="B29" s="929">
        <v>67756</v>
      </c>
      <c r="C29" s="615">
        <v>298</v>
      </c>
      <c r="D29" s="657">
        <v>27</v>
      </c>
      <c r="E29" s="523">
        <v>331</v>
      </c>
      <c r="F29" s="616">
        <v>76</v>
      </c>
      <c r="G29" s="616">
        <v>285</v>
      </c>
      <c r="H29" s="616">
        <v>80</v>
      </c>
      <c r="K29" s="47"/>
    </row>
    <row r="30" spans="1:237">
      <c r="A30" s="925"/>
      <c r="B30" s="929"/>
      <c r="C30" s="615"/>
      <c r="D30" s="657"/>
      <c r="E30" s="523"/>
      <c r="F30" s="617"/>
      <c r="G30" s="617"/>
      <c r="H30" s="617"/>
      <c r="J30" s="47"/>
      <c r="K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row>
    <row r="31" spans="1:237">
      <c r="A31" s="925" t="s">
        <v>13</v>
      </c>
      <c r="B31" s="929">
        <v>65996</v>
      </c>
      <c r="C31" s="615">
        <v>247</v>
      </c>
      <c r="D31" s="657">
        <v>41</v>
      </c>
      <c r="E31" s="523">
        <v>393</v>
      </c>
      <c r="F31" s="616">
        <v>108</v>
      </c>
      <c r="G31" s="616">
        <v>341</v>
      </c>
      <c r="H31" s="616">
        <v>93</v>
      </c>
    </row>
    <row r="32" spans="1:237">
      <c r="A32" s="925"/>
      <c r="B32" s="929"/>
      <c r="C32" s="615"/>
      <c r="D32" s="657"/>
      <c r="E32" s="523"/>
      <c r="F32" s="617"/>
      <c r="G32" s="617"/>
      <c r="H32" s="617"/>
      <c r="J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row>
    <row r="33" spans="1:237">
      <c r="A33" s="925" t="s">
        <v>362</v>
      </c>
      <c r="B33" s="929">
        <v>76257</v>
      </c>
      <c r="C33" s="615">
        <v>438</v>
      </c>
      <c r="D33" s="657">
        <v>46</v>
      </c>
      <c r="E33" s="523">
        <v>484</v>
      </c>
      <c r="F33" s="616">
        <v>102</v>
      </c>
      <c r="G33" s="616">
        <v>371</v>
      </c>
      <c r="H33" s="616">
        <v>76</v>
      </c>
      <c r="K33" s="47"/>
    </row>
    <row r="34" spans="1:237">
      <c r="A34" s="925"/>
      <c r="B34" s="929"/>
      <c r="C34" s="615"/>
      <c r="D34" s="657"/>
      <c r="E34" s="523"/>
      <c r="F34" s="617"/>
      <c r="G34" s="617"/>
      <c r="H34" s="617"/>
      <c r="I34" s="47"/>
      <c r="J34" s="47"/>
      <c r="K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row>
    <row r="35" spans="1:237">
      <c r="A35" s="925" t="s">
        <v>15</v>
      </c>
      <c r="B35" s="929">
        <v>103248</v>
      </c>
      <c r="C35" s="615">
        <v>462</v>
      </c>
      <c r="D35" s="657">
        <v>46</v>
      </c>
      <c r="E35" s="523">
        <v>800</v>
      </c>
      <c r="F35" s="616">
        <v>150</v>
      </c>
      <c r="G35" s="616">
        <v>667</v>
      </c>
      <c r="H35" s="616">
        <v>117</v>
      </c>
    </row>
    <row r="36" spans="1:237">
      <c r="A36" s="925"/>
      <c r="B36" s="929"/>
      <c r="C36" s="615"/>
      <c r="D36" s="657"/>
      <c r="E36" s="523"/>
      <c r="F36" s="617"/>
      <c r="G36" s="617"/>
      <c r="H36" s="617"/>
      <c r="I36" s="47"/>
      <c r="J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row>
    <row r="37" spans="1:237">
      <c r="A37" s="925" t="s">
        <v>363</v>
      </c>
      <c r="B37" s="929">
        <v>68217</v>
      </c>
      <c r="C37" s="615">
        <v>412</v>
      </c>
      <c r="D37" s="657">
        <v>37</v>
      </c>
      <c r="E37" s="523">
        <v>571</v>
      </c>
      <c r="F37" s="616">
        <v>99</v>
      </c>
      <c r="G37" s="616">
        <v>480</v>
      </c>
      <c r="H37" s="616">
        <v>91</v>
      </c>
      <c r="K37" s="47"/>
    </row>
    <row r="38" spans="1:237">
      <c r="A38" s="925"/>
      <c r="B38" s="929"/>
      <c r="C38" s="615"/>
      <c r="D38" s="657"/>
      <c r="E38" s="523"/>
      <c r="F38" s="617"/>
      <c r="G38" s="617"/>
      <c r="H38" s="617"/>
      <c r="I38" s="47"/>
      <c r="J38" s="47"/>
      <c r="K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row>
    <row r="39" spans="1:237">
      <c r="A39" s="926" t="s">
        <v>364</v>
      </c>
      <c r="B39" s="930">
        <v>70987</v>
      </c>
      <c r="C39" s="615">
        <v>421</v>
      </c>
      <c r="D39" s="657">
        <v>36</v>
      </c>
      <c r="E39" s="523">
        <v>529</v>
      </c>
      <c r="F39" s="616">
        <v>86</v>
      </c>
      <c r="G39" s="616">
        <v>472</v>
      </c>
      <c r="H39" s="616">
        <v>71</v>
      </c>
    </row>
    <row r="40" spans="1:237">
      <c r="A40" s="926"/>
      <c r="B40" s="930"/>
      <c r="C40" s="619"/>
      <c r="D40" s="658"/>
      <c r="E40" s="526"/>
      <c r="F40" s="620"/>
      <c r="G40" s="620"/>
      <c r="H40" s="620"/>
      <c r="I40" s="47"/>
      <c r="J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c r="DI40" s="47"/>
      <c r="DJ40" s="47"/>
      <c r="DK40" s="47"/>
      <c r="DL40" s="47"/>
      <c r="DM40" s="47"/>
      <c r="DN40" s="47"/>
      <c r="DO40" s="47"/>
      <c r="DP40" s="47"/>
      <c r="DQ40" s="47"/>
      <c r="DR40" s="47"/>
      <c r="DS40" s="47"/>
      <c r="DT40" s="47"/>
      <c r="DU40" s="47"/>
      <c r="DV40" s="47"/>
      <c r="DW40" s="47"/>
      <c r="DX40" s="47"/>
      <c r="DY40" s="47"/>
      <c r="DZ40" s="47"/>
      <c r="EA40" s="47"/>
      <c r="EB40" s="47"/>
      <c r="EC40" s="47"/>
      <c r="ED40" s="47"/>
      <c r="EE40" s="47"/>
      <c r="EF40" s="47"/>
      <c r="EG40" s="47"/>
      <c r="EH40" s="47"/>
      <c r="EI40" s="47"/>
      <c r="EJ40" s="47"/>
      <c r="EK40" s="47"/>
      <c r="EL40" s="47"/>
      <c r="EM40" s="47"/>
      <c r="EN40" s="47"/>
      <c r="EO40" s="47"/>
      <c r="EP40" s="47"/>
      <c r="EQ40" s="47"/>
      <c r="ER40" s="47"/>
      <c r="ES40" s="47"/>
      <c r="ET40" s="47"/>
      <c r="EU40" s="47"/>
      <c r="EV40" s="47"/>
      <c r="EW40" s="47"/>
      <c r="EX40" s="47"/>
      <c r="EY40" s="47"/>
      <c r="EZ40" s="47"/>
      <c r="FA40" s="47"/>
      <c r="FB40" s="47"/>
      <c r="FC40" s="47"/>
      <c r="FD40" s="47"/>
      <c r="FE40" s="47"/>
      <c r="FF40" s="47"/>
      <c r="FG40" s="47"/>
      <c r="FH40" s="47"/>
      <c r="FI40" s="47"/>
      <c r="FJ40" s="47"/>
      <c r="FK40" s="47"/>
      <c r="FL40" s="47"/>
      <c r="FM40" s="47"/>
      <c r="FN40" s="47"/>
      <c r="FO40" s="47"/>
      <c r="FP40" s="47"/>
      <c r="FQ40" s="47"/>
      <c r="FR40" s="47"/>
      <c r="FS40" s="47"/>
      <c r="FT40" s="47"/>
      <c r="FU40" s="47"/>
      <c r="FV40" s="47"/>
      <c r="FW40" s="47"/>
      <c r="FX40" s="47"/>
      <c r="FY40" s="47"/>
      <c r="FZ40" s="47"/>
      <c r="GA40" s="47"/>
      <c r="GB40" s="47"/>
      <c r="GC40" s="47"/>
      <c r="GD40" s="47"/>
      <c r="GE40" s="47"/>
      <c r="GF40" s="47"/>
      <c r="GG40" s="47"/>
      <c r="GH40" s="47"/>
      <c r="GI40" s="47"/>
      <c r="GJ40" s="47"/>
      <c r="GK40" s="47"/>
      <c r="GL40" s="47"/>
      <c r="GM40" s="47"/>
      <c r="GN40" s="47"/>
      <c r="GO40" s="47"/>
      <c r="GP40" s="47"/>
      <c r="GQ40" s="47"/>
      <c r="GR40" s="47"/>
      <c r="GS40" s="47"/>
      <c r="GT40" s="47"/>
      <c r="GU40" s="47"/>
      <c r="GV40" s="47"/>
      <c r="GW40" s="47"/>
      <c r="GX40" s="47"/>
      <c r="GY40" s="47"/>
      <c r="GZ40" s="47"/>
      <c r="HA40" s="47"/>
      <c r="HB40" s="47"/>
      <c r="HC40" s="47"/>
      <c r="HD40" s="47"/>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row>
    <row r="41" spans="1:237">
      <c r="A41" s="48" t="s">
        <v>610</v>
      </c>
      <c r="C41" s="416"/>
      <c r="E41" s="416"/>
      <c r="F41" s="416"/>
      <c r="H41" s="47"/>
      <c r="K41" s="47"/>
    </row>
    <row r="42" spans="1:237" ht="28.5" customHeight="1">
      <c r="A42" s="984"/>
      <c r="B42" s="984"/>
      <c r="C42" s="984"/>
      <c r="D42" s="984"/>
      <c r="E42" s="984"/>
      <c r="F42" s="984"/>
      <c r="H42" s="47"/>
      <c r="K42" s="47"/>
    </row>
  </sheetData>
  <mergeCells count="44">
    <mergeCell ref="A42:F42"/>
    <mergeCell ref="A35:A36"/>
    <mergeCell ref="B35:B36"/>
    <mergeCell ref="A37:A38"/>
    <mergeCell ref="B37:B38"/>
    <mergeCell ref="A39:A40"/>
    <mergeCell ref="B39:B40"/>
    <mergeCell ref="A29:A30"/>
    <mergeCell ref="B29:B30"/>
    <mergeCell ref="A31:A32"/>
    <mergeCell ref="B31:B32"/>
    <mergeCell ref="A33:A34"/>
    <mergeCell ref="B33:B34"/>
    <mergeCell ref="A23:A24"/>
    <mergeCell ref="B23:B24"/>
    <mergeCell ref="A25:A26"/>
    <mergeCell ref="B25:B26"/>
    <mergeCell ref="A27:A28"/>
    <mergeCell ref="B27:B28"/>
    <mergeCell ref="A17:A18"/>
    <mergeCell ref="B17:B18"/>
    <mergeCell ref="A19:A20"/>
    <mergeCell ref="B19:B20"/>
    <mergeCell ref="A21:A22"/>
    <mergeCell ref="B21:B22"/>
    <mergeCell ref="A11:A12"/>
    <mergeCell ref="B11:B12"/>
    <mergeCell ref="A13:A14"/>
    <mergeCell ref="B13:B14"/>
    <mergeCell ref="A15:A16"/>
    <mergeCell ref="B15:B16"/>
    <mergeCell ref="A7:A8"/>
    <mergeCell ref="B7:B8"/>
    <mergeCell ref="A9:A10"/>
    <mergeCell ref="B9:B10"/>
    <mergeCell ref="K9:L9"/>
    <mergeCell ref="A3:A6"/>
    <mergeCell ref="B3:B6"/>
    <mergeCell ref="C3:D3"/>
    <mergeCell ref="E3:H3"/>
    <mergeCell ref="E4:F4"/>
    <mergeCell ref="G4:H4"/>
    <mergeCell ref="C5:C6"/>
    <mergeCell ref="D5:D6"/>
  </mergeCells>
  <phoneticPr fontId="60"/>
  <pageMargins left="0.7" right="0.7" top="0.75" bottom="0.75" header="0.511811023622047" footer="0.511811023622047"/>
  <pageSetup paperSize="9" scale="94" orientation="portrait" horizontalDpi="300" verticalDpi="300"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40</vt:i4>
      </vt:variant>
    </vt:vector>
  </HeadingPairs>
  <TitlesOfParts>
    <vt:vector size="87" baseType="lpstr">
      <vt:lpstr>15-1</vt:lpstr>
      <vt:lpstr>15-2 </vt:lpstr>
      <vt:lpstr>15-3</vt:lpstr>
      <vt:lpstr>15-4</vt:lpstr>
      <vt:lpstr>15-5</vt:lpstr>
      <vt:lpstr>15-6</vt:lpstr>
      <vt:lpstr>15-7</vt:lpstr>
      <vt:lpstr>15-8</vt:lpstr>
      <vt:lpstr>15-9</vt:lpstr>
      <vt:lpstr>15-10</vt:lpstr>
      <vt:lpstr>15-11</vt:lpstr>
      <vt:lpstr>15-12</vt:lpstr>
      <vt:lpstr>15-13</vt:lpstr>
      <vt:lpstr>15-14</vt:lpstr>
      <vt:lpstr>15-15,16</vt:lpstr>
      <vt:lpstr>15-17</vt:lpstr>
      <vt:lpstr>15-18</vt:lpstr>
      <vt:lpstr>15-19</vt:lpstr>
      <vt:lpstr>15-20</vt:lpstr>
      <vt:lpstr>15-21</vt:lpstr>
      <vt:lpstr>15-22</vt:lpstr>
      <vt:lpstr>15-23</vt:lpstr>
      <vt:lpstr>15-24</vt:lpstr>
      <vt:lpstr>15-25</vt:lpstr>
      <vt:lpstr>15-26</vt:lpstr>
      <vt:lpstr>15-27</vt:lpstr>
      <vt:lpstr>15-28</vt:lpstr>
      <vt:lpstr>15-29</vt:lpstr>
      <vt:lpstr>15-30</vt:lpstr>
      <vt:lpstr>15-31</vt:lpstr>
      <vt:lpstr>15-32</vt:lpstr>
      <vt:lpstr>15-33</vt:lpstr>
      <vt:lpstr>15-34</vt:lpstr>
      <vt:lpstr>15-35</vt:lpstr>
      <vt:lpstr>15-36</vt:lpstr>
      <vt:lpstr>15-37</vt:lpstr>
      <vt:lpstr>15-38</vt:lpstr>
      <vt:lpstr>15-39</vt:lpstr>
      <vt:lpstr>15-40</vt:lpstr>
      <vt:lpstr>15-41</vt:lpstr>
      <vt:lpstr>15-42</vt:lpstr>
      <vt:lpstr>15-43 </vt:lpstr>
      <vt:lpstr>15-44</vt:lpstr>
      <vt:lpstr>15-45</vt:lpstr>
      <vt:lpstr>15-46</vt:lpstr>
      <vt:lpstr>15-47</vt:lpstr>
      <vt:lpstr>15-48</vt:lpstr>
      <vt:lpstr>'15-1'!Print_Area</vt:lpstr>
      <vt:lpstr>'15-10'!Print_Area</vt:lpstr>
      <vt:lpstr>'15-11'!Print_Area</vt:lpstr>
      <vt:lpstr>'15-12'!Print_Area</vt:lpstr>
      <vt:lpstr>'15-13'!Print_Area</vt:lpstr>
      <vt:lpstr>'15-14'!Print_Area</vt:lpstr>
      <vt:lpstr>'15-17'!Print_Area</vt:lpstr>
      <vt:lpstr>'15-18'!Print_Area</vt:lpstr>
      <vt:lpstr>'15-19'!Print_Area</vt:lpstr>
      <vt:lpstr>'15-2 '!Print_Area</vt:lpstr>
      <vt:lpstr>'15-20'!Print_Area</vt:lpstr>
      <vt:lpstr>'15-22'!Print_Area</vt:lpstr>
      <vt:lpstr>'15-23'!Print_Area</vt:lpstr>
      <vt:lpstr>'15-25'!Print_Area</vt:lpstr>
      <vt:lpstr>'15-26'!Print_Area</vt:lpstr>
      <vt:lpstr>'15-27'!Print_Area</vt:lpstr>
      <vt:lpstr>'15-28'!Print_Area</vt:lpstr>
      <vt:lpstr>'15-29'!Print_Area</vt:lpstr>
      <vt:lpstr>'15-3'!Print_Area</vt:lpstr>
      <vt:lpstr>'15-30'!Print_Area</vt:lpstr>
      <vt:lpstr>'15-31'!Print_Area</vt:lpstr>
      <vt:lpstr>'15-32'!Print_Area</vt:lpstr>
      <vt:lpstr>'15-33'!Print_Area</vt:lpstr>
      <vt:lpstr>'15-34'!Print_Area</vt:lpstr>
      <vt:lpstr>'15-35'!Print_Area</vt:lpstr>
      <vt:lpstr>'15-36'!Print_Area</vt:lpstr>
      <vt:lpstr>'15-37'!Print_Area</vt:lpstr>
      <vt:lpstr>'15-38'!Print_Area</vt:lpstr>
      <vt:lpstr>'15-42'!Print_Area</vt:lpstr>
      <vt:lpstr>'15-43 '!Print_Area</vt:lpstr>
      <vt:lpstr>'15-44'!Print_Area</vt:lpstr>
      <vt:lpstr>'15-45'!Print_Area</vt:lpstr>
      <vt:lpstr>'15-46'!Print_Area</vt:lpstr>
      <vt:lpstr>'15-47'!Print_Area</vt:lpstr>
      <vt:lpstr>'15-48'!Print_Area</vt:lpstr>
      <vt:lpstr>'15-5'!Print_Area</vt:lpstr>
      <vt:lpstr>'15-6'!Print_Area</vt:lpstr>
      <vt:lpstr>'15-7'!Print_Area</vt:lpstr>
      <vt:lpstr>'15-8'!Print_Area</vt:lpstr>
      <vt:lpstr>'15-9'!Print_Area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cp:revision>1</cp:revision>
  <dcterms:modified xsi:type="dcterms:W3CDTF">2022-09-15T09:32:35Z</dcterms:modified>
  <dc:language/>
</cp:coreProperties>
</file>