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10-1" sheetId="1" state="visible" r:id="rId3"/>
    <sheet name="10-2" sheetId="2" state="visible" r:id="rId4"/>
    <sheet name="10-3" sheetId="3" state="visible" r:id="rId5"/>
    <sheet name="10-4" sheetId="4" state="visible" r:id="rId6"/>
    <sheet name="10-5" sheetId="5" state="visible" r:id="rId7"/>
    <sheet name="10-6" sheetId="6" state="visible" r:id="rId8"/>
    <sheet name="10-7" sheetId="7" state="visible" r:id="rId9"/>
    <sheet name="10-8" sheetId="8" state="visible" r:id="rId10"/>
    <sheet name="10-9" sheetId="9" state="visible" r:id="rId11"/>
    <sheet name="10-10" sheetId="10" state="visible" r:id="rId12"/>
    <sheet name="10-11" sheetId="11" state="visible" r:id="rId13"/>
  </sheets>
  <definedNames>
    <definedName function="false" hidden="false" name="修理" vbProcedure="false">#REF!</definedName>
    <definedName function="false" hidden="false" name="児童修理" vbProcedure="false">#REF!</definedName>
    <definedName function="false" hidden="false" name="児童補装具" vbProcedure="false">#REF!</definedName>
    <definedName function="false" hidden="false" name="第34_環境衛生.食品" vbProcedure="false">#REF!</definedName>
    <definedName function="false" hidden="false" name="第52_不妊手術" vbProcedure="false">#REF!</definedName>
    <definedName function="false" hidden="false" name="第53_人工妊娠中絶" vbProcedure="false">#REF!</definedName>
    <definedName function="false" hidden="false" name="表" vbProcedure="false">#REF!</definedName>
    <definedName function="false" hidden="false" name="表５の１８ＥＸ" vbProcedure="false">#REF!</definedName>
    <definedName function="false" hidden="false" name="補装具" vbProcedure="false">#REF!</definedName>
    <definedName function="false" hidden="false" name="貼付表" vbProcedure="false">"ピクチャ 73"</definedName>
    <definedName function="false" hidden="false" localSheetId="10" name="第34_環境衛生.食品" vbProcedure="false">#REF!</definedName>
    <definedName function="false" hidden="false" localSheetId="10" name="第52_不妊手術" vbProcedure="false">#REF!</definedName>
    <definedName function="false" hidden="false" localSheetId="10" name="第53_人工妊娠中絶" vbProcedure="false">#REF!</definedName>
    <definedName function="false" hidden="false" localSheetId="10" name="表" vbProcedure="false">#REF!</definedName>
    <definedName function="false" hidden="false" localSheetId="10" name="表５の１８ＥＸ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<sst xmlns="http://schemas.openxmlformats.org/spreadsheetml/2006/main" count="272" uniqueCount="133">
  <si>
    <t xml:space="preserve">表１０－１　　知的障害者センター（サンハート）知的障害者更生相談所相談・判定</t>
  </si>
  <si>
    <t xml:space="preserve">（単位：件）</t>
  </si>
  <si>
    <t xml:space="preserve">年度</t>
  </si>
  <si>
    <t xml:space="preserve">相談者数</t>
  </si>
  <si>
    <t xml:space="preserve">相談内容</t>
  </si>
  <si>
    <t xml:space="preserve">判定内容</t>
  </si>
  <si>
    <t xml:space="preserve">判定書交付件数</t>
  </si>
  <si>
    <t xml:space="preserve">計</t>
  </si>
  <si>
    <t xml:space="preserve">施設</t>
  </si>
  <si>
    <t xml:space="preserve">職親
委託</t>
  </si>
  <si>
    <t xml:space="preserve">職業</t>
  </si>
  <si>
    <t xml:space="preserve">医療
保健</t>
  </si>
  <si>
    <t xml:space="preserve">生活</t>
  </si>
  <si>
    <t xml:space="preserve">教育</t>
  </si>
  <si>
    <t xml:space="preserve">愛護
手帳</t>
  </si>
  <si>
    <t xml:space="preserve">その他</t>
  </si>
  <si>
    <t xml:space="preserve">医学</t>
  </si>
  <si>
    <t xml:space="preserve">心理</t>
  </si>
  <si>
    <t xml:space="preserve">職能</t>
  </si>
  <si>
    <t xml:space="preserve">施設
入所</t>
  </si>
  <si>
    <t xml:space="preserve">人</t>
  </si>
  <si>
    <t xml:space="preserve">件</t>
  </si>
  <si>
    <t xml:space="preserve">元</t>
  </si>
  <si>
    <t xml:space="preserve">表１０－２　　知的障害者相談員による相談</t>
  </si>
  <si>
    <t xml:space="preserve">医療保健</t>
  </si>
  <si>
    <t xml:space="preserve">経済</t>
  </si>
  <si>
    <t xml:space="preserve">表１０ー３　障害者虐待相談支援事業</t>
  </si>
  <si>
    <t xml:space="preserve">相談件数</t>
  </si>
  <si>
    <t xml:space="preserve">区障害者虐待防止ネットワーク支援会議開催回数</t>
  </si>
  <si>
    <t xml:space="preserve">障害者短期入所ベッド確保等事業利用状況</t>
  </si>
  <si>
    <t xml:space="preserve">区役所・支所・保健センター</t>
  </si>
  <si>
    <t xml:space="preserve">障害者虐待相談センター</t>
  </si>
  <si>
    <t xml:space="preserve">障害者基幹相談支援センター</t>
  </si>
  <si>
    <t xml:space="preserve">休日・夜間電話相談</t>
  </si>
  <si>
    <t xml:space="preserve">実利用人数</t>
  </si>
  <si>
    <t xml:space="preserve">延べ利用日数</t>
  </si>
  <si>
    <t xml:space="preserve">回</t>
  </si>
  <si>
    <t xml:space="preserve">日</t>
  </si>
  <si>
    <t xml:space="preserve">表１０ー４　障害者差別に関する相談件数</t>
  </si>
  <si>
    <t xml:space="preserve">障害者差別に関する相談</t>
  </si>
  <si>
    <t xml:space="preserve">その他の
相談</t>
  </si>
  <si>
    <t xml:space="preserve">合計</t>
  </si>
  <si>
    <t xml:space="preserve">障害者差別相談センターに直接寄せられた相談</t>
  </si>
  <si>
    <t xml:space="preserve">地域の相談窓口が受け、障害者差別相談センターへ引き継がれた相談</t>
  </si>
  <si>
    <t xml:space="preserve">地域の相談窓口が受け、対応した相談</t>
  </si>
  <si>
    <t xml:space="preserve">小計</t>
  </si>
  <si>
    <t xml:space="preserve">※障害者差別相談センター：平成28年8月に開設</t>
  </si>
  <si>
    <t xml:space="preserve">※地域の相談窓口：各区役所・支所、保健センター、障害者基幹相談支援センター</t>
  </si>
  <si>
    <t xml:space="preserve">表１０－５　愛護手帳所持者</t>
  </si>
  <si>
    <t xml:space="preserve">（各年度末　単位：人）</t>
  </si>
  <si>
    <t xml:space="preserve">年　度</t>
  </si>
  <si>
    <t xml:space="preserve">千種</t>
  </si>
  <si>
    <t xml:space="preserve">東</t>
  </si>
  <si>
    <t xml:space="preserve">北</t>
  </si>
  <si>
    <t xml:space="preserve">西</t>
  </si>
  <si>
    <t xml:space="preserve">中村</t>
  </si>
  <si>
    <t xml:space="preserve">中</t>
  </si>
  <si>
    <t xml:space="preserve">昭和</t>
  </si>
  <si>
    <t xml:space="preserve">瑞穂</t>
  </si>
  <si>
    <t xml:space="preserve">熱田</t>
  </si>
  <si>
    <t xml:space="preserve">中川</t>
  </si>
  <si>
    <t xml:space="preserve">港</t>
  </si>
  <si>
    <t xml:space="preserve">南</t>
  </si>
  <si>
    <t xml:space="preserve">守山</t>
  </si>
  <si>
    <t xml:space="preserve">緑</t>
  </si>
  <si>
    <t xml:space="preserve">名東</t>
  </si>
  <si>
    <t xml:space="preserve">天白</t>
  </si>
  <si>
    <t xml:space="preserve">程度</t>
  </si>
  <si>
    <t xml:space="preserve">18歳未満</t>
  </si>
  <si>
    <t xml:space="preserve">18歳以上</t>
  </si>
  <si>
    <t xml:space="preserve">1度(最重度)</t>
  </si>
  <si>
    <t xml:space="preserve">2度(重　度)</t>
  </si>
  <si>
    <t xml:space="preserve">3度(中　度)</t>
  </si>
  <si>
    <t xml:space="preserve">4度(軽　度)</t>
  </si>
  <si>
    <t xml:space="preserve">表１０－６　　心身障害者扶養共済</t>
  </si>
  <si>
    <t xml:space="preserve">（単位：人）</t>
  </si>
  <si>
    <t xml:space="preserve">加入者</t>
  </si>
  <si>
    <t xml:space="preserve">付加加入者（２口目）</t>
  </si>
  <si>
    <t xml:space="preserve">年金受給者</t>
  </si>
  <si>
    <t xml:space="preserve">知的障害者（児）</t>
  </si>
  <si>
    <t xml:space="preserve">身体障害者（児）</t>
  </si>
  <si>
    <t xml:space="preserve">※　掛金は加入年齢により、月額9,300円～23,300円、２口加入者はさらに月額9,300円～23,300円を加算。</t>
  </si>
  <si>
    <t xml:space="preserve">　　平成20年3月31日現在加入の場合は、1口あたり月額5,600円～14,500円。</t>
  </si>
  <si>
    <t xml:space="preserve">※　年金額は１口加入　月額２万円、２口加入　月額４万円。</t>
  </si>
  <si>
    <t xml:space="preserve">表１０－７　　福祉手当</t>
  </si>
  <si>
    <t xml:space="preserve">（１）特別障害者手当</t>
  </si>
  <si>
    <t xml:space="preserve">支給月額</t>
  </si>
  <si>
    <t xml:space="preserve">支給人員</t>
  </si>
  <si>
    <t xml:space="preserve">支給額</t>
  </si>
  <si>
    <t xml:space="preserve">円</t>
  </si>
  <si>
    <t xml:space="preserve">第１種</t>
  </si>
  <si>
    <t xml:space="preserve">第２種</t>
  </si>
  <si>
    <t xml:space="preserve">第３種</t>
  </si>
  <si>
    <t xml:space="preserve">※支給月額欄は、「令和3年4月～令和4年3月」</t>
  </si>
  <si>
    <t xml:space="preserve">※支給人員は、令和4年2月の支給人数</t>
  </si>
  <si>
    <t xml:space="preserve">（２）障害児福祉手当</t>
  </si>
  <si>
    <t xml:space="preserve">１号</t>
  </si>
  <si>
    <t xml:space="preserve">２号</t>
  </si>
  <si>
    <t xml:space="preserve">３号</t>
  </si>
  <si>
    <t xml:space="preserve">４号</t>
  </si>
  <si>
    <t xml:space="preserve">５号の１</t>
  </si>
  <si>
    <t xml:space="preserve">５号の２</t>
  </si>
  <si>
    <t xml:space="preserve">（３）福祉手当（経過措置）</t>
  </si>
  <si>
    <t xml:space="preserve">（４）外国人障害者給付金</t>
  </si>
  <si>
    <t xml:space="preserve">表１０－８　　愛知県在宅重度障害者手当</t>
  </si>
  <si>
    <t xml:space="preserve">障害者計</t>
  </si>
  <si>
    <t xml:space="preserve">１種重度障害者</t>
  </si>
  <si>
    <t xml:space="preserve">２種重度障害者</t>
  </si>
  <si>
    <t xml:space="preserve">人員</t>
  </si>
  <si>
    <t xml:space="preserve">手当の年額</t>
  </si>
  <si>
    <t xml:space="preserve">※　１種重度障害者……身体障害者手帳１・２級でかつ愛護手帳１・２度の者</t>
  </si>
  <si>
    <t xml:space="preserve">　　２種重度障害者……身体障害者手帳１・２級の者、愛護手帳１・２度の者、身体障害者手帳３級でかつ愛護手帳３度の者</t>
  </si>
  <si>
    <t xml:space="preserve">　　　　　　　　　　　</t>
  </si>
  <si>
    <t xml:space="preserve">表１０－９　　重度障害者（児）給付金</t>
  </si>
  <si>
    <t xml:space="preserve">対象</t>
  </si>
  <si>
    <t xml:space="preserve">１人年額（円）</t>
  </si>
  <si>
    <t xml:space="preserve">支給人員（人）</t>
  </si>
  <si>
    <t xml:space="preserve">支給額（千円）</t>
  </si>
  <si>
    <t xml:space="preserve">身体１・２級</t>
  </si>
  <si>
    <t xml:space="preserve">知的障害者</t>
  </si>
  <si>
    <t xml:space="preserve">重複障害者</t>
  </si>
  <si>
    <t xml:space="preserve">身体１・３級</t>
  </si>
  <si>
    <t xml:space="preserve">表１０－１０　　重度知的障害者タクシー料金助成</t>
  </si>
  <si>
    <t xml:space="preserve">チケット交付冊数</t>
  </si>
  <si>
    <t xml:space="preserve">延利用回数</t>
  </si>
  <si>
    <t xml:space="preserve">執行額</t>
  </si>
  <si>
    <t xml:space="preserve">冊</t>
  </si>
  <si>
    <t xml:space="preserve">表１０－１１　　障害者施設通所付添交通費助成</t>
  </si>
  <si>
    <t xml:space="preserve">通所施設種別</t>
  </si>
  <si>
    <t xml:space="preserve">助成額</t>
  </si>
  <si>
    <t xml:space="preserve">障害福祉
サービス事業所</t>
  </si>
  <si>
    <t xml:space="preserve">児童心理治療施設</t>
  </si>
  <si>
    <t xml:space="preserve">児童発達支援センター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</si>
</sst>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;[RED]\-#,##0"/>
    <numFmt numFmtId="166" formatCode="_ * #,##0_ ;_ * \-#,##0_ ;_ * \-_ ;_ @_ "/>
    <numFmt numFmtId="167" formatCode="0_ "/>
    <numFmt numFmtId="168" formatCode="#,##0_ "/>
  </numFmts>
  <fonts count="8">
    <font>
      <sz val="11"/>
      <color rgb="FF000000"/>
      <name val="ＭＳ Ｐゴシック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"/>
    </font>
    <font>
      <sz val="11"/>
      <name val="ＭＳ Ｐゴシック"/>
      <family val="2"/>
      <charset val="1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標準 2" xfId="21"/>
    <cellStyle name="標準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85680</xdr:colOff>
      <xdr:row>14</xdr:row>
      <xdr:rowOff>53640</xdr:rowOff>
    </xdr:from>
    <xdr:to>
      <xdr:col>6</xdr:col>
      <xdr:colOff>466200</xdr:colOff>
      <xdr:row>43</xdr:row>
      <xdr:rowOff>132840</xdr:rowOff>
    </xdr:to>
    <xdr:pic>
      <xdr:nvPicPr>
        <xdr:cNvPr id="0" name="図 1" descr=""/>
        <xdr:cNvPicPr/>
      </xdr:nvPicPr>
      <xdr:blipFill>
        <a:blip r:embed="rId1"/>
        <a:stretch/>
      </xdr:blipFill>
      <xdr:spPr>
        <a:xfrm>
          <a:off x="85680" y="2714760"/>
          <a:ext cx="4851000" cy="5162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76320</xdr:colOff>
      <xdr:row>11</xdr:row>
      <xdr:rowOff>129600</xdr:rowOff>
    </xdr:from>
    <xdr:to>
      <xdr:col>9</xdr:col>
      <xdr:colOff>123480</xdr:colOff>
      <xdr:row>26</xdr:row>
      <xdr:rowOff>129240</xdr:rowOff>
    </xdr:to>
    <xdr:pic>
      <xdr:nvPicPr>
        <xdr:cNvPr id="1" name="図 1" descr=""/>
        <xdr:cNvPicPr/>
      </xdr:nvPicPr>
      <xdr:blipFill>
        <a:blip r:embed="rId1"/>
        <a:stretch/>
      </xdr:blipFill>
      <xdr:spPr>
        <a:xfrm>
          <a:off x="76320" y="2057400"/>
          <a:ext cx="7354800" cy="2628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AV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3.5" zeroHeight="false" outlineLevelRow="0" outlineLevelCol="0"/>
  <cols>
    <col collapsed="false" customWidth="false" hidden="false" outlineLevel="0" max="1024" min="1" style="1" width="9"/>
  </cols>
  <sheetData>
    <row r="1" customFormat="false" ht="13.5" hidden="false" customHeight="false" outlineLevel="0" collapsed="false">
      <c r="A1" s="1" t="s">
        <v>0</v>
      </c>
    </row>
    <row r="2" customFormat="false" ht="13.5" hidden="false" customHeight="false" outlineLevel="0" collapsed="false">
      <c r="AV2" s="1" t="s">
        <v>1</v>
      </c>
    </row>
    <row r="3" customFormat="false" ht="13.5" hidden="false" customHeight="false" outlineLevel="0" collapsed="false">
      <c r="A3" s="2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/>
      <c r="J3" s="3"/>
      <c r="K3" s="3"/>
      <c r="L3" s="3" t="s">
        <v>5</v>
      </c>
      <c r="M3" s="3"/>
      <c r="N3" s="3"/>
      <c r="O3" s="3"/>
      <c r="P3" s="3"/>
      <c r="Q3" s="4" t="s">
        <v>6</v>
      </c>
      <c r="R3" s="4"/>
      <c r="S3" s="4"/>
      <c r="T3" s="4"/>
    </row>
    <row r="4" customFormat="false" ht="23.85" hidden="false" customHeight="false" outlineLevel="0" collapsed="false">
      <c r="A4" s="5"/>
      <c r="B4" s="6"/>
      <c r="C4" s="7" t="s">
        <v>7</v>
      </c>
      <c r="D4" s="7" t="s">
        <v>8</v>
      </c>
      <c r="E4" s="8" t="s">
        <v>9</v>
      </c>
      <c r="F4" s="7" t="s">
        <v>10</v>
      </c>
      <c r="G4" s="8" t="s">
        <v>11</v>
      </c>
      <c r="H4" s="7" t="s">
        <v>12</v>
      </c>
      <c r="I4" s="7" t="s">
        <v>13</v>
      </c>
      <c r="J4" s="8" t="s">
        <v>14</v>
      </c>
      <c r="K4" s="7" t="s">
        <v>15</v>
      </c>
      <c r="L4" s="7" t="s">
        <v>7</v>
      </c>
      <c r="M4" s="7" t="s">
        <v>16</v>
      </c>
      <c r="N4" s="7" t="s">
        <v>17</v>
      </c>
      <c r="O4" s="7" t="s">
        <v>18</v>
      </c>
      <c r="P4" s="7" t="s">
        <v>15</v>
      </c>
      <c r="Q4" s="7" t="s">
        <v>7</v>
      </c>
      <c r="R4" s="8" t="s">
        <v>19</v>
      </c>
      <c r="S4" s="8" t="s">
        <v>14</v>
      </c>
      <c r="T4" s="9" t="s">
        <v>15</v>
      </c>
    </row>
    <row r="5" customFormat="false" ht="13.8" hidden="false" customHeight="false" outlineLevel="0" collapsed="false">
      <c r="A5" s="10"/>
      <c r="B5" s="11" t="s">
        <v>20</v>
      </c>
      <c r="C5" s="11" t="s">
        <v>21</v>
      </c>
      <c r="D5" s="11" t="s">
        <v>21</v>
      </c>
      <c r="E5" s="11" t="s">
        <v>21</v>
      </c>
      <c r="F5" s="11" t="s">
        <v>21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21</v>
      </c>
      <c r="M5" s="11" t="s">
        <v>21</v>
      </c>
      <c r="N5" s="11" t="s">
        <v>21</v>
      </c>
      <c r="O5" s="11" t="s">
        <v>21</v>
      </c>
      <c r="P5" s="11" t="s">
        <v>21</v>
      </c>
      <c r="Q5" s="11" t="s">
        <v>21</v>
      </c>
      <c r="R5" s="11" t="s">
        <v>21</v>
      </c>
      <c r="S5" s="11" t="s">
        <v>21</v>
      </c>
      <c r="T5" s="12" t="s">
        <v>21</v>
      </c>
    </row>
    <row r="6" customFormat="false" ht="13.8" hidden="false" customHeight="false" outlineLevel="0" collapsed="false">
      <c r="A6" s="13" t="n">
        <v>27</v>
      </c>
      <c r="B6" s="14" t="n">
        <v>1731</v>
      </c>
      <c r="C6" s="14" t="n">
        <v>1782</v>
      </c>
      <c r="D6" s="14" t="n">
        <v>0</v>
      </c>
      <c r="E6" s="14" t="n">
        <v>0</v>
      </c>
      <c r="F6" s="14" t="n">
        <v>7</v>
      </c>
      <c r="G6" s="14" t="n">
        <v>19</v>
      </c>
      <c r="H6" s="14" t="n">
        <v>212</v>
      </c>
      <c r="I6" s="14" t="n">
        <v>0</v>
      </c>
      <c r="J6" s="14" t="n">
        <v>1363</v>
      </c>
      <c r="K6" s="14" t="n">
        <v>181</v>
      </c>
      <c r="L6" s="14" t="n">
        <v>1644</v>
      </c>
      <c r="M6" s="14" t="n">
        <v>283</v>
      </c>
      <c r="N6" s="14" t="n">
        <v>1325</v>
      </c>
      <c r="O6" s="14" t="n">
        <v>0</v>
      </c>
      <c r="P6" s="14" t="n">
        <v>36</v>
      </c>
      <c r="Q6" s="14" t="n">
        <v>1781</v>
      </c>
      <c r="R6" s="14" t="n">
        <v>0</v>
      </c>
      <c r="S6" s="14" t="n">
        <v>1311</v>
      </c>
      <c r="T6" s="15" t="n">
        <v>470</v>
      </c>
    </row>
    <row r="7" customFormat="false" ht="13.8" hidden="false" customHeight="false" outlineLevel="0" collapsed="false">
      <c r="A7" s="13" t="n">
        <v>28</v>
      </c>
      <c r="B7" s="14" t="n">
        <v>1773</v>
      </c>
      <c r="C7" s="14" t="n">
        <v>1854</v>
      </c>
      <c r="D7" s="14" t="n">
        <v>0</v>
      </c>
      <c r="E7" s="14" t="n">
        <v>0</v>
      </c>
      <c r="F7" s="14" t="n">
        <v>18</v>
      </c>
      <c r="G7" s="14" t="n">
        <v>13</v>
      </c>
      <c r="H7" s="14" t="n">
        <v>212</v>
      </c>
      <c r="I7" s="14" t="n">
        <v>0</v>
      </c>
      <c r="J7" s="14" t="n">
        <v>1483</v>
      </c>
      <c r="K7" s="14" t="n">
        <v>128</v>
      </c>
      <c r="L7" s="14" t="n">
        <v>1733</v>
      </c>
      <c r="M7" s="14" t="n">
        <v>275</v>
      </c>
      <c r="N7" s="14" t="n">
        <v>1458</v>
      </c>
      <c r="O7" s="14" t="n">
        <v>0</v>
      </c>
      <c r="P7" s="14" t="n">
        <v>0</v>
      </c>
      <c r="Q7" s="14" t="n">
        <v>1862</v>
      </c>
      <c r="R7" s="14" t="n">
        <v>0</v>
      </c>
      <c r="S7" s="14" t="n">
        <v>1450</v>
      </c>
      <c r="T7" s="15" t="n">
        <v>412</v>
      </c>
    </row>
    <row r="8" customFormat="false" ht="13.8" hidden="false" customHeight="false" outlineLevel="0" collapsed="false">
      <c r="A8" s="13" t="n">
        <v>29</v>
      </c>
      <c r="B8" s="14" t="n">
        <v>1854</v>
      </c>
      <c r="C8" s="14" t="n">
        <v>1940</v>
      </c>
      <c r="D8" s="14" t="n">
        <v>1</v>
      </c>
      <c r="E8" s="14" t="n">
        <v>0</v>
      </c>
      <c r="F8" s="14" t="n">
        <v>14</v>
      </c>
      <c r="G8" s="14" t="n">
        <v>13</v>
      </c>
      <c r="H8" s="14" t="n">
        <v>254</v>
      </c>
      <c r="I8" s="14" t="n">
        <v>1</v>
      </c>
      <c r="J8" s="14" t="n">
        <v>1503</v>
      </c>
      <c r="K8" s="14" t="n">
        <v>154</v>
      </c>
      <c r="L8" s="14" t="n">
        <v>1811</v>
      </c>
      <c r="M8" s="14" t="n">
        <v>315</v>
      </c>
      <c r="N8" s="14" t="n">
        <v>1496</v>
      </c>
      <c r="O8" s="14" t="n">
        <v>0</v>
      </c>
      <c r="P8" s="14" t="n">
        <v>0</v>
      </c>
      <c r="Q8" s="14" t="n">
        <v>1937</v>
      </c>
      <c r="R8" s="14" t="n">
        <v>0</v>
      </c>
      <c r="S8" s="14" t="n">
        <v>1479</v>
      </c>
      <c r="T8" s="15" t="n">
        <v>458</v>
      </c>
    </row>
    <row r="9" customFormat="false" ht="13.8" hidden="false" customHeight="false" outlineLevel="0" collapsed="false">
      <c r="A9" s="13" t="n">
        <v>30</v>
      </c>
      <c r="B9" s="14" t="n">
        <v>1990</v>
      </c>
      <c r="C9" s="14" t="n">
        <v>2083</v>
      </c>
      <c r="D9" s="14" t="n">
        <v>0</v>
      </c>
      <c r="E9" s="14" t="n">
        <v>0</v>
      </c>
      <c r="F9" s="14" t="n">
        <v>22</v>
      </c>
      <c r="G9" s="14" t="n">
        <v>14</v>
      </c>
      <c r="H9" s="14" t="n">
        <v>267</v>
      </c>
      <c r="I9" s="14" t="n">
        <v>0</v>
      </c>
      <c r="J9" s="14" t="n">
        <v>1597</v>
      </c>
      <c r="K9" s="14" t="n">
        <v>183</v>
      </c>
      <c r="L9" s="14" t="n">
        <v>1901</v>
      </c>
      <c r="M9" s="14" t="n">
        <v>327</v>
      </c>
      <c r="N9" s="14" t="n">
        <v>1573</v>
      </c>
      <c r="O9" s="14" t="n">
        <v>0</v>
      </c>
      <c r="P9" s="14" t="n">
        <v>1</v>
      </c>
      <c r="Q9" s="14" t="n">
        <v>2087</v>
      </c>
      <c r="R9" s="14" t="n">
        <v>0</v>
      </c>
      <c r="S9" s="14" t="n">
        <v>1563</v>
      </c>
      <c r="T9" s="15" t="n">
        <v>524</v>
      </c>
    </row>
    <row r="10" customFormat="false" ht="13.8" hidden="false" customHeight="false" outlineLevel="0" collapsed="false">
      <c r="A10" s="13" t="s">
        <v>22</v>
      </c>
      <c r="B10" s="14" t="n">
        <v>1907</v>
      </c>
      <c r="C10" s="14" t="n">
        <v>2002</v>
      </c>
      <c r="D10" s="14" t="n">
        <v>0</v>
      </c>
      <c r="E10" s="14" t="n">
        <v>0</v>
      </c>
      <c r="F10" s="14" t="n">
        <v>23</v>
      </c>
      <c r="G10" s="14" t="n">
        <v>17</v>
      </c>
      <c r="H10" s="14" t="n">
        <v>247</v>
      </c>
      <c r="I10" s="14" t="n">
        <v>0</v>
      </c>
      <c r="J10" s="14" t="n">
        <v>1544</v>
      </c>
      <c r="K10" s="14" t="n">
        <v>171</v>
      </c>
      <c r="L10" s="14" t="n">
        <v>1790</v>
      </c>
      <c r="M10" s="14" t="n">
        <v>296</v>
      </c>
      <c r="N10" s="14" t="n">
        <v>1492</v>
      </c>
      <c r="O10" s="14" t="n">
        <v>0</v>
      </c>
      <c r="P10" s="14" t="n">
        <v>2</v>
      </c>
      <c r="Q10" s="14" t="n">
        <v>2001</v>
      </c>
      <c r="R10" s="14" t="n">
        <v>0</v>
      </c>
      <c r="S10" s="14" t="n">
        <v>1474</v>
      </c>
      <c r="T10" s="15" t="n">
        <v>527</v>
      </c>
    </row>
    <row r="11" customFormat="false" ht="13.8" hidden="false" customHeight="false" outlineLevel="0" collapsed="false">
      <c r="A11" s="13" t="n">
        <v>2</v>
      </c>
      <c r="B11" s="14" t="n">
        <v>1806</v>
      </c>
      <c r="C11" s="14" t="n">
        <v>1870</v>
      </c>
      <c r="D11" s="14" t="n">
        <v>0</v>
      </c>
      <c r="E11" s="14" t="n">
        <v>0</v>
      </c>
      <c r="F11" s="14" t="n">
        <v>36</v>
      </c>
      <c r="G11" s="14" t="n">
        <v>3</v>
      </c>
      <c r="H11" s="14" t="n">
        <v>183</v>
      </c>
      <c r="I11" s="14" t="n">
        <v>0</v>
      </c>
      <c r="J11" s="14" t="n">
        <v>1505</v>
      </c>
      <c r="K11" s="14" t="n">
        <v>143</v>
      </c>
      <c r="L11" s="14" t="n">
        <v>1667</v>
      </c>
      <c r="M11" s="14" t="n">
        <v>214</v>
      </c>
      <c r="N11" s="14" t="n">
        <v>1452</v>
      </c>
      <c r="O11" s="14" t="n">
        <v>0</v>
      </c>
      <c r="P11" s="14" t="n">
        <v>1</v>
      </c>
      <c r="Q11" s="14" t="n">
        <v>1879</v>
      </c>
      <c r="R11" s="14" t="n">
        <v>0</v>
      </c>
      <c r="S11" s="14" t="n">
        <v>1447</v>
      </c>
      <c r="T11" s="15" t="n">
        <v>432</v>
      </c>
    </row>
    <row r="12" customFormat="false" ht="13.8" hidden="false" customHeight="false" outlineLevel="0" collapsed="false">
      <c r="A12" s="16" t="n">
        <v>3</v>
      </c>
      <c r="B12" s="17" t="n">
        <f aca="false">2338+1</f>
        <v>2339</v>
      </c>
      <c r="C12" s="17" t="n">
        <f aca="false">2426+1</f>
        <v>2427</v>
      </c>
      <c r="D12" s="17" t="n">
        <v>0</v>
      </c>
      <c r="E12" s="17" t="n">
        <v>0</v>
      </c>
      <c r="F12" s="17" t="n">
        <v>33</v>
      </c>
      <c r="G12" s="17" t="n">
        <v>9</v>
      </c>
      <c r="H12" s="17" t="n">
        <v>349</v>
      </c>
      <c r="I12" s="17" t="n">
        <v>0</v>
      </c>
      <c r="J12" s="17" t="n">
        <f aca="false">1852+1</f>
        <v>1853</v>
      </c>
      <c r="K12" s="17" t="n">
        <v>183</v>
      </c>
      <c r="L12" s="17" t="n">
        <f aca="false">2193+1</f>
        <v>2194</v>
      </c>
      <c r="M12" s="17" t="n">
        <v>382</v>
      </c>
      <c r="N12" s="17" t="n">
        <f aca="false">1809+1</f>
        <v>1810</v>
      </c>
      <c r="O12" s="17" t="n">
        <v>0</v>
      </c>
      <c r="P12" s="17" t="n">
        <v>2</v>
      </c>
      <c r="Q12" s="17" t="n">
        <f aca="false">1+2428</f>
        <v>2429</v>
      </c>
      <c r="R12" s="17" t="n">
        <v>0</v>
      </c>
      <c r="S12" s="17" t="n">
        <f aca="false">1804+1</f>
        <v>1805</v>
      </c>
      <c r="T12" s="18" t="n">
        <v>624</v>
      </c>
    </row>
  </sheetData>
  <mergeCells count="3">
    <mergeCell ref="C3:K3"/>
    <mergeCell ref="L3:P3"/>
    <mergeCell ref="Q3:T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7" activeCellId="0" sqref="B27"/>
    </sheetView>
  </sheetViews>
  <sheetFormatPr defaultColWidth="9.00390625" defaultRowHeight="13.5" zeroHeight="false" outlineLevelRow="0" outlineLevelCol="0"/>
  <cols>
    <col collapsed="false" customWidth="true" hidden="false" outlineLevel="0" max="8" min="1" style="1" width="13.5"/>
    <col collapsed="false" customWidth="false" hidden="false" outlineLevel="0" max="1024" min="9" style="1" width="9"/>
  </cols>
  <sheetData>
    <row r="1" customFormat="false" ht="13.8" hidden="false" customHeight="false" outlineLevel="0" collapsed="false">
      <c r="A1" s="1" t="s">
        <v>23</v>
      </c>
    </row>
    <row r="2" customFormat="false" ht="13.8" hidden="false" customHeight="false" outlineLevel="0" collapsed="false">
      <c r="H2" s="19" t="s">
        <v>1</v>
      </c>
    </row>
    <row r="3" customFormat="false" ht="13.8" hidden="false" customHeight="false" outlineLevel="0" collapsed="false">
      <c r="A3" s="20" t="s">
        <v>2</v>
      </c>
      <c r="B3" s="21" t="s">
        <v>7</v>
      </c>
      <c r="C3" s="21" t="s">
        <v>8</v>
      </c>
      <c r="D3" s="21" t="s">
        <v>10</v>
      </c>
      <c r="E3" s="21" t="s">
        <v>24</v>
      </c>
      <c r="F3" s="21" t="s">
        <v>25</v>
      </c>
      <c r="G3" s="21" t="s">
        <v>13</v>
      </c>
      <c r="H3" s="22" t="s">
        <v>15</v>
      </c>
    </row>
    <row r="4" customFormat="false" ht="13.8" hidden="false" customHeight="false" outlineLevel="0" collapsed="false">
      <c r="A4" s="13" t="n">
        <v>28</v>
      </c>
      <c r="B4" s="14" t="n">
        <v>895</v>
      </c>
      <c r="C4" s="14" t="n">
        <v>216</v>
      </c>
      <c r="D4" s="14" t="n">
        <v>52</v>
      </c>
      <c r="E4" s="14" t="n">
        <v>43</v>
      </c>
      <c r="F4" s="14" t="n">
        <v>69</v>
      </c>
      <c r="G4" s="14" t="n">
        <v>170</v>
      </c>
      <c r="H4" s="15" t="n">
        <v>345</v>
      </c>
    </row>
    <row r="5" customFormat="false" ht="13.8" hidden="false" customHeight="false" outlineLevel="0" collapsed="false">
      <c r="A5" s="13" t="n">
        <v>29</v>
      </c>
      <c r="B5" s="14" t="n">
        <v>1108</v>
      </c>
      <c r="C5" s="14" t="n">
        <v>259</v>
      </c>
      <c r="D5" s="14" t="n">
        <v>56</v>
      </c>
      <c r="E5" s="14" t="n">
        <v>72</v>
      </c>
      <c r="F5" s="14" t="n">
        <v>67</v>
      </c>
      <c r="G5" s="14" t="n">
        <v>193</v>
      </c>
      <c r="H5" s="15" t="n">
        <v>461</v>
      </c>
    </row>
    <row r="6" customFormat="false" ht="13.8" hidden="false" customHeight="false" outlineLevel="0" collapsed="false">
      <c r="A6" s="13" t="n">
        <v>30</v>
      </c>
      <c r="B6" s="14" t="n">
        <v>810</v>
      </c>
      <c r="C6" s="14" t="n">
        <v>215</v>
      </c>
      <c r="D6" s="14" t="n">
        <v>64</v>
      </c>
      <c r="E6" s="14" t="n">
        <v>55</v>
      </c>
      <c r="F6" s="14" t="n">
        <v>105</v>
      </c>
      <c r="G6" s="14" t="n">
        <v>128</v>
      </c>
      <c r="H6" s="15" t="n">
        <v>243</v>
      </c>
    </row>
    <row r="7" customFormat="false" ht="13.8" hidden="false" customHeight="false" outlineLevel="0" collapsed="false">
      <c r="A7" s="13" t="s">
        <v>22</v>
      </c>
      <c r="B7" s="14" t="n">
        <v>857</v>
      </c>
      <c r="C7" s="14" t="n">
        <v>232</v>
      </c>
      <c r="D7" s="14" t="n">
        <v>91</v>
      </c>
      <c r="E7" s="14" t="n">
        <v>63</v>
      </c>
      <c r="F7" s="14" t="n">
        <v>100</v>
      </c>
      <c r="G7" s="14" t="n">
        <v>104</v>
      </c>
      <c r="H7" s="15" t="n">
        <v>267</v>
      </c>
    </row>
    <row r="8" customFormat="false" ht="13.8" hidden="false" customHeight="false" outlineLevel="0" collapsed="false">
      <c r="A8" s="13" t="n">
        <v>2</v>
      </c>
      <c r="B8" s="14" t="n">
        <v>807</v>
      </c>
      <c r="C8" s="14" t="n">
        <v>328</v>
      </c>
      <c r="D8" s="14" t="n">
        <v>58</v>
      </c>
      <c r="E8" s="14" t="n">
        <v>56</v>
      </c>
      <c r="F8" s="14" t="n">
        <v>46</v>
      </c>
      <c r="G8" s="14" t="n">
        <v>91</v>
      </c>
      <c r="H8" s="15" t="n">
        <v>228</v>
      </c>
    </row>
    <row r="9" customFormat="false" ht="13.8" hidden="false" customHeight="false" outlineLevel="0" collapsed="false">
      <c r="A9" s="16" t="n">
        <v>3</v>
      </c>
      <c r="B9" s="17" t="n">
        <v>803</v>
      </c>
      <c r="C9" s="17" t="n">
        <v>314</v>
      </c>
      <c r="D9" s="17" t="n">
        <v>26</v>
      </c>
      <c r="E9" s="17" t="n">
        <v>56</v>
      </c>
      <c r="F9" s="17" t="n">
        <v>42</v>
      </c>
      <c r="G9" s="17" t="n">
        <v>91</v>
      </c>
      <c r="H9" s="18" t="n">
        <v>274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H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9.00390625" defaultRowHeight="13.5" zeroHeight="false" outlineLevelRow="0" outlineLevelCol="0"/>
  <cols>
    <col collapsed="false" customWidth="false" hidden="false" outlineLevel="0" max="1" min="1" style="1" width="9"/>
    <col collapsed="false" customWidth="true" hidden="false" outlineLevel="0" max="8" min="2" style="1" width="19.75"/>
    <col collapsed="false" customWidth="false" hidden="false" outlineLevel="0" max="1024" min="9" style="1" width="9"/>
  </cols>
  <sheetData>
    <row r="1" customFormat="false" ht="13.5" hidden="false" customHeight="false" outlineLevel="0" collapsed="false">
      <c r="A1" s="1" t="s">
        <v>26</v>
      </c>
    </row>
    <row r="2" customFormat="false" ht="13.5" hidden="false" customHeight="true" outlineLevel="0" collapsed="false">
      <c r="A2" s="23" t="s">
        <v>2</v>
      </c>
      <c r="B2" s="24" t="s">
        <v>27</v>
      </c>
      <c r="C2" s="24"/>
      <c r="D2" s="24"/>
      <c r="E2" s="24"/>
      <c r="F2" s="25" t="s">
        <v>28</v>
      </c>
      <c r="G2" s="26" t="s">
        <v>29</v>
      </c>
      <c r="H2" s="26"/>
    </row>
    <row r="3" customFormat="false" ht="23.85" hidden="false" customHeight="false" outlineLevel="0" collapsed="false">
      <c r="A3" s="27"/>
      <c r="B3" s="28" t="s">
        <v>30</v>
      </c>
      <c r="C3" s="28" t="s">
        <v>31</v>
      </c>
      <c r="D3" s="28" t="s">
        <v>32</v>
      </c>
      <c r="E3" s="28" t="s">
        <v>33</v>
      </c>
      <c r="F3" s="25"/>
      <c r="G3" s="28" t="s">
        <v>34</v>
      </c>
      <c r="H3" s="29" t="s">
        <v>35</v>
      </c>
    </row>
    <row r="4" customFormat="false" ht="13.8" hidden="false" customHeight="false" outlineLevel="0" collapsed="false">
      <c r="A4" s="10"/>
      <c r="B4" s="11" t="s">
        <v>21</v>
      </c>
      <c r="C4" s="11" t="s">
        <v>21</v>
      </c>
      <c r="D4" s="11" t="s">
        <v>21</v>
      </c>
      <c r="E4" s="11" t="s">
        <v>21</v>
      </c>
      <c r="F4" s="11" t="s">
        <v>36</v>
      </c>
      <c r="G4" s="11" t="s">
        <v>20</v>
      </c>
      <c r="H4" s="12" t="s">
        <v>37</v>
      </c>
    </row>
    <row r="5" customFormat="false" ht="13.8" hidden="false" customHeight="false" outlineLevel="0" collapsed="false">
      <c r="A5" s="13" t="n">
        <v>27</v>
      </c>
      <c r="B5" s="14" t="n">
        <v>72</v>
      </c>
      <c r="C5" s="14" t="n">
        <v>115</v>
      </c>
      <c r="D5" s="14" t="n">
        <v>32</v>
      </c>
      <c r="E5" s="14" t="n">
        <v>34</v>
      </c>
      <c r="F5" s="14" t="n">
        <v>23</v>
      </c>
      <c r="G5" s="14" t="n">
        <v>4</v>
      </c>
      <c r="H5" s="15" t="n">
        <v>92</v>
      </c>
    </row>
    <row r="6" customFormat="false" ht="13.8" hidden="false" customHeight="false" outlineLevel="0" collapsed="false">
      <c r="A6" s="13" t="n">
        <v>28</v>
      </c>
      <c r="B6" s="14" t="n">
        <v>120</v>
      </c>
      <c r="C6" s="14" t="n">
        <v>107</v>
      </c>
      <c r="D6" s="14" t="n">
        <v>40</v>
      </c>
      <c r="E6" s="14" t="n">
        <v>11</v>
      </c>
      <c r="F6" s="14" t="n">
        <v>8</v>
      </c>
      <c r="G6" s="14" t="n">
        <v>6</v>
      </c>
      <c r="H6" s="15" t="n">
        <v>60</v>
      </c>
    </row>
    <row r="7" customFormat="false" ht="13.8" hidden="false" customHeight="false" outlineLevel="0" collapsed="false">
      <c r="A7" s="13" t="n">
        <v>29</v>
      </c>
      <c r="B7" s="14" t="n">
        <v>153</v>
      </c>
      <c r="C7" s="14" t="n">
        <v>74</v>
      </c>
      <c r="D7" s="14" t="n">
        <v>39</v>
      </c>
      <c r="E7" s="14" t="n">
        <v>15</v>
      </c>
      <c r="F7" s="14" t="n">
        <v>10</v>
      </c>
      <c r="G7" s="14" t="n">
        <v>7</v>
      </c>
      <c r="H7" s="15" t="n">
        <v>236</v>
      </c>
    </row>
    <row r="8" customFormat="false" ht="13.8" hidden="false" customHeight="false" outlineLevel="0" collapsed="false">
      <c r="A8" s="13" t="n">
        <v>30</v>
      </c>
      <c r="B8" s="14" t="n">
        <v>167</v>
      </c>
      <c r="C8" s="14" t="n">
        <v>65</v>
      </c>
      <c r="D8" s="14" t="n">
        <v>25</v>
      </c>
      <c r="E8" s="14" t="n">
        <v>6</v>
      </c>
      <c r="F8" s="14" t="n">
        <v>12</v>
      </c>
      <c r="G8" s="14" t="n">
        <v>3</v>
      </c>
      <c r="H8" s="15" t="n">
        <v>155</v>
      </c>
    </row>
    <row r="9" customFormat="false" ht="13.8" hidden="false" customHeight="false" outlineLevel="0" collapsed="false">
      <c r="A9" s="13" t="s">
        <v>22</v>
      </c>
      <c r="B9" s="14" t="n">
        <v>165</v>
      </c>
      <c r="C9" s="14" t="n">
        <v>76</v>
      </c>
      <c r="D9" s="14" t="n">
        <v>25</v>
      </c>
      <c r="E9" s="14" t="n">
        <v>15</v>
      </c>
      <c r="F9" s="14" t="n">
        <v>9</v>
      </c>
      <c r="G9" s="14" t="n">
        <v>4</v>
      </c>
      <c r="H9" s="15" t="n">
        <v>88</v>
      </c>
    </row>
    <row r="10" customFormat="false" ht="13.8" hidden="false" customHeight="false" outlineLevel="0" collapsed="false">
      <c r="A10" s="13" t="n">
        <v>2</v>
      </c>
      <c r="B10" s="14" t="n">
        <v>161</v>
      </c>
      <c r="C10" s="14" t="n">
        <v>93</v>
      </c>
      <c r="D10" s="14" t="n">
        <v>23</v>
      </c>
      <c r="E10" s="14" t="n">
        <v>12</v>
      </c>
      <c r="F10" s="14" t="n">
        <v>7</v>
      </c>
      <c r="G10" s="14" t="n">
        <v>2</v>
      </c>
      <c r="H10" s="30" t="n">
        <v>44</v>
      </c>
    </row>
    <row r="11" customFormat="false" ht="13.8" hidden="false" customHeight="false" outlineLevel="0" collapsed="false">
      <c r="A11" s="13" t="n">
        <v>3</v>
      </c>
      <c r="B11" s="14" t="n">
        <v>223</v>
      </c>
      <c r="C11" s="14" t="n">
        <v>102</v>
      </c>
      <c r="D11" s="14" t="n">
        <v>38</v>
      </c>
      <c r="E11" s="17" t="n">
        <v>12</v>
      </c>
      <c r="F11" s="17" t="n">
        <v>6</v>
      </c>
      <c r="G11" s="17" t="n">
        <v>8</v>
      </c>
      <c r="H11" s="18" t="n">
        <v>147</v>
      </c>
    </row>
    <row r="12" customFormat="false" ht="13.8" hidden="false" customHeight="false" outlineLevel="0" collapsed="false">
      <c r="A12" s="31"/>
      <c r="B12" s="31"/>
      <c r="C12" s="31"/>
      <c r="D12" s="31"/>
    </row>
  </sheetData>
  <mergeCells count="3">
    <mergeCell ref="B2:E2"/>
    <mergeCell ref="F2:F3"/>
    <mergeCell ref="G2:H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9.00390625" defaultRowHeight="13.5" zeroHeight="false" outlineLevelRow="0" outlineLevelCol="0"/>
  <cols>
    <col collapsed="false" customWidth="false" hidden="false" outlineLevel="0" max="1" min="1" style="1" width="9"/>
    <col collapsed="false" customWidth="true" hidden="false" outlineLevel="0" max="7" min="2" style="1" width="16.77"/>
    <col collapsed="false" customWidth="false" hidden="false" outlineLevel="0" max="1024" min="8" style="1" width="9"/>
  </cols>
  <sheetData>
    <row r="1" customFormat="false" ht="13.5" hidden="false" customHeight="false" outlineLevel="0" collapsed="false">
      <c r="A1" s="1" t="s">
        <v>38</v>
      </c>
    </row>
    <row r="2" customFormat="false" ht="13.5" hidden="false" customHeight="true" outlineLevel="0" collapsed="false">
      <c r="A2" s="32" t="s">
        <v>2</v>
      </c>
      <c r="B2" s="24" t="s">
        <v>39</v>
      </c>
      <c r="C2" s="24"/>
      <c r="D2" s="24"/>
      <c r="E2" s="24"/>
      <c r="F2" s="25" t="s">
        <v>40</v>
      </c>
      <c r="G2" s="33" t="s">
        <v>41</v>
      </c>
    </row>
    <row r="3" customFormat="false" ht="57.45" hidden="false" customHeight="false" outlineLevel="0" collapsed="false">
      <c r="A3" s="32"/>
      <c r="B3" s="28" t="s">
        <v>42</v>
      </c>
      <c r="C3" s="28" t="s">
        <v>43</v>
      </c>
      <c r="D3" s="28" t="s">
        <v>44</v>
      </c>
      <c r="E3" s="28" t="s">
        <v>45</v>
      </c>
      <c r="F3" s="25"/>
      <c r="G3" s="33"/>
    </row>
    <row r="4" customFormat="false" ht="13.8" hidden="false" customHeight="false" outlineLevel="0" collapsed="false">
      <c r="A4" s="10"/>
      <c r="B4" s="11" t="s">
        <v>21</v>
      </c>
      <c r="C4" s="11" t="s">
        <v>21</v>
      </c>
      <c r="D4" s="11" t="s">
        <v>21</v>
      </c>
      <c r="E4" s="11" t="s">
        <v>21</v>
      </c>
      <c r="F4" s="11" t="s">
        <v>21</v>
      </c>
      <c r="G4" s="12" t="s">
        <v>21</v>
      </c>
    </row>
    <row r="5" customFormat="false" ht="13.8" hidden="false" customHeight="false" outlineLevel="0" collapsed="false">
      <c r="A5" s="13" t="n">
        <v>28</v>
      </c>
      <c r="B5" s="14" t="n">
        <v>59</v>
      </c>
      <c r="C5" s="14" t="n">
        <v>4</v>
      </c>
      <c r="D5" s="14" t="n">
        <v>6</v>
      </c>
      <c r="E5" s="14" t="n">
        <v>69</v>
      </c>
      <c r="F5" s="14" t="n">
        <v>169</v>
      </c>
      <c r="G5" s="15" t="n">
        <v>238</v>
      </c>
    </row>
    <row r="6" customFormat="false" ht="13.8" hidden="false" customHeight="false" outlineLevel="0" collapsed="false">
      <c r="A6" s="13" t="n">
        <v>29</v>
      </c>
      <c r="B6" s="14" t="n">
        <v>41</v>
      </c>
      <c r="C6" s="14" t="n">
        <v>4</v>
      </c>
      <c r="D6" s="14" t="n">
        <v>7</v>
      </c>
      <c r="E6" s="14" t="n">
        <v>52</v>
      </c>
      <c r="F6" s="14" t="n">
        <v>242</v>
      </c>
      <c r="G6" s="15" t="n">
        <v>294</v>
      </c>
    </row>
    <row r="7" customFormat="false" ht="13.8" hidden="false" customHeight="false" outlineLevel="0" collapsed="false">
      <c r="A7" s="13" t="n">
        <v>30</v>
      </c>
      <c r="B7" s="14" t="n">
        <v>43</v>
      </c>
      <c r="C7" s="14" t="n">
        <v>3</v>
      </c>
      <c r="D7" s="14" t="n">
        <v>1</v>
      </c>
      <c r="E7" s="14" t="n">
        <v>47</v>
      </c>
      <c r="F7" s="14" t="n">
        <v>262</v>
      </c>
      <c r="G7" s="15" t="n">
        <v>309</v>
      </c>
    </row>
    <row r="8" customFormat="false" ht="13.8" hidden="false" customHeight="false" outlineLevel="0" collapsed="false">
      <c r="A8" s="13" t="s">
        <v>22</v>
      </c>
      <c r="B8" s="14" t="n">
        <v>45</v>
      </c>
      <c r="C8" s="14" t="n">
        <v>0</v>
      </c>
      <c r="D8" s="14" t="n">
        <v>3</v>
      </c>
      <c r="E8" s="14" t="n">
        <v>48</v>
      </c>
      <c r="F8" s="14" t="n">
        <v>225</v>
      </c>
      <c r="G8" s="15" t="n">
        <v>273</v>
      </c>
    </row>
    <row r="9" customFormat="false" ht="13.8" hidden="false" customHeight="false" outlineLevel="0" collapsed="false">
      <c r="A9" s="13" t="n">
        <v>2</v>
      </c>
      <c r="B9" s="14" t="n">
        <v>27</v>
      </c>
      <c r="C9" s="14" t="n">
        <v>2</v>
      </c>
      <c r="D9" s="14" t="n">
        <v>0</v>
      </c>
      <c r="E9" s="14" t="n">
        <v>29</v>
      </c>
      <c r="F9" s="14" t="n">
        <v>171</v>
      </c>
      <c r="G9" s="15" t="n">
        <v>200</v>
      </c>
    </row>
    <row r="10" customFormat="false" ht="13.8" hidden="false" customHeight="false" outlineLevel="0" collapsed="false">
      <c r="A10" s="16" t="n">
        <v>3</v>
      </c>
      <c r="B10" s="17" t="n">
        <v>23</v>
      </c>
      <c r="C10" s="17" t="n">
        <v>1</v>
      </c>
      <c r="D10" s="17" t="n">
        <v>4</v>
      </c>
      <c r="E10" s="17" t="n">
        <v>28</v>
      </c>
      <c r="F10" s="17" t="n">
        <v>203</v>
      </c>
      <c r="G10" s="18" t="n">
        <v>231</v>
      </c>
    </row>
    <row r="11" customFormat="false" ht="13.8" hidden="false" customHeight="false" outlineLevel="0" collapsed="false">
      <c r="A11" s="1" t="s">
        <v>46</v>
      </c>
    </row>
    <row r="12" customFormat="false" ht="13.8" hidden="false" customHeight="false" outlineLevel="0" collapsed="false">
      <c r="A12" s="1" t="s">
        <v>47</v>
      </c>
    </row>
  </sheetData>
  <mergeCells count="4">
    <mergeCell ref="A2:A3"/>
    <mergeCell ref="B2:E2"/>
    <mergeCell ref="F2:F3"/>
    <mergeCell ref="G2:G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R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14.5"/>
    <col collapsed="false" customWidth="false" hidden="false" outlineLevel="0" max="1024" min="2" style="1" width="9"/>
  </cols>
  <sheetData>
    <row r="1" customFormat="false" ht="13.8" hidden="false" customHeight="false" outlineLevel="0" collapsed="false">
      <c r="A1" s="1" t="s">
        <v>48</v>
      </c>
    </row>
    <row r="2" customFormat="false" ht="13.8" hidden="false" customHeight="false" outlineLevel="0" collapsed="false">
      <c r="R2" s="19" t="s">
        <v>49</v>
      </c>
    </row>
    <row r="3" customFormat="false" ht="13.8" hidden="false" customHeight="false" outlineLevel="0" collapsed="false">
      <c r="A3" s="34" t="s">
        <v>50</v>
      </c>
      <c r="B3" s="35" t="s">
        <v>7</v>
      </c>
      <c r="C3" s="35" t="s">
        <v>51</v>
      </c>
      <c r="D3" s="35" t="s">
        <v>52</v>
      </c>
      <c r="E3" s="35" t="s">
        <v>53</v>
      </c>
      <c r="F3" s="35" t="s">
        <v>54</v>
      </c>
      <c r="G3" s="35" t="s">
        <v>55</v>
      </c>
      <c r="H3" s="35" t="s">
        <v>56</v>
      </c>
      <c r="I3" s="35" t="s">
        <v>57</v>
      </c>
      <c r="J3" s="35" t="s">
        <v>58</v>
      </c>
      <c r="K3" s="35" t="s">
        <v>59</v>
      </c>
      <c r="L3" s="35" t="s">
        <v>60</v>
      </c>
      <c r="M3" s="35" t="s">
        <v>61</v>
      </c>
      <c r="N3" s="35" t="s">
        <v>62</v>
      </c>
      <c r="O3" s="35" t="s">
        <v>63</v>
      </c>
      <c r="P3" s="35" t="s">
        <v>64</v>
      </c>
      <c r="Q3" s="35" t="s">
        <v>65</v>
      </c>
      <c r="R3" s="36" t="s">
        <v>66</v>
      </c>
    </row>
    <row r="4" customFormat="false" ht="13.8" hidden="false" customHeight="false" outlineLevel="0" collapsed="false">
      <c r="A4" s="13" t="n">
        <v>27</v>
      </c>
      <c r="B4" s="14" t="n">
        <v>16101</v>
      </c>
      <c r="C4" s="14" t="n">
        <v>909</v>
      </c>
      <c r="D4" s="14" t="n">
        <v>383</v>
      </c>
      <c r="E4" s="14" t="n">
        <v>1282</v>
      </c>
      <c r="F4" s="14" t="n">
        <v>1012</v>
      </c>
      <c r="G4" s="14" t="n">
        <v>933</v>
      </c>
      <c r="H4" s="14" t="n">
        <v>377</v>
      </c>
      <c r="I4" s="14" t="n">
        <v>608</v>
      </c>
      <c r="J4" s="14" t="n">
        <v>671</v>
      </c>
      <c r="K4" s="14" t="n">
        <v>460</v>
      </c>
      <c r="L4" s="14" t="n">
        <v>1777</v>
      </c>
      <c r="M4" s="14" t="n">
        <v>1413</v>
      </c>
      <c r="N4" s="14" t="n">
        <v>1199</v>
      </c>
      <c r="O4" s="14" t="n">
        <v>1342</v>
      </c>
      <c r="P4" s="14" t="n">
        <v>1638</v>
      </c>
      <c r="Q4" s="14" t="n">
        <v>1053</v>
      </c>
      <c r="R4" s="15" t="n">
        <v>1044</v>
      </c>
    </row>
    <row r="5" customFormat="false" ht="13.8" hidden="false" customHeight="false" outlineLevel="0" collapsed="false">
      <c r="A5" s="13" t="n">
        <v>28</v>
      </c>
      <c r="B5" s="14" t="n">
        <v>16660</v>
      </c>
      <c r="C5" s="14" t="n">
        <v>922</v>
      </c>
      <c r="D5" s="14" t="n">
        <v>395</v>
      </c>
      <c r="E5" s="14" t="n">
        <v>1331</v>
      </c>
      <c r="F5" s="14" t="n">
        <v>1036</v>
      </c>
      <c r="G5" s="14" t="n">
        <v>979</v>
      </c>
      <c r="H5" s="14" t="n">
        <v>382</v>
      </c>
      <c r="I5" s="14" t="n">
        <v>620</v>
      </c>
      <c r="J5" s="14" t="n">
        <v>691</v>
      </c>
      <c r="K5" s="14" t="n">
        <v>480</v>
      </c>
      <c r="L5" s="14" t="n">
        <v>1835</v>
      </c>
      <c r="M5" s="14" t="n">
        <v>1468</v>
      </c>
      <c r="N5" s="14" t="n">
        <v>1227</v>
      </c>
      <c r="O5" s="14" t="n">
        <v>1408</v>
      </c>
      <c r="P5" s="14" t="n">
        <v>1704</v>
      </c>
      <c r="Q5" s="14" t="n">
        <v>1093</v>
      </c>
      <c r="R5" s="15" t="n">
        <v>1089</v>
      </c>
    </row>
    <row r="6" customFormat="false" ht="13.8" hidden="false" customHeight="false" outlineLevel="0" collapsed="false">
      <c r="A6" s="13" t="n">
        <v>29</v>
      </c>
      <c r="B6" s="14" t="n">
        <v>17187</v>
      </c>
      <c r="C6" s="14" t="n">
        <v>935</v>
      </c>
      <c r="D6" s="14" t="n">
        <v>403</v>
      </c>
      <c r="E6" s="14" t="n">
        <v>1367</v>
      </c>
      <c r="F6" s="14" t="n">
        <v>1063</v>
      </c>
      <c r="G6" s="14" t="n">
        <v>1008</v>
      </c>
      <c r="H6" s="14" t="n">
        <v>398</v>
      </c>
      <c r="I6" s="14" t="n">
        <v>626</v>
      </c>
      <c r="J6" s="14" t="n">
        <v>715</v>
      </c>
      <c r="K6" s="14" t="n">
        <v>499</v>
      </c>
      <c r="L6" s="14" t="n">
        <v>1891</v>
      </c>
      <c r="M6" s="14" t="n">
        <v>1506</v>
      </c>
      <c r="N6" s="14" t="n">
        <v>1265</v>
      </c>
      <c r="O6" s="14" t="n">
        <v>1495</v>
      </c>
      <c r="P6" s="14" t="n">
        <v>1778</v>
      </c>
      <c r="Q6" s="14" t="n">
        <v>1106</v>
      </c>
      <c r="R6" s="15" t="n">
        <v>1132</v>
      </c>
    </row>
    <row r="7" customFormat="false" ht="13.8" hidden="false" customHeight="false" outlineLevel="0" collapsed="false">
      <c r="A7" s="13" t="n">
        <v>30</v>
      </c>
      <c r="B7" s="14" t="n">
        <v>17758</v>
      </c>
      <c r="C7" s="14" t="n">
        <v>943</v>
      </c>
      <c r="D7" s="14" t="n">
        <v>419</v>
      </c>
      <c r="E7" s="14" t="n">
        <v>1417</v>
      </c>
      <c r="F7" s="14" t="n">
        <v>1098</v>
      </c>
      <c r="G7" s="14" t="n">
        <v>1036</v>
      </c>
      <c r="H7" s="14" t="n">
        <v>414</v>
      </c>
      <c r="I7" s="14" t="n">
        <v>648</v>
      </c>
      <c r="J7" s="14" t="n">
        <v>732</v>
      </c>
      <c r="K7" s="14" t="n">
        <v>504</v>
      </c>
      <c r="L7" s="14" t="n">
        <v>1956</v>
      </c>
      <c r="M7" s="14" t="n">
        <v>1562</v>
      </c>
      <c r="N7" s="14" t="n">
        <v>1313</v>
      </c>
      <c r="O7" s="14" t="n">
        <v>1539</v>
      </c>
      <c r="P7" s="14" t="n">
        <v>1847</v>
      </c>
      <c r="Q7" s="14" t="n">
        <v>1163</v>
      </c>
      <c r="R7" s="15" t="n">
        <v>1167</v>
      </c>
    </row>
    <row r="8" customFormat="false" ht="13.8" hidden="false" customHeight="false" outlineLevel="0" collapsed="false">
      <c r="A8" s="13" t="s">
        <v>22</v>
      </c>
      <c r="B8" s="14" t="n">
        <v>18386</v>
      </c>
      <c r="C8" s="14" t="n">
        <v>972</v>
      </c>
      <c r="D8" s="14" t="n">
        <v>447</v>
      </c>
      <c r="E8" s="14" t="n">
        <v>1467</v>
      </c>
      <c r="F8" s="14" t="n">
        <v>1146</v>
      </c>
      <c r="G8" s="14" t="n">
        <v>1077</v>
      </c>
      <c r="H8" s="14" t="n">
        <v>435</v>
      </c>
      <c r="I8" s="14" t="n">
        <v>673</v>
      </c>
      <c r="J8" s="14" t="n">
        <v>748</v>
      </c>
      <c r="K8" s="14" t="n">
        <v>518</v>
      </c>
      <c r="L8" s="14" t="n">
        <v>2007</v>
      </c>
      <c r="M8" s="14" t="n">
        <v>1618</v>
      </c>
      <c r="N8" s="14" t="n">
        <v>1345</v>
      </c>
      <c r="O8" s="14" t="n">
        <v>1596</v>
      </c>
      <c r="P8" s="14" t="n">
        <v>1915</v>
      </c>
      <c r="Q8" s="14" t="n">
        <v>1222</v>
      </c>
      <c r="R8" s="15" t="n">
        <v>1200</v>
      </c>
    </row>
    <row r="9" customFormat="false" ht="13.8" hidden="false" customHeight="false" outlineLevel="0" collapsed="false">
      <c r="A9" s="13" t="n">
        <v>2</v>
      </c>
      <c r="B9" s="14" t="n">
        <v>19019</v>
      </c>
      <c r="C9" s="14" t="n">
        <v>1028</v>
      </c>
      <c r="D9" s="14" t="n">
        <v>454</v>
      </c>
      <c r="E9" s="14" t="n">
        <v>1527</v>
      </c>
      <c r="F9" s="14" t="n">
        <v>1173</v>
      </c>
      <c r="G9" s="14" t="n">
        <v>1109</v>
      </c>
      <c r="H9" s="14" t="n">
        <v>449</v>
      </c>
      <c r="I9" s="14" t="n">
        <v>702</v>
      </c>
      <c r="J9" s="14" t="n">
        <v>774</v>
      </c>
      <c r="K9" s="14" t="n">
        <v>535</v>
      </c>
      <c r="L9" s="14" t="n">
        <v>2060</v>
      </c>
      <c r="M9" s="14" t="n">
        <v>1694</v>
      </c>
      <c r="N9" s="14" t="n">
        <v>1364</v>
      </c>
      <c r="O9" s="14" t="n">
        <v>1651</v>
      </c>
      <c r="P9" s="14" t="n">
        <v>1974</v>
      </c>
      <c r="Q9" s="14" t="n">
        <v>1268</v>
      </c>
      <c r="R9" s="15" t="n">
        <v>1257</v>
      </c>
    </row>
    <row r="10" customFormat="false" ht="13.8" hidden="false" customHeight="false" outlineLevel="0" collapsed="false">
      <c r="A10" s="16" t="n">
        <v>3</v>
      </c>
      <c r="B10" s="17" t="n">
        <f aca="false">SUM(C10:R10)</f>
        <v>19637</v>
      </c>
      <c r="C10" s="17" t="n">
        <v>1070</v>
      </c>
      <c r="D10" s="17" t="n">
        <v>471</v>
      </c>
      <c r="E10" s="17" t="n">
        <v>1554</v>
      </c>
      <c r="F10" s="17" t="n">
        <v>1198</v>
      </c>
      <c r="G10" s="17" t="n">
        <v>1126</v>
      </c>
      <c r="H10" s="17" t="n">
        <v>488</v>
      </c>
      <c r="I10" s="17" t="n">
        <v>715</v>
      </c>
      <c r="J10" s="17" t="n">
        <v>790</v>
      </c>
      <c r="K10" s="17" t="n">
        <v>556</v>
      </c>
      <c r="L10" s="17" t="n">
        <v>2120</v>
      </c>
      <c r="M10" s="17" t="n">
        <v>1744</v>
      </c>
      <c r="N10" s="17" t="n">
        <v>1423</v>
      </c>
      <c r="O10" s="17" t="n">
        <v>1721</v>
      </c>
      <c r="P10" s="17" t="n">
        <v>2060</v>
      </c>
      <c r="Q10" s="17" t="n">
        <v>1322</v>
      </c>
      <c r="R10" s="18" t="n">
        <v>1279</v>
      </c>
    </row>
    <row r="11" customFormat="false" ht="13.8" hidden="false" customHeight="false" outlineLevel="0" collapsed="false">
      <c r="A11" s="34" t="s">
        <v>67</v>
      </c>
      <c r="B11" s="35" t="s">
        <v>7</v>
      </c>
      <c r="C11" s="35" t="s">
        <v>68</v>
      </c>
      <c r="D11" s="36" t="s">
        <v>69</v>
      </c>
    </row>
    <row r="12" customFormat="false" ht="13.8" hidden="false" customHeight="false" outlineLevel="0" collapsed="false">
      <c r="A12" s="13" t="s">
        <v>70</v>
      </c>
      <c r="B12" s="14" t="n">
        <f aca="false">C12+D12</f>
        <v>3536</v>
      </c>
      <c r="C12" s="14" t="n">
        <v>702</v>
      </c>
      <c r="D12" s="15" t="n">
        <v>2834</v>
      </c>
    </row>
    <row r="13" customFormat="false" ht="13.8" hidden="false" customHeight="false" outlineLevel="0" collapsed="false">
      <c r="A13" s="13" t="s">
        <v>71</v>
      </c>
      <c r="B13" s="14" t="n">
        <f aca="false">C13+D13</f>
        <v>3700</v>
      </c>
      <c r="C13" s="14" t="n">
        <v>857</v>
      </c>
      <c r="D13" s="15" t="n">
        <v>2843</v>
      </c>
    </row>
    <row r="14" customFormat="false" ht="13.8" hidden="false" customHeight="false" outlineLevel="0" collapsed="false">
      <c r="A14" s="13" t="s">
        <v>72</v>
      </c>
      <c r="B14" s="14" t="n">
        <f aca="false">C14+D14</f>
        <v>5410</v>
      </c>
      <c r="C14" s="14" t="n">
        <v>1217</v>
      </c>
      <c r="D14" s="15" t="n">
        <v>4193</v>
      </c>
    </row>
    <row r="15" customFormat="false" ht="13.8" hidden="false" customHeight="false" outlineLevel="0" collapsed="false">
      <c r="A15" s="13" t="s">
        <v>73</v>
      </c>
      <c r="B15" s="14" t="n">
        <f aca="false">C15+D15</f>
        <v>6991</v>
      </c>
      <c r="C15" s="14" t="n">
        <v>3192</v>
      </c>
      <c r="D15" s="15" t="n">
        <v>3799</v>
      </c>
    </row>
    <row r="16" customFormat="false" ht="13.8" hidden="false" customHeight="false" outlineLevel="0" collapsed="false">
      <c r="A16" s="16" t="s">
        <v>7</v>
      </c>
      <c r="B16" s="17" t="n">
        <f aca="false">SUM(B12:B15)</f>
        <v>19637</v>
      </c>
      <c r="C16" s="17" t="n">
        <f aca="false">SUM(C12:C15)</f>
        <v>5968</v>
      </c>
      <c r="D16" s="17" t="n">
        <f aca="false">SUM(D12:D15)</f>
        <v>13669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9.00390625" defaultRowHeight="13.5" zeroHeight="false" outlineLevelRow="0" outlineLevelCol="0"/>
  <cols>
    <col collapsed="false" customWidth="false" hidden="false" outlineLevel="0" max="1" min="1" style="1" width="9"/>
    <col collapsed="false" customWidth="true" hidden="false" outlineLevel="0" max="7" min="2" style="1" width="18.63"/>
    <col collapsed="false" customWidth="false" hidden="false" outlineLevel="0" max="1024" min="8" style="1" width="9"/>
  </cols>
  <sheetData>
    <row r="1" customFormat="false" ht="13.5" hidden="false" customHeight="false" outlineLevel="0" collapsed="false">
      <c r="A1" s="1" t="s">
        <v>74</v>
      </c>
    </row>
    <row r="2" customFormat="false" ht="13.5" hidden="false" customHeight="false" outlineLevel="0" collapsed="false">
      <c r="G2" s="19" t="s">
        <v>75</v>
      </c>
    </row>
    <row r="3" customFormat="false" ht="13.5" hidden="false" customHeight="false" outlineLevel="0" collapsed="false">
      <c r="A3" s="37" t="s">
        <v>2</v>
      </c>
      <c r="B3" s="38" t="s">
        <v>76</v>
      </c>
      <c r="C3" s="38"/>
      <c r="D3" s="38"/>
      <c r="E3" s="38"/>
      <c r="F3" s="38" t="s">
        <v>77</v>
      </c>
      <c r="G3" s="39" t="s">
        <v>78</v>
      </c>
    </row>
    <row r="4" customFormat="false" ht="13.5" hidden="false" customHeight="false" outlineLevel="0" collapsed="false">
      <c r="A4" s="27"/>
      <c r="B4" s="40" t="s">
        <v>7</v>
      </c>
      <c r="C4" s="40" t="s">
        <v>79</v>
      </c>
      <c r="D4" s="40" t="s">
        <v>80</v>
      </c>
      <c r="E4" s="40" t="s">
        <v>15</v>
      </c>
      <c r="F4" s="41"/>
      <c r="G4" s="42"/>
    </row>
    <row r="5" customFormat="false" ht="13.5" hidden="false" customHeight="false" outlineLevel="0" collapsed="false">
      <c r="A5" s="13" t="n">
        <v>28</v>
      </c>
      <c r="B5" s="14" t="n">
        <v>952</v>
      </c>
      <c r="C5" s="14" t="n">
        <v>619</v>
      </c>
      <c r="D5" s="14" t="n">
        <v>257</v>
      </c>
      <c r="E5" s="14" t="n">
        <v>76</v>
      </c>
      <c r="F5" s="14" t="n">
        <v>569</v>
      </c>
      <c r="G5" s="15" t="n">
        <v>974</v>
      </c>
    </row>
    <row r="6" customFormat="false" ht="13.5" hidden="false" customHeight="false" outlineLevel="0" collapsed="false">
      <c r="A6" s="13" t="n">
        <v>29</v>
      </c>
      <c r="B6" s="14" t="n">
        <v>891</v>
      </c>
      <c r="C6" s="14" t="n">
        <v>585</v>
      </c>
      <c r="D6" s="14" t="n">
        <v>236</v>
      </c>
      <c r="E6" s="14" t="n">
        <v>70</v>
      </c>
      <c r="F6" s="14" t="n">
        <v>542</v>
      </c>
      <c r="G6" s="15" t="n">
        <v>999</v>
      </c>
    </row>
    <row r="7" customFormat="false" ht="13.5" hidden="false" customHeight="false" outlineLevel="0" collapsed="false">
      <c r="A7" s="13" t="n">
        <v>30</v>
      </c>
      <c r="B7" s="14" t="n">
        <v>864</v>
      </c>
      <c r="C7" s="14" t="n">
        <v>569</v>
      </c>
      <c r="D7" s="14" t="n">
        <v>225</v>
      </c>
      <c r="E7" s="14" t="n">
        <v>70</v>
      </c>
      <c r="F7" s="14" t="n">
        <v>531</v>
      </c>
      <c r="G7" s="15" t="n">
        <v>997</v>
      </c>
    </row>
    <row r="8" customFormat="false" ht="13.5" hidden="false" customHeight="false" outlineLevel="0" collapsed="false">
      <c r="A8" s="13" t="s">
        <v>22</v>
      </c>
      <c r="B8" s="14" t="n">
        <v>815</v>
      </c>
      <c r="C8" s="14" t="n">
        <v>538</v>
      </c>
      <c r="D8" s="14" t="n">
        <v>212</v>
      </c>
      <c r="E8" s="14" t="n">
        <v>65</v>
      </c>
      <c r="F8" s="14" t="n">
        <v>500</v>
      </c>
      <c r="G8" s="15" t="n">
        <v>1014</v>
      </c>
    </row>
    <row r="9" customFormat="false" ht="13.5" hidden="false" customHeight="false" outlineLevel="0" collapsed="false">
      <c r="A9" s="13" t="n">
        <v>2</v>
      </c>
      <c r="B9" s="14" t="n">
        <v>782</v>
      </c>
      <c r="C9" s="14" t="n">
        <v>509</v>
      </c>
      <c r="D9" s="14" t="n">
        <v>212</v>
      </c>
      <c r="E9" s="14" t="n">
        <v>61</v>
      </c>
      <c r="F9" s="14" t="n">
        <v>493</v>
      </c>
      <c r="G9" s="15" t="n">
        <v>1022</v>
      </c>
    </row>
    <row r="10" customFormat="false" ht="13.5" hidden="false" customHeight="false" outlineLevel="0" collapsed="false">
      <c r="A10" s="16" t="n">
        <v>3</v>
      </c>
      <c r="B10" s="17" t="n">
        <f aca="false">C10+D10+E10</f>
        <v>752</v>
      </c>
      <c r="C10" s="17" t="n">
        <v>509</v>
      </c>
      <c r="D10" s="17" t="n">
        <v>181</v>
      </c>
      <c r="E10" s="17" t="n">
        <v>62</v>
      </c>
      <c r="F10" s="17" t="n">
        <v>477</v>
      </c>
      <c r="G10" s="18" t="n">
        <v>1034</v>
      </c>
    </row>
    <row r="11" customFormat="false" ht="13.5" hidden="false" customHeight="false" outlineLevel="0" collapsed="false">
      <c r="A11" s="1" t="s">
        <v>81</v>
      </c>
    </row>
    <row r="12" customFormat="false" ht="13.5" hidden="false" customHeight="false" outlineLevel="0" collapsed="false">
      <c r="A12" s="1" t="s">
        <v>82</v>
      </c>
    </row>
    <row r="13" customFormat="false" ht="13.5" hidden="false" customHeight="false" outlineLevel="0" collapsed="false">
      <c r="A13" s="1" t="s">
        <v>83</v>
      </c>
    </row>
  </sheetData>
  <mergeCells count="1">
    <mergeCell ref="B3:E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D66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D66" activeCellId="0" sqref="D66"/>
    </sheetView>
  </sheetViews>
  <sheetFormatPr defaultColWidth="9.00390625" defaultRowHeight="13.5" zeroHeight="false" outlineLevelRow="0" outlineLevelCol="0"/>
  <cols>
    <col collapsed="false" customWidth="false" hidden="false" outlineLevel="0" max="1" min="1" style="1" width="9"/>
    <col collapsed="false" customWidth="true" hidden="false" outlineLevel="0" max="4" min="2" style="1" width="18.37"/>
    <col collapsed="false" customWidth="false" hidden="false" outlineLevel="0" max="1024" min="5" style="1" width="9"/>
  </cols>
  <sheetData>
    <row r="1" customFormat="false" ht="13.8" hidden="false" customHeight="false" outlineLevel="0" collapsed="false">
      <c r="A1" s="1" t="s">
        <v>84</v>
      </c>
    </row>
    <row r="2" customFormat="false" ht="13.8" hidden="false" customHeight="false" outlineLevel="0" collapsed="false">
      <c r="A2" s="1" t="s">
        <v>85</v>
      </c>
    </row>
    <row r="3" customFormat="false" ht="13.8" hidden="false" customHeight="false" outlineLevel="0" collapsed="false">
      <c r="A3" s="34" t="s">
        <v>2</v>
      </c>
      <c r="B3" s="35" t="s">
        <v>86</v>
      </c>
      <c r="C3" s="35" t="s">
        <v>87</v>
      </c>
      <c r="D3" s="36" t="s">
        <v>88</v>
      </c>
    </row>
    <row r="4" customFormat="false" ht="13.8" hidden="false" customHeight="false" outlineLevel="0" collapsed="false">
      <c r="A4" s="43"/>
      <c r="B4" s="44" t="s">
        <v>89</v>
      </c>
      <c r="C4" s="44" t="s">
        <v>20</v>
      </c>
      <c r="D4" s="45" t="s">
        <v>89</v>
      </c>
    </row>
    <row r="5" customFormat="false" ht="13.8" hidden="false" customHeight="false" outlineLevel="0" collapsed="false">
      <c r="A5" s="46" t="n">
        <v>27</v>
      </c>
      <c r="B5" s="47"/>
      <c r="C5" s="47" t="n">
        <v>2852</v>
      </c>
      <c r="D5" s="48" t="n">
        <v>1129623110</v>
      </c>
    </row>
    <row r="6" customFormat="false" ht="13.8" hidden="false" customHeight="false" outlineLevel="0" collapsed="false">
      <c r="A6" s="46" t="n">
        <v>28</v>
      </c>
      <c r="B6" s="47"/>
      <c r="C6" s="47" t="n">
        <v>2833</v>
      </c>
      <c r="D6" s="48" t="n">
        <v>1140446300</v>
      </c>
    </row>
    <row r="7" customFormat="false" ht="13.8" hidden="false" customHeight="false" outlineLevel="0" collapsed="false">
      <c r="A7" s="46" t="n">
        <v>29</v>
      </c>
      <c r="B7" s="47"/>
      <c r="C7" s="47" t="n">
        <v>2869</v>
      </c>
      <c r="D7" s="48" t="n">
        <v>1150128308</v>
      </c>
    </row>
    <row r="8" customFormat="false" ht="13.8" hidden="false" customHeight="false" outlineLevel="0" collapsed="false">
      <c r="A8" s="46" t="n">
        <v>30</v>
      </c>
      <c r="B8" s="47"/>
      <c r="C8" s="47" t="n">
        <v>2984</v>
      </c>
      <c r="D8" s="48" t="n">
        <v>1180112820</v>
      </c>
    </row>
    <row r="9" customFormat="false" ht="13.8" hidden="false" customHeight="false" outlineLevel="0" collapsed="false">
      <c r="A9" s="46" t="s">
        <v>22</v>
      </c>
      <c r="B9" s="47"/>
      <c r="C9" s="47" t="n">
        <v>3059</v>
      </c>
      <c r="D9" s="48" t="n">
        <v>1232663850</v>
      </c>
    </row>
    <row r="10" customFormat="false" ht="13.8" hidden="false" customHeight="false" outlineLevel="0" collapsed="false">
      <c r="A10" s="46" t="n">
        <v>2</v>
      </c>
      <c r="B10" s="47"/>
      <c r="C10" s="47" t="n">
        <v>3265</v>
      </c>
      <c r="D10" s="48" t="n">
        <v>1288770400</v>
      </c>
    </row>
    <row r="11" customFormat="false" ht="13.8" hidden="false" customHeight="false" outlineLevel="0" collapsed="false">
      <c r="A11" s="46" t="n">
        <v>3</v>
      </c>
      <c r="B11" s="47"/>
      <c r="C11" s="47" t="n">
        <v>3380</v>
      </c>
      <c r="D11" s="48" t="n">
        <v>1352340200</v>
      </c>
    </row>
    <row r="12" customFormat="false" ht="13.8" hidden="false" customHeight="false" outlineLevel="0" collapsed="false">
      <c r="A12" s="49" t="s">
        <v>90</v>
      </c>
      <c r="B12" s="50" t="n">
        <v>39200</v>
      </c>
      <c r="C12" s="50" t="n">
        <v>117</v>
      </c>
      <c r="D12" s="51" t="n">
        <v>236650400</v>
      </c>
    </row>
    <row r="13" customFormat="false" ht="13.8" hidden="false" customHeight="false" outlineLevel="0" collapsed="false">
      <c r="A13" s="46" t="s">
        <v>91</v>
      </c>
      <c r="B13" s="47" t="n">
        <v>33400</v>
      </c>
      <c r="C13" s="47" t="n">
        <v>2758</v>
      </c>
      <c r="D13" s="48" t="n">
        <v>1074411200</v>
      </c>
    </row>
    <row r="14" customFormat="false" ht="13.8" hidden="false" customHeight="false" outlineLevel="0" collapsed="false">
      <c r="A14" s="52" t="s">
        <v>92</v>
      </c>
      <c r="B14" s="53" t="n">
        <v>32350</v>
      </c>
      <c r="C14" s="53" t="n">
        <v>505</v>
      </c>
      <c r="D14" s="54" t="n">
        <v>41278600</v>
      </c>
    </row>
    <row r="15" customFormat="false" ht="13.8" hidden="false" customHeight="false" outlineLevel="0" collapsed="false">
      <c r="A15" s="55" t="s">
        <v>93</v>
      </c>
      <c r="B15" s="55"/>
      <c r="C15" s="55"/>
      <c r="D15" s="55"/>
    </row>
    <row r="16" customFormat="false" ht="13.8" hidden="false" customHeight="false" outlineLevel="0" collapsed="false">
      <c r="A16" s="55" t="s">
        <v>94</v>
      </c>
      <c r="B16" s="55"/>
      <c r="C16" s="55"/>
      <c r="D16" s="55"/>
    </row>
    <row r="17" customFormat="false" ht="13.8" hidden="false" customHeight="false" outlineLevel="0" collapsed="false">
      <c r="A17" s="55"/>
      <c r="B17" s="55"/>
      <c r="C17" s="55"/>
      <c r="D17" s="55"/>
    </row>
    <row r="18" customFormat="false" ht="13.8" hidden="false" customHeight="false" outlineLevel="0" collapsed="false">
      <c r="A18" s="55" t="s">
        <v>95</v>
      </c>
      <c r="B18" s="55"/>
      <c r="C18" s="55"/>
      <c r="D18" s="55"/>
    </row>
    <row r="19" customFormat="false" ht="13.8" hidden="false" customHeight="false" outlineLevel="0" collapsed="false">
      <c r="A19" s="56" t="s">
        <v>2</v>
      </c>
      <c r="B19" s="57" t="s">
        <v>86</v>
      </c>
      <c r="C19" s="57" t="s">
        <v>87</v>
      </c>
      <c r="D19" s="58" t="s">
        <v>88</v>
      </c>
    </row>
    <row r="20" customFormat="false" ht="13.8" hidden="false" customHeight="false" outlineLevel="0" collapsed="false">
      <c r="A20" s="49"/>
      <c r="B20" s="59" t="s">
        <v>89</v>
      </c>
      <c r="C20" s="59" t="s">
        <v>20</v>
      </c>
      <c r="D20" s="60" t="s">
        <v>89</v>
      </c>
    </row>
    <row r="21" customFormat="false" ht="13.8" hidden="false" customHeight="false" outlineLevel="0" collapsed="false">
      <c r="A21" s="46" t="n">
        <v>27</v>
      </c>
      <c r="B21" s="47"/>
      <c r="C21" s="47" t="n">
        <v>1130</v>
      </c>
      <c r="D21" s="48" t="n">
        <v>290462550</v>
      </c>
    </row>
    <row r="22" customFormat="false" ht="13.8" hidden="false" customHeight="false" outlineLevel="0" collapsed="false">
      <c r="A22" s="46" t="n">
        <v>28</v>
      </c>
      <c r="B22" s="47"/>
      <c r="C22" s="47" t="n">
        <v>1201</v>
      </c>
      <c r="D22" s="48" t="n">
        <v>308170040</v>
      </c>
    </row>
    <row r="23" customFormat="false" ht="13.8" hidden="false" customHeight="false" outlineLevel="0" collapsed="false">
      <c r="A23" s="46" t="n">
        <v>29</v>
      </c>
      <c r="B23" s="47"/>
      <c r="C23" s="47" t="n">
        <v>1178</v>
      </c>
      <c r="D23" s="48" t="n">
        <v>308810480</v>
      </c>
    </row>
    <row r="24" customFormat="false" ht="13.8" hidden="false" customHeight="false" outlineLevel="0" collapsed="false">
      <c r="A24" s="46" t="n">
        <v>30</v>
      </c>
      <c r="B24" s="47"/>
      <c r="C24" s="47" t="n">
        <v>1179</v>
      </c>
      <c r="D24" s="48" t="n">
        <v>311306450</v>
      </c>
    </row>
    <row r="25" customFormat="false" ht="13.8" hidden="false" customHeight="false" outlineLevel="0" collapsed="false">
      <c r="A25" s="46" t="s">
        <v>22</v>
      </c>
      <c r="B25" s="47"/>
      <c r="C25" s="47" t="n">
        <v>1184</v>
      </c>
      <c r="D25" s="48" t="n">
        <v>315759190</v>
      </c>
    </row>
    <row r="26" customFormat="false" ht="13.8" hidden="false" customHeight="false" outlineLevel="0" collapsed="false">
      <c r="A26" s="46" t="n">
        <v>2</v>
      </c>
      <c r="B26" s="47"/>
      <c r="C26" s="47" t="n">
        <v>1161</v>
      </c>
      <c r="D26" s="48" t="n">
        <v>319433850</v>
      </c>
    </row>
    <row r="27" customFormat="false" ht="13.8" hidden="false" customHeight="false" outlineLevel="0" collapsed="false">
      <c r="A27" s="61" t="n">
        <v>3</v>
      </c>
      <c r="B27" s="62"/>
      <c r="C27" s="62" t="n">
        <v>1160</v>
      </c>
      <c r="D27" s="63" t="n">
        <v>309906840</v>
      </c>
    </row>
    <row r="28" customFormat="false" ht="13.8" hidden="false" customHeight="false" outlineLevel="0" collapsed="false">
      <c r="A28" s="46" t="s">
        <v>96</v>
      </c>
      <c r="B28" s="47" t="n">
        <v>28530</v>
      </c>
      <c r="C28" s="47" t="n">
        <v>382</v>
      </c>
      <c r="D28" s="48" t="n">
        <v>130269510</v>
      </c>
    </row>
    <row r="29" customFormat="false" ht="13.8" hidden="false" customHeight="false" outlineLevel="0" collapsed="false">
      <c r="A29" s="46" t="s">
        <v>97</v>
      </c>
      <c r="B29" s="47" t="n">
        <v>21280</v>
      </c>
      <c r="C29" s="47" t="n">
        <v>562</v>
      </c>
      <c r="D29" s="48" t="n">
        <v>140277760</v>
      </c>
    </row>
    <row r="30" customFormat="false" ht="13.8" hidden="false" customHeight="false" outlineLevel="0" collapsed="false">
      <c r="A30" s="46" t="s">
        <v>98</v>
      </c>
      <c r="B30" s="47" t="n">
        <v>16030</v>
      </c>
      <c r="C30" s="47" t="n">
        <v>124</v>
      </c>
      <c r="D30" s="48" t="n">
        <v>23756460</v>
      </c>
    </row>
    <row r="31" customFormat="false" ht="13.8" hidden="false" customHeight="false" outlineLevel="0" collapsed="false">
      <c r="A31" s="46" t="s">
        <v>99</v>
      </c>
      <c r="B31" s="47" t="n">
        <v>14880</v>
      </c>
      <c r="C31" s="47" t="n">
        <v>43</v>
      </c>
      <c r="D31" s="48" t="n">
        <v>7152960</v>
      </c>
    </row>
    <row r="32" customFormat="false" ht="13.8" hidden="false" customHeight="false" outlineLevel="0" collapsed="false">
      <c r="A32" s="46" t="s">
        <v>100</v>
      </c>
      <c r="B32" s="47" t="n">
        <v>13030</v>
      </c>
      <c r="C32" s="47" t="n">
        <v>19</v>
      </c>
      <c r="D32" s="48" t="n">
        <v>3192350</v>
      </c>
    </row>
    <row r="33" customFormat="false" ht="13.8" hidden="false" customHeight="false" outlineLevel="0" collapsed="false">
      <c r="A33" s="52" t="s">
        <v>101</v>
      </c>
      <c r="B33" s="53" t="n">
        <v>14530</v>
      </c>
      <c r="C33" s="53" t="n">
        <v>30</v>
      </c>
      <c r="D33" s="54" t="n">
        <v>5230800</v>
      </c>
    </row>
    <row r="34" customFormat="false" ht="13.8" hidden="false" customHeight="false" outlineLevel="0" collapsed="false">
      <c r="A34" s="55" t="s">
        <v>93</v>
      </c>
      <c r="B34" s="55"/>
      <c r="C34" s="55"/>
      <c r="D34" s="55"/>
    </row>
    <row r="35" customFormat="false" ht="13.8" hidden="false" customHeight="false" outlineLevel="0" collapsed="false">
      <c r="A35" s="55" t="s">
        <v>94</v>
      </c>
      <c r="B35" s="55"/>
      <c r="C35" s="55"/>
      <c r="D35" s="55"/>
    </row>
    <row r="36" customFormat="false" ht="13.8" hidden="false" customHeight="false" outlineLevel="0" collapsed="false">
      <c r="A36" s="55"/>
      <c r="B36" s="55"/>
      <c r="C36" s="55"/>
      <c r="D36" s="55"/>
    </row>
    <row r="37" customFormat="false" ht="13.8" hidden="false" customHeight="false" outlineLevel="0" collapsed="false">
      <c r="A37" s="55" t="s">
        <v>102</v>
      </c>
      <c r="B37" s="55"/>
      <c r="C37" s="55"/>
      <c r="D37" s="55"/>
    </row>
    <row r="38" customFormat="false" ht="13.8" hidden="false" customHeight="false" outlineLevel="0" collapsed="false">
      <c r="A38" s="56" t="s">
        <v>2</v>
      </c>
      <c r="B38" s="57" t="s">
        <v>86</v>
      </c>
      <c r="C38" s="57" t="s">
        <v>87</v>
      </c>
      <c r="D38" s="58" t="s">
        <v>88</v>
      </c>
    </row>
    <row r="39" customFormat="false" ht="13.8" hidden="false" customHeight="false" outlineLevel="0" collapsed="false">
      <c r="A39" s="64"/>
      <c r="B39" s="59" t="s">
        <v>89</v>
      </c>
      <c r="C39" s="59" t="s">
        <v>20</v>
      </c>
      <c r="D39" s="60" t="s">
        <v>89</v>
      </c>
    </row>
    <row r="40" customFormat="false" ht="13.8" hidden="false" customHeight="false" outlineLevel="0" collapsed="false">
      <c r="A40" s="46" t="n">
        <v>27</v>
      </c>
      <c r="B40" s="47"/>
      <c r="C40" s="47" t="n">
        <v>82</v>
      </c>
      <c r="D40" s="48" t="n">
        <v>16282310</v>
      </c>
    </row>
    <row r="41" customFormat="false" ht="13.8" hidden="false" customHeight="false" outlineLevel="0" collapsed="false">
      <c r="A41" s="46" t="n">
        <v>28</v>
      </c>
      <c r="B41" s="47"/>
      <c r="C41" s="47" t="n">
        <v>74</v>
      </c>
      <c r="D41" s="48" t="n">
        <v>14688810</v>
      </c>
    </row>
    <row r="42" customFormat="false" ht="13.8" hidden="false" customHeight="false" outlineLevel="0" collapsed="false">
      <c r="A42" s="46" t="n">
        <v>29</v>
      </c>
      <c r="B42" s="47"/>
      <c r="C42" s="47" t="n">
        <v>74</v>
      </c>
      <c r="D42" s="48" t="n">
        <v>14016240</v>
      </c>
    </row>
    <row r="43" customFormat="false" ht="13.8" hidden="false" customHeight="false" outlineLevel="0" collapsed="false">
      <c r="A43" s="46" t="n">
        <v>30</v>
      </c>
      <c r="B43" s="47"/>
      <c r="C43" s="47" t="n">
        <v>63</v>
      </c>
      <c r="D43" s="48" t="n">
        <v>13101720</v>
      </c>
    </row>
    <row r="44" customFormat="false" ht="13.8" hidden="false" customHeight="false" outlineLevel="0" collapsed="false">
      <c r="A44" s="46" t="s">
        <v>22</v>
      </c>
      <c r="B44" s="47"/>
      <c r="C44" s="47" t="n">
        <v>61</v>
      </c>
      <c r="D44" s="48" t="n">
        <v>11839940</v>
      </c>
    </row>
    <row r="45" customFormat="false" ht="13.8" hidden="false" customHeight="false" outlineLevel="0" collapsed="false">
      <c r="A45" s="46" t="n">
        <v>2</v>
      </c>
      <c r="B45" s="47"/>
      <c r="C45" s="47" t="n">
        <v>54</v>
      </c>
      <c r="D45" s="48" t="n">
        <v>10983900</v>
      </c>
    </row>
    <row r="46" customFormat="false" ht="13.8" hidden="false" customHeight="false" outlineLevel="0" collapsed="false">
      <c r="A46" s="61" t="n">
        <v>3</v>
      </c>
      <c r="B46" s="62"/>
      <c r="C46" s="62" t="n">
        <v>46</v>
      </c>
      <c r="D46" s="63" t="n">
        <v>9343520</v>
      </c>
    </row>
    <row r="47" customFormat="false" ht="13.8" hidden="false" customHeight="false" outlineLevel="0" collapsed="false">
      <c r="A47" s="46" t="s">
        <v>96</v>
      </c>
      <c r="B47" s="47" t="n">
        <v>28530</v>
      </c>
      <c r="C47" s="47" t="n">
        <v>0</v>
      </c>
      <c r="D47" s="48" t="n">
        <v>0</v>
      </c>
    </row>
    <row r="48" customFormat="false" ht="13.8" hidden="false" customHeight="false" outlineLevel="0" collapsed="false">
      <c r="A48" s="46" t="s">
        <v>97</v>
      </c>
      <c r="B48" s="47" t="n">
        <v>21280</v>
      </c>
      <c r="C48" s="47" t="n">
        <v>0</v>
      </c>
      <c r="D48" s="48" t="n">
        <v>0</v>
      </c>
    </row>
    <row r="49" customFormat="false" ht="13.8" hidden="false" customHeight="false" outlineLevel="0" collapsed="false">
      <c r="A49" s="46" t="s">
        <v>98</v>
      </c>
      <c r="B49" s="47" t="n">
        <v>16030</v>
      </c>
      <c r="C49" s="47" t="n">
        <v>45</v>
      </c>
      <c r="D49" s="48" t="n">
        <v>9169160</v>
      </c>
    </row>
    <row r="50" customFormat="false" ht="13.8" hidden="false" customHeight="false" outlineLevel="0" collapsed="false">
      <c r="A50" s="46" t="s">
        <v>99</v>
      </c>
      <c r="B50" s="47" t="n">
        <v>14880</v>
      </c>
      <c r="C50" s="47" t="n">
        <v>0</v>
      </c>
      <c r="D50" s="48" t="n">
        <v>0</v>
      </c>
    </row>
    <row r="51" customFormat="false" ht="13.8" hidden="false" customHeight="false" outlineLevel="0" collapsed="false">
      <c r="A51" s="46" t="s">
        <v>100</v>
      </c>
      <c r="B51" s="47" t="n">
        <v>13030</v>
      </c>
      <c r="C51" s="47" t="n">
        <v>0</v>
      </c>
      <c r="D51" s="48" t="n">
        <v>0</v>
      </c>
    </row>
    <row r="52" customFormat="false" ht="13.8" hidden="false" customHeight="false" outlineLevel="0" collapsed="false">
      <c r="A52" s="52" t="s">
        <v>101</v>
      </c>
      <c r="B52" s="53" t="n">
        <v>14530</v>
      </c>
      <c r="C52" s="53" t="n">
        <v>1</v>
      </c>
      <c r="D52" s="54" t="n">
        <v>174360</v>
      </c>
    </row>
    <row r="53" customFormat="false" ht="13.8" hidden="false" customHeight="false" outlineLevel="0" collapsed="false">
      <c r="A53" s="55" t="s">
        <v>93</v>
      </c>
      <c r="B53" s="55"/>
      <c r="C53" s="55"/>
      <c r="D53" s="55"/>
    </row>
    <row r="54" customFormat="false" ht="13.8" hidden="false" customHeight="false" outlineLevel="0" collapsed="false">
      <c r="A54" s="55" t="s">
        <v>94</v>
      </c>
      <c r="B54" s="55"/>
      <c r="C54" s="55"/>
      <c r="D54" s="55"/>
    </row>
    <row r="55" customFormat="false" ht="13.8" hidden="false" customHeight="false" outlineLevel="0" collapsed="false">
      <c r="A55" s="55"/>
      <c r="B55" s="55"/>
      <c r="C55" s="55"/>
      <c r="D55" s="55"/>
    </row>
    <row r="56" customFormat="false" ht="13.8" hidden="false" customHeight="false" outlineLevel="0" collapsed="false">
      <c r="A56" s="55" t="s">
        <v>103</v>
      </c>
      <c r="B56" s="55"/>
      <c r="C56" s="55"/>
      <c r="D56" s="55"/>
    </row>
    <row r="57" customFormat="false" ht="13.8" hidden="false" customHeight="false" outlineLevel="0" collapsed="false">
      <c r="A57" s="65" t="s">
        <v>2</v>
      </c>
      <c r="B57" s="66" t="s">
        <v>86</v>
      </c>
      <c r="C57" s="66" t="s">
        <v>87</v>
      </c>
      <c r="D57" s="67" t="s">
        <v>88</v>
      </c>
    </row>
    <row r="58" customFormat="false" ht="13.8" hidden="false" customHeight="false" outlineLevel="0" collapsed="false">
      <c r="A58" s="43"/>
      <c r="B58" s="44" t="s">
        <v>89</v>
      </c>
      <c r="C58" s="44" t="s">
        <v>20</v>
      </c>
      <c r="D58" s="45" t="s">
        <v>89</v>
      </c>
    </row>
    <row r="59" customFormat="false" ht="13.8" hidden="false" customHeight="false" outlineLevel="0" collapsed="false">
      <c r="A59" s="68" t="n">
        <v>27</v>
      </c>
      <c r="B59" s="47" t="n">
        <v>36000</v>
      </c>
      <c r="C59" s="47" t="n">
        <v>21</v>
      </c>
      <c r="D59" s="48" t="n">
        <v>9062112</v>
      </c>
    </row>
    <row r="60" customFormat="false" ht="13.8" hidden="false" customHeight="false" outlineLevel="0" collapsed="false">
      <c r="A60" s="68" t="n">
        <v>28</v>
      </c>
      <c r="B60" s="47" t="n">
        <v>36000</v>
      </c>
      <c r="C60" s="47" t="n">
        <v>22</v>
      </c>
      <c r="D60" s="48" t="n">
        <v>8800374</v>
      </c>
    </row>
    <row r="61" customFormat="false" ht="13.8" hidden="false" customHeight="false" outlineLevel="0" collapsed="false">
      <c r="A61" s="68" t="n">
        <v>29</v>
      </c>
      <c r="B61" s="47" t="n">
        <v>36000</v>
      </c>
      <c r="C61" s="47" t="n">
        <v>17</v>
      </c>
      <c r="D61" s="48" t="n">
        <v>8009772</v>
      </c>
    </row>
    <row r="62" customFormat="false" ht="13.8" hidden="false" customHeight="false" outlineLevel="0" collapsed="false">
      <c r="A62" s="68" t="n">
        <v>30</v>
      </c>
      <c r="B62" s="47" t="n">
        <v>36000</v>
      </c>
      <c r="C62" s="47" t="n">
        <v>15</v>
      </c>
      <c r="D62" s="48" t="n">
        <v>6269778</v>
      </c>
    </row>
    <row r="63" customFormat="false" ht="13.8" hidden="false" customHeight="false" outlineLevel="0" collapsed="false">
      <c r="A63" s="68" t="s">
        <v>22</v>
      </c>
      <c r="B63" s="47" t="n">
        <v>36000</v>
      </c>
      <c r="C63" s="47" t="n">
        <v>15</v>
      </c>
      <c r="D63" s="48" t="n">
        <v>6003186</v>
      </c>
    </row>
    <row r="64" customFormat="false" ht="13.8" hidden="false" customHeight="false" outlineLevel="0" collapsed="false">
      <c r="A64" s="68" t="n">
        <v>2</v>
      </c>
      <c r="B64" s="47" t="n">
        <v>36000</v>
      </c>
      <c r="C64" s="47" t="n">
        <v>14</v>
      </c>
      <c r="D64" s="48" t="n">
        <v>5760450</v>
      </c>
    </row>
    <row r="65" customFormat="false" ht="13.8" hidden="false" customHeight="false" outlineLevel="0" collapsed="false">
      <c r="A65" s="69" t="n">
        <v>3</v>
      </c>
      <c r="B65" s="70" t="n">
        <v>36000</v>
      </c>
      <c r="C65" s="53" t="n">
        <v>12</v>
      </c>
      <c r="D65" s="71" t="n">
        <v>4598662</v>
      </c>
    </row>
    <row r="66" customFormat="false" ht="13.8" hidden="false" customHeight="false" outlineLevel="0" collapsed="false">
      <c r="A66" s="55" t="s">
        <v>94</v>
      </c>
      <c r="B66" s="55"/>
      <c r="C66" s="55"/>
      <c r="D66" s="5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true"/>
  </sheetPr>
  <dimension ref="A2:F45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2" activeCellId="0" sqref="A2"/>
    </sheetView>
  </sheetViews>
  <sheetFormatPr defaultColWidth="9.00390625" defaultRowHeight="13.5" zeroHeight="false" outlineLevelRow="0" outlineLevelCol="0"/>
  <cols>
    <col collapsed="false" customWidth="false" hidden="false" outlineLevel="0" max="1" min="1" style="1" width="9"/>
    <col collapsed="false" customWidth="true" hidden="false" outlineLevel="0" max="6" min="2" style="1" width="11"/>
    <col collapsed="false" customWidth="false" hidden="false" outlineLevel="0" max="1024" min="7" style="1" width="9"/>
  </cols>
  <sheetData>
    <row r="2" customFormat="false" ht="13.5" hidden="false" customHeight="false" outlineLevel="0" collapsed="false">
      <c r="A2" s="1" t="s">
        <v>104</v>
      </c>
    </row>
    <row r="3" customFormat="false" ht="13.5" hidden="false" customHeight="false" outlineLevel="0" collapsed="false">
      <c r="A3" s="72" t="s">
        <v>2</v>
      </c>
      <c r="B3" s="72" t="s">
        <v>105</v>
      </c>
      <c r="C3" s="72" t="s">
        <v>106</v>
      </c>
      <c r="D3" s="72"/>
      <c r="E3" s="72" t="s">
        <v>107</v>
      </c>
      <c r="F3" s="72"/>
    </row>
    <row r="4" customFormat="false" ht="13.5" hidden="false" customHeight="false" outlineLevel="0" collapsed="false">
      <c r="A4" s="6"/>
      <c r="B4" s="6"/>
      <c r="C4" s="7" t="s">
        <v>108</v>
      </c>
      <c r="D4" s="7" t="s">
        <v>109</v>
      </c>
      <c r="E4" s="7" t="s">
        <v>108</v>
      </c>
      <c r="F4" s="7" t="s">
        <v>109</v>
      </c>
    </row>
    <row r="5" customFormat="false" ht="13.5" hidden="false" customHeight="false" outlineLevel="0" collapsed="false">
      <c r="A5" s="73"/>
      <c r="B5" s="11" t="s">
        <v>20</v>
      </c>
      <c r="C5" s="11" t="s">
        <v>20</v>
      </c>
      <c r="D5" s="11" t="s">
        <v>89</v>
      </c>
      <c r="E5" s="11" t="s">
        <v>20</v>
      </c>
      <c r="F5" s="11" t="s">
        <v>89</v>
      </c>
    </row>
    <row r="6" customFormat="false" ht="13.5" hidden="false" customHeight="false" outlineLevel="0" collapsed="false">
      <c r="A6" s="74" t="n">
        <v>28</v>
      </c>
      <c r="B6" s="14" t="n">
        <v>21840</v>
      </c>
      <c r="C6" s="14" t="n">
        <v>206</v>
      </c>
      <c r="D6" s="14" t="n">
        <v>186000</v>
      </c>
      <c r="E6" s="14" t="n">
        <v>21634</v>
      </c>
      <c r="F6" s="14" t="n">
        <v>81000</v>
      </c>
    </row>
    <row r="7" customFormat="false" ht="13.5" hidden="false" customHeight="false" outlineLevel="0" collapsed="false">
      <c r="A7" s="74" t="n">
        <v>29</v>
      </c>
      <c r="B7" s="14" t="n">
        <v>21444</v>
      </c>
      <c r="C7" s="14" t="n">
        <v>203</v>
      </c>
      <c r="D7" s="14" t="n">
        <v>186000</v>
      </c>
      <c r="E7" s="14" t="n">
        <v>21241</v>
      </c>
      <c r="F7" s="14" t="n">
        <v>81000</v>
      </c>
    </row>
    <row r="8" customFormat="false" ht="13.5" hidden="false" customHeight="false" outlineLevel="0" collapsed="false">
      <c r="A8" s="74" t="n">
        <v>30</v>
      </c>
      <c r="B8" s="14" t="n">
        <v>21163</v>
      </c>
      <c r="C8" s="14" t="n">
        <v>203</v>
      </c>
      <c r="D8" s="14" t="n">
        <v>186000</v>
      </c>
      <c r="E8" s="14" t="n">
        <v>20960</v>
      </c>
      <c r="F8" s="14" t="n">
        <v>81000</v>
      </c>
    </row>
    <row r="9" customFormat="false" ht="13.5" hidden="false" customHeight="false" outlineLevel="0" collapsed="false">
      <c r="A9" s="74" t="s">
        <v>22</v>
      </c>
      <c r="B9" s="14" t="n">
        <v>21076</v>
      </c>
      <c r="C9" s="14" t="n">
        <v>205</v>
      </c>
      <c r="D9" s="14" t="n">
        <v>186000</v>
      </c>
      <c r="E9" s="14" t="n">
        <v>20871</v>
      </c>
      <c r="F9" s="14" t="n">
        <v>81000</v>
      </c>
    </row>
    <row r="10" customFormat="false" ht="13.5" hidden="false" customHeight="false" outlineLevel="0" collapsed="false">
      <c r="A10" s="74" t="n">
        <v>2</v>
      </c>
      <c r="B10" s="14" t="n">
        <v>21101</v>
      </c>
      <c r="C10" s="14" t="n">
        <v>215</v>
      </c>
      <c r="D10" s="14" t="n">
        <v>186000</v>
      </c>
      <c r="E10" s="14" t="n">
        <v>20886</v>
      </c>
      <c r="F10" s="14" t="n">
        <v>81000</v>
      </c>
    </row>
    <row r="11" customFormat="false" ht="13.5" hidden="false" customHeight="false" outlineLevel="0" collapsed="false">
      <c r="A11" s="6" t="n">
        <v>3</v>
      </c>
      <c r="B11" s="75" t="n">
        <v>20208</v>
      </c>
      <c r="C11" s="75" t="n">
        <v>210</v>
      </c>
      <c r="D11" s="75" t="n">
        <v>186000</v>
      </c>
      <c r="E11" s="75" t="n">
        <v>19998</v>
      </c>
      <c r="F11" s="75" t="n">
        <v>81000</v>
      </c>
    </row>
    <row r="12" customFormat="false" ht="13.5" hidden="false" customHeight="false" outlineLevel="0" collapsed="false">
      <c r="A12" s="1" t="s">
        <v>110</v>
      </c>
    </row>
    <row r="13" customFormat="false" ht="33.75" hidden="false" customHeight="true" outlineLevel="0" collapsed="false">
      <c r="A13" s="76" t="s">
        <v>111</v>
      </c>
      <c r="B13" s="76"/>
      <c r="C13" s="76"/>
      <c r="D13" s="76"/>
      <c r="E13" s="76"/>
      <c r="F13" s="76"/>
    </row>
    <row r="14" customFormat="false" ht="13.8" hidden="false" customHeight="false" outlineLevel="0" collapsed="false">
      <c r="A14" s="1" t="s">
        <v>112</v>
      </c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</sheetData>
  <mergeCells count="3">
    <mergeCell ref="C3:D3"/>
    <mergeCell ref="E3:F3"/>
    <mergeCell ref="A13:F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E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3.5" zeroHeight="false" outlineLevelRow="0" outlineLevelCol="0"/>
  <cols>
    <col collapsed="false" customWidth="false" hidden="false" outlineLevel="0" max="1" min="1" style="1" width="9"/>
    <col collapsed="false" customWidth="true" hidden="false" outlineLevel="0" max="2" min="2" style="1" width="12.63"/>
    <col collapsed="false" customWidth="true" hidden="false" outlineLevel="0" max="5" min="3" style="1" width="15.77"/>
    <col collapsed="false" customWidth="false" hidden="false" outlineLevel="0" max="1024" min="6" style="1" width="9"/>
  </cols>
  <sheetData>
    <row r="1" customFormat="false" ht="13.8" hidden="false" customHeight="false" outlineLevel="0" collapsed="false">
      <c r="A1" s="1" t="s">
        <v>113</v>
      </c>
    </row>
    <row r="2" customFormat="false" ht="13.8" hidden="false" customHeight="false" outlineLevel="0" collapsed="false">
      <c r="A2" s="40" t="s">
        <v>2</v>
      </c>
      <c r="B2" s="40" t="s">
        <v>114</v>
      </c>
      <c r="C2" s="40" t="s">
        <v>115</v>
      </c>
      <c r="D2" s="40" t="s">
        <v>116</v>
      </c>
      <c r="E2" s="40" t="s">
        <v>117</v>
      </c>
    </row>
    <row r="3" customFormat="false" ht="13.8" hidden="false" customHeight="false" outlineLevel="0" collapsed="false">
      <c r="A3" s="74" t="n">
        <v>27</v>
      </c>
      <c r="B3" s="77" t="s">
        <v>118</v>
      </c>
      <c r="C3" s="14" t="n">
        <v>20000</v>
      </c>
      <c r="D3" s="14" t="n">
        <v>4976</v>
      </c>
      <c r="E3" s="14" t="n">
        <v>99900</v>
      </c>
    </row>
    <row r="4" customFormat="false" ht="13.8" hidden="false" customHeight="false" outlineLevel="0" collapsed="false">
      <c r="A4" s="74"/>
      <c r="B4" s="77" t="s">
        <v>119</v>
      </c>
      <c r="C4" s="14"/>
      <c r="D4" s="14" t="n">
        <v>717</v>
      </c>
      <c r="E4" s="14" t="n">
        <v>14340</v>
      </c>
    </row>
    <row r="5" customFormat="false" ht="13.8" hidden="false" customHeight="false" outlineLevel="0" collapsed="false">
      <c r="A5" s="74"/>
      <c r="B5" s="77" t="s">
        <v>120</v>
      </c>
      <c r="C5" s="14"/>
      <c r="D5" s="14" t="n">
        <v>76</v>
      </c>
      <c r="E5" s="14" t="n">
        <v>1520</v>
      </c>
    </row>
    <row r="6" customFormat="false" ht="13.8" hidden="false" customHeight="false" outlineLevel="0" collapsed="false">
      <c r="A6" s="74"/>
      <c r="B6" s="77" t="s">
        <v>15</v>
      </c>
      <c r="C6" s="14"/>
      <c r="D6" s="14" t="n">
        <v>77</v>
      </c>
      <c r="E6" s="14" t="n">
        <v>1540</v>
      </c>
    </row>
    <row r="7" customFormat="false" ht="13.8" hidden="false" customHeight="false" outlineLevel="0" collapsed="false">
      <c r="A7" s="78" t="n">
        <v>28</v>
      </c>
      <c r="B7" s="72" t="s">
        <v>118</v>
      </c>
      <c r="C7" s="79" t="n">
        <v>20000</v>
      </c>
      <c r="D7" s="79" t="n">
        <v>4826</v>
      </c>
      <c r="E7" s="79" t="n">
        <v>96600</v>
      </c>
    </row>
    <row r="8" customFormat="false" ht="13.8" hidden="false" customHeight="false" outlineLevel="0" collapsed="false">
      <c r="A8" s="74"/>
      <c r="B8" s="77" t="s">
        <v>119</v>
      </c>
      <c r="C8" s="14"/>
      <c r="D8" s="14" t="n">
        <v>694</v>
      </c>
      <c r="E8" s="14" t="n">
        <v>13880</v>
      </c>
    </row>
    <row r="9" customFormat="false" ht="13.8" hidden="false" customHeight="false" outlineLevel="0" collapsed="false">
      <c r="A9" s="74"/>
      <c r="B9" s="77" t="s">
        <v>120</v>
      </c>
      <c r="C9" s="14"/>
      <c r="D9" s="14" t="n">
        <v>77</v>
      </c>
      <c r="E9" s="14" t="n">
        <v>1540</v>
      </c>
    </row>
    <row r="10" customFormat="false" ht="13.8" hidden="false" customHeight="false" outlineLevel="0" collapsed="false">
      <c r="A10" s="6"/>
      <c r="B10" s="6" t="s">
        <v>15</v>
      </c>
      <c r="C10" s="75"/>
      <c r="D10" s="75" t="n">
        <v>53</v>
      </c>
      <c r="E10" s="75" t="n">
        <v>1060</v>
      </c>
    </row>
    <row r="11" customFormat="false" ht="13.8" hidden="false" customHeight="false" outlineLevel="0" collapsed="false">
      <c r="A11" s="74" t="n">
        <v>29</v>
      </c>
      <c r="B11" s="77" t="s">
        <v>118</v>
      </c>
      <c r="C11" s="14" t="n">
        <v>20000</v>
      </c>
      <c r="D11" s="14" t="n">
        <v>4764</v>
      </c>
      <c r="E11" s="14" t="n">
        <v>95400</v>
      </c>
    </row>
    <row r="12" customFormat="false" ht="13.8" hidden="false" customHeight="false" outlineLevel="0" collapsed="false">
      <c r="A12" s="74"/>
      <c r="B12" s="77" t="s">
        <v>119</v>
      </c>
      <c r="C12" s="14"/>
      <c r="D12" s="14" t="n">
        <v>693</v>
      </c>
      <c r="E12" s="14" t="n">
        <v>13860</v>
      </c>
    </row>
    <row r="13" customFormat="false" ht="13.8" hidden="false" customHeight="false" outlineLevel="0" collapsed="false">
      <c r="A13" s="74"/>
      <c r="B13" s="77" t="s">
        <v>120</v>
      </c>
      <c r="C13" s="14"/>
      <c r="D13" s="14" t="n">
        <v>72</v>
      </c>
      <c r="E13" s="14" t="n">
        <v>1440</v>
      </c>
    </row>
    <row r="14" customFormat="false" ht="13.8" hidden="false" customHeight="false" outlineLevel="0" collapsed="false">
      <c r="A14" s="74"/>
      <c r="B14" s="77" t="s">
        <v>15</v>
      </c>
      <c r="C14" s="14"/>
      <c r="D14" s="14" t="n">
        <v>35</v>
      </c>
      <c r="E14" s="14" t="n">
        <v>700</v>
      </c>
    </row>
    <row r="15" customFormat="false" ht="13.8" hidden="false" customHeight="false" outlineLevel="0" collapsed="false">
      <c r="A15" s="78" t="n">
        <v>30</v>
      </c>
      <c r="B15" s="72" t="s">
        <v>118</v>
      </c>
      <c r="C15" s="79" t="n">
        <v>20000</v>
      </c>
      <c r="D15" s="79" t="n">
        <v>4561</v>
      </c>
      <c r="E15" s="79" t="n">
        <v>91220</v>
      </c>
    </row>
    <row r="16" customFormat="false" ht="13.8" hidden="false" customHeight="false" outlineLevel="0" collapsed="false">
      <c r="A16" s="74"/>
      <c r="B16" s="77" t="s">
        <v>119</v>
      </c>
      <c r="C16" s="14"/>
      <c r="D16" s="14" t="n">
        <v>667</v>
      </c>
      <c r="E16" s="14" t="n">
        <v>13340</v>
      </c>
    </row>
    <row r="17" customFormat="false" ht="13.8" hidden="false" customHeight="false" outlineLevel="0" collapsed="false">
      <c r="A17" s="74"/>
      <c r="B17" s="77" t="s">
        <v>120</v>
      </c>
      <c r="C17" s="14"/>
      <c r="D17" s="14" t="n">
        <v>62</v>
      </c>
      <c r="E17" s="14" t="n">
        <v>1240</v>
      </c>
    </row>
    <row r="18" customFormat="false" ht="13.8" hidden="false" customHeight="false" outlineLevel="0" collapsed="false">
      <c r="A18" s="6"/>
      <c r="B18" s="6" t="s">
        <v>15</v>
      </c>
      <c r="C18" s="75"/>
      <c r="D18" s="75" t="n">
        <v>42</v>
      </c>
      <c r="E18" s="75" t="n">
        <v>840</v>
      </c>
    </row>
    <row r="19" customFormat="false" ht="13.8" hidden="false" customHeight="false" outlineLevel="0" collapsed="false">
      <c r="A19" s="74" t="s">
        <v>22</v>
      </c>
      <c r="B19" s="77" t="s">
        <v>118</v>
      </c>
      <c r="C19" s="14" t="n">
        <v>20000</v>
      </c>
      <c r="D19" s="14" t="n">
        <v>4427</v>
      </c>
      <c r="E19" s="14" t="n">
        <v>88540</v>
      </c>
    </row>
    <row r="20" customFormat="false" ht="13.8" hidden="false" customHeight="false" outlineLevel="0" collapsed="false">
      <c r="A20" s="74"/>
      <c r="B20" s="77" t="s">
        <v>119</v>
      </c>
      <c r="C20" s="14"/>
      <c r="D20" s="14" t="n">
        <v>676</v>
      </c>
      <c r="E20" s="14" t="n">
        <v>13520</v>
      </c>
    </row>
    <row r="21" customFormat="false" ht="13.8" hidden="false" customHeight="false" outlineLevel="0" collapsed="false">
      <c r="A21" s="74"/>
      <c r="B21" s="77" t="s">
        <v>120</v>
      </c>
      <c r="C21" s="14"/>
      <c r="D21" s="14" t="n">
        <v>54</v>
      </c>
      <c r="E21" s="14" t="n">
        <v>1080</v>
      </c>
    </row>
    <row r="22" customFormat="false" ht="13.8" hidden="false" customHeight="false" outlineLevel="0" collapsed="false">
      <c r="A22" s="74"/>
      <c r="B22" s="77" t="s">
        <v>15</v>
      </c>
      <c r="C22" s="14"/>
      <c r="D22" s="14" t="n">
        <v>43</v>
      </c>
      <c r="E22" s="14" t="n">
        <v>860</v>
      </c>
    </row>
    <row r="23" customFormat="false" ht="13.8" hidden="false" customHeight="false" outlineLevel="0" collapsed="false">
      <c r="A23" s="78" t="n">
        <v>2</v>
      </c>
      <c r="B23" s="72" t="s">
        <v>121</v>
      </c>
      <c r="C23" s="79" t="n">
        <v>20000</v>
      </c>
      <c r="D23" s="79" t="n">
        <v>4433</v>
      </c>
      <c r="E23" s="79" t="n">
        <v>88660</v>
      </c>
    </row>
    <row r="24" customFormat="false" ht="13.8" hidden="false" customHeight="false" outlineLevel="0" collapsed="false">
      <c r="A24" s="74"/>
      <c r="B24" s="77" t="s">
        <v>119</v>
      </c>
      <c r="C24" s="14"/>
      <c r="D24" s="14" t="n">
        <v>727</v>
      </c>
      <c r="E24" s="14" t="n">
        <v>14540</v>
      </c>
    </row>
    <row r="25" customFormat="false" ht="13.8" hidden="false" customHeight="false" outlineLevel="0" collapsed="false">
      <c r="A25" s="74"/>
      <c r="B25" s="77" t="s">
        <v>120</v>
      </c>
      <c r="C25" s="14"/>
      <c r="D25" s="14" t="n">
        <v>60</v>
      </c>
      <c r="E25" s="14" t="n">
        <v>1200</v>
      </c>
    </row>
    <row r="26" customFormat="false" ht="13.8" hidden="false" customHeight="false" outlineLevel="0" collapsed="false">
      <c r="A26" s="80"/>
      <c r="B26" s="81" t="s">
        <v>15</v>
      </c>
      <c r="C26" s="75"/>
      <c r="D26" s="75" t="n">
        <v>44</v>
      </c>
      <c r="E26" s="75" t="n">
        <v>880</v>
      </c>
    </row>
    <row r="27" customFormat="false" ht="13.8" hidden="false" customHeight="false" outlineLevel="0" collapsed="false">
      <c r="A27" s="74" t="n">
        <v>3</v>
      </c>
      <c r="B27" s="77" t="s">
        <v>121</v>
      </c>
      <c r="C27" s="14" t="n">
        <v>20000</v>
      </c>
      <c r="D27" s="14" t="n">
        <v>4405</v>
      </c>
      <c r="E27" s="14" t="n">
        <f aca="false">D27*C27</f>
        <v>88100000</v>
      </c>
    </row>
    <row r="28" customFormat="false" ht="13.8" hidden="false" customHeight="false" outlineLevel="0" collapsed="false">
      <c r="A28" s="74"/>
      <c r="B28" s="77" t="s">
        <v>119</v>
      </c>
      <c r="C28" s="14"/>
      <c r="D28" s="14" t="n">
        <v>733</v>
      </c>
      <c r="E28" s="14" t="n">
        <f aca="false">D28*C27</f>
        <v>14660000</v>
      </c>
    </row>
    <row r="29" customFormat="false" ht="13.8" hidden="false" customHeight="false" outlineLevel="0" collapsed="false">
      <c r="A29" s="6"/>
      <c r="B29" s="81" t="s">
        <v>120</v>
      </c>
      <c r="C29" s="75"/>
      <c r="D29" s="75" t="n">
        <v>66</v>
      </c>
      <c r="E29" s="75" t="n">
        <f aca="false">D29*C27</f>
        <v>1320000</v>
      </c>
    </row>
    <row r="30" customFormat="false" ht="13.8" hidden="false" customHeight="false" outlineLevel="0" collapsed="false">
      <c r="A30" s="82"/>
      <c r="B30" s="83" t="s">
        <v>15</v>
      </c>
      <c r="C30" s="17"/>
      <c r="D30" s="17" t="n">
        <v>29</v>
      </c>
      <c r="E30" s="18" t="n">
        <f aca="false">D30*C27</f>
        <v>580000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D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9.00390625" defaultRowHeight="13.5" zeroHeight="false" outlineLevelRow="0" outlineLevelCol="0"/>
  <cols>
    <col collapsed="false" customWidth="false" hidden="false" outlineLevel="0" max="1" min="1" style="1" width="9"/>
    <col collapsed="false" customWidth="true" hidden="false" outlineLevel="0" max="4" min="2" style="1" width="16.87"/>
    <col collapsed="false" customWidth="false" hidden="false" outlineLevel="0" max="1024" min="5" style="1" width="9"/>
  </cols>
  <sheetData>
    <row r="1" customFormat="false" ht="13.8" hidden="false" customHeight="false" outlineLevel="0" collapsed="false">
      <c r="A1" s="1" t="s">
        <v>122</v>
      </c>
    </row>
    <row r="2" customFormat="false" ht="13.8" hidden="false" customHeight="false" outlineLevel="0" collapsed="false">
      <c r="A2" s="7" t="s">
        <v>2</v>
      </c>
      <c r="B2" s="7" t="s">
        <v>123</v>
      </c>
      <c r="C2" s="7" t="s">
        <v>124</v>
      </c>
      <c r="D2" s="7" t="s">
        <v>125</v>
      </c>
    </row>
    <row r="3" customFormat="false" ht="13.8" hidden="false" customHeight="false" outlineLevel="0" collapsed="false">
      <c r="A3" s="74"/>
      <c r="B3" s="11" t="s">
        <v>126</v>
      </c>
      <c r="C3" s="11" t="s">
        <v>36</v>
      </c>
      <c r="D3" s="11" t="s">
        <v>89</v>
      </c>
    </row>
    <row r="4" customFormat="false" ht="13.8" hidden="false" customHeight="false" outlineLevel="0" collapsed="false">
      <c r="A4" s="74" t="n">
        <v>27</v>
      </c>
      <c r="B4" s="14" t="n">
        <v>479</v>
      </c>
      <c r="C4" s="14" t="n">
        <v>11990</v>
      </c>
      <c r="D4" s="14" t="n">
        <v>8820466</v>
      </c>
    </row>
    <row r="5" customFormat="false" ht="13.8" hidden="false" customHeight="false" outlineLevel="0" collapsed="false">
      <c r="A5" s="74" t="n">
        <v>28</v>
      </c>
      <c r="B5" s="14" t="n">
        <v>478</v>
      </c>
      <c r="C5" s="14" t="n">
        <v>11378</v>
      </c>
      <c r="D5" s="14" t="n">
        <v>8383138</v>
      </c>
    </row>
    <row r="6" customFormat="false" ht="13.8" hidden="false" customHeight="false" outlineLevel="0" collapsed="false">
      <c r="A6" s="74" t="n">
        <v>29</v>
      </c>
      <c r="B6" s="14" t="n">
        <v>472</v>
      </c>
      <c r="C6" s="14" t="n">
        <v>9748</v>
      </c>
      <c r="D6" s="14" t="n">
        <v>7187882</v>
      </c>
    </row>
    <row r="7" customFormat="false" ht="13.8" hidden="false" customHeight="false" outlineLevel="0" collapsed="false">
      <c r="A7" s="74" t="n">
        <v>30</v>
      </c>
      <c r="B7" s="14" t="n">
        <v>434</v>
      </c>
      <c r="C7" s="14" t="n">
        <v>8411</v>
      </c>
      <c r="D7" s="14" t="n">
        <v>6208776</v>
      </c>
    </row>
    <row r="8" customFormat="false" ht="13.8" hidden="false" customHeight="false" outlineLevel="0" collapsed="false">
      <c r="A8" s="74" t="s">
        <v>22</v>
      </c>
      <c r="B8" s="14" t="n">
        <v>497</v>
      </c>
      <c r="C8" s="14" t="n">
        <v>8143</v>
      </c>
      <c r="D8" s="14" t="n">
        <v>5996218</v>
      </c>
    </row>
    <row r="9" customFormat="false" ht="13.8" hidden="false" customHeight="false" outlineLevel="0" collapsed="false">
      <c r="A9" s="74" t="n">
        <v>2</v>
      </c>
      <c r="B9" s="14" t="n">
        <v>510</v>
      </c>
      <c r="C9" s="14" t="n">
        <v>7106</v>
      </c>
      <c r="D9" s="14" t="n">
        <v>5243090</v>
      </c>
    </row>
    <row r="10" customFormat="false" ht="13.8" hidden="false" customHeight="false" outlineLevel="0" collapsed="false">
      <c r="A10" s="6" t="n">
        <v>3</v>
      </c>
      <c r="B10" s="75" t="n">
        <v>522</v>
      </c>
      <c r="C10" s="75" t="n">
        <v>7856</v>
      </c>
      <c r="D10" s="75" t="n">
        <v>5787694</v>
      </c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F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8.75" zeroHeight="false" outlineLevelRow="0" outlineLevelCol="0"/>
  <cols>
    <col collapsed="false" customWidth="false" hidden="false" outlineLevel="0" max="1" min="1" style="84" width="9"/>
    <col collapsed="false" customWidth="true" hidden="false" outlineLevel="0" max="2" min="2" style="84" width="14.5"/>
    <col collapsed="false" customWidth="true" hidden="false" outlineLevel="0" max="5" min="3" style="84" width="22.37"/>
    <col collapsed="false" customWidth="true" hidden="false" outlineLevel="0" max="6" min="6" style="84" width="14.5"/>
    <col collapsed="false" customWidth="false" hidden="false" outlineLevel="0" max="16384" min="7" style="84" width="9"/>
  </cols>
  <sheetData>
    <row r="1" customFormat="false" ht="18.75" hidden="false" customHeight="false" outlineLevel="0" collapsed="false">
      <c r="A1" s="85" t="s">
        <v>127</v>
      </c>
      <c r="B1" s="85"/>
      <c r="C1" s="85"/>
      <c r="D1" s="85"/>
      <c r="E1" s="85"/>
      <c r="F1" s="85"/>
    </row>
    <row r="2" customFormat="false" ht="18.75" hidden="false" customHeight="false" outlineLevel="0" collapsed="false">
      <c r="A2" s="86" t="s">
        <v>2</v>
      </c>
      <c r="B2" s="86" t="s">
        <v>128</v>
      </c>
      <c r="C2" s="86"/>
      <c r="D2" s="86"/>
      <c r="E2" s="86"/>
      <c r="F2" s="86" t="s">
        <v>129</v>
      </c>
    </row>
    <row r="3" customFormat="false" ht="18.75" hidden="false" customHeight="false" outlineLevel="0" collapsed="false">
      <c r="A3" s="87"/>
      <c r="B3" s="88" t="s">
        <v>7</v>
      </c>
      <c r="C3" s="88" t="s">
        <v>130</v>
      </c>
      <c r="D3" s="88" t="s">
        <v>131</v>
      </c>
      <c r="E3" s="88" t="s">
        <v>132</v>
      </c>
      <c r="F3" s="87"/>
    </row>
    <row r="4" customFormat="false" ht="18.75" hidden="false" customHeight="false" outlineLevel="0" collapsed="false">
      <c r="A4" s="89"/>
      <c r="B4" s="90" t="s">
        <v>20</v>
      </c>
      <c r="C4" s="90" t="s">
        <v>20</v>
      </c>
      <c r="D4" s="90" t="s">
        <v>20</v>
      </c>
      <c r="E4" s="90" t="s">
        <v>20</v>
      </c>
      <c r="F4" s="90" t="s">
        <v>89</v>
      </c>
    </row>
    <row r="5" customFormat="false" ht="18.75" hidden="false" customHeight="false" outlineLevel="0" collapsed="false">
      <c r="A5" s="89" t="n">
        <v>27</v>
      </c>
      <c r="B5" s="91" t="n">
        <v>75</v>
      </c>
      <c r="C5" s="91" t="n">
        <v>28</v>
      </c>
      <c r="D5" s="91" t="n">
        <v>0</v>
      </c>
      <c r="E5" s="91" t="n">
        <v>47</v>
      </c>
      <c r="F5" s="91" t="n">
        <v>2361909</v>
      </c>
    </row>
    <row r="6" customFormat="false" ht="18.75" hidden="false" customHeight="false" outlineLevel="0" collapsed="false">
      <c r="A6" s="89" t="n">
        <v>28</v>
      </c>
      <c r="B6" s="91" t="n">
        <v>73</v>
      </c>
      <c r="C6" s="91" t="n">
        <v>24</v>
      </c>
      <c r="D6" s="91" t="n">
        <v>0</v>
      </c>
      <c r="E6" s="91" t="n">
        <v>49</v>
      </c>
      <c r="F6" s="91" t="n">
        <v>2805802</v>
      </c>
    </row>
    <row r="7" customFormat="false" ht="18.75" hidden="false" customHeight="false" outlineLevel="0" collapsed="false">
      <c r="A7" s="89" t="n">
        <v>29</v>
      </c>
      <c r="B7" s="91" t="n">
        <v>71</v>
      </c>
      <c r="C7" s="91" t="n">
        <v>22</v>
      </c>
      <c r="D7" s="91" t="n">
        <v>0</v>
      </c>
      <c r="E7" s="91" t="n">
        <v>49</v>
      </c>
      <c r="F7" s="91" t="n">
        <v>1661677</v>
      </c>
    </row>
    <row r="8" customFormat="false" ht="18.75" hidden="false" customHeight="false" outlineLevel="0" collapsed="false">
      <c r="A8" s="89" t="n">
        <v>30</v>
      </c>
      <c r="B8" s="91" t="n">
        <v>70</v>
      </c>
      <c r="C8" s="91" t="n">
        <v>14</v>
      </c>
      <c r="D8" s="91" t="n">
        <v>0</v>
      </c>
      <c r="E8" s="91" t="n">
        <v>56</v>
      </c>
      <c r="F8" s="91" t="n">
        <v>1216739</v>
      </c>
    </row>
    <row r="9" customFormat="false" ht="18.75" hidden="false" customHeight="false" outlineLevel="0" collapsed="false">
      <c r="A9" s="89" t="s">
        <v>22</v>
      </c>
      <c r="B9" s="91" t="n">
        <v>69</v>
      </c>
      <c r="C9" s="91" t="n">
        <v>14</v>
      </c>
      <c r="D9" s="91" t="n">
        <v>0</v>
      </c>
      <c r="E9" s="91" t="n">
        <v>55</v>
      </c>
      <c r="F9" s="91" t="n">
        <v>897904</v>
      </c>
    </row>
    <row r="10" customFormat="false" ht="18.75" hidden="false" customHeight="false" outlineLevel="0" collapsed="false">
      <c r="A10" s="89" t="n">
        <v>2</v>
      </c>
      <c r="B10" s="91" t="n">
        <v>58</v>
      </c>
      <c r="C10" s="91" t="n">
        <v>13</v>
      </c>
      <c r="D10" s="91" t="n">
        <v>0</v>
      </c>
      <c r="E10" s="91" t="n">
        <v>45</v>
      </c>
      <c r="F10" s="91" t="n">
        <v>503250</v>
      </c>
    </row>
    <row r="11" customFormat="false" ht="18.75" hidden="false" customHeight="false" outlineLevel="0" collapsed="false">
      <c r="A11" s="92" t="n">
        <v>3</v>
      </c>
      <c r="B11" s="93" t="n">
        <v>56</v>
      </c>
      <c r="C11" s="94" t="n">
        <v>7</v>
      </c>
      <c r="D11" s="95" t="n">
        <v>0</v>
      </c>
      <c r="E11" s="93" t="n">
        <v>49</v>
      </c>
      <c r="F11" s="96" t="n">
        <v>609537</v>
      </c>
    </row>
  </sheetData>
  <mergeCells count="1">
    <mergeCell ref="B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2022-09-15T09:28:52Z</dcterms:created>
  <dc:creator/>
  <dc:description/>
  <dc:language>ja-JP</dc:language>
  <cp:lastModifiedBy/>
  <dcterms:modified xsi:type="dcterms:W3CDTF">2024-09-24T16:04:10Z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