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6.151.34\減量共有\リユース関連\2_啓発冊子（R3）\10_ウェブサイト\"/>
    </mc:Choice>
  </mc:AlternateContent>
  <bookViews>
    <workbookView xWindow="0" yWindow="0" windowWidth="28800" windowHeight="12336"/>
  </bookViews>
  <sheets>
    <sheet name="リユースショップ" sheetId="3" r:id="rId1"/>
  </sheets>
  <definedNames>
    <definedName name="_xlnm.Print_Titles" localSheetId="0">リユースショップ!$1:$2</definedName>
  </definedNames>
  <calcPr calcId="162913"/>
</workbook>
</file>

<file path=xl/sharedStrings.xml><?xml version="1.0" encoding="utf-8"?>
<sst xmlns="http://schemas.openxmlformats.org/spreadsheetml/2006/main" count="974" uniqueCount="470">
  <si>
    <t>所在地</t>
  </si>
  <si>
    <t>電話番号</t>
  </si>
  <si>
    <t>ホームページ</t>
  </si>
  <si>
    <t>定休日</t>
  </si>
  <si>
    <t>取扱商品</t>
  </si>
  <si>
    <t>総合</t>
  </si>
  <si>
    <t>無休</t>
  </si>
  <si>
    <t>セカンドストリート</t>
  </si>
  <si>
    <t>ハードオフ</t>
  </si>
  <si>
    <t>利用方法・備考</t>
    <phoneticPr fontId="18"/>
  </si>
  <si>
    <t>買取基準</t>
    <phoneticPr fontId="18"/>
  </si>
  <si>
    <t>■買取基準
詳細は店舗にお問い合わせいただくかホームページをご覧ください。　　　　　　　　　　　　　　　　　　　　　</t>
    <phoneticPr fontId="18"/>
  </si>
  <si>
    <t>■利用方法・備考
買取を希望する物を店舗に持参する（予約不要）と、店舗で査定が行われます。</t>
    <phoneticPr fontId="18"/>
  </si>
  <si>
    <t>店名</t>
    <rPh sb="0" eb="2">
      <t>テンメイ</t>
    </rPh>
    <phoneticPr fontId="18"/>
  </si>
  <si>
    <t>カー＆バイク用品</t>
    <rPh sb="6" eb="8">
      <t>ヨウヒン</t>
    </rPh>
    <phoneticPr fontId="18"/>
  </si>
  <si>
    <t>アップガレージ</t>
    <phoneticPr fontId="18"/>
  </si>
  <si>
    <t>名古屋中川店</t>
    <rPh sb="0" eb="6">
      <t>ナゴヤナカガワテン</t>
    </rPh>
    <phoneticPr fontId="18"/>
  </si>
  <si>
    <t>052-362-0700</t>
  </si>
  <si>
    <t>https://www.upgarage.com/shop</t>
    <phoneticPr fontId="18"/>
  </si>
  <si>
    <t>午前11時～午後8時</t>
    <phoneticPr fontId="18"/>
  </si>
  <si>
    <t>水曜日（祝祭日は営業）</t>
  </si>
  <si>
    <t>詳細は店舗にお問い合わせください</t>
    <rPh sb="0" eb="2">
      <t>ショウサイ</t>
    </rPh>
    <rPh sb="3" eb="5">
      <t>テンポ</t>
    </rPh>
    <rPh sb="7" eb="8">
      <t>ト</t>
    </rPh>
    <rPh sb="9" eb="10">
      <t>ア</t>
    </rPh>
    <phoneticPr fontId="18"/>
  </si>
  <si>
    <t>売りたいお品物と運転免許証を持ってご来店ください。受付後査定が行われます。</t>
    <rPh sb="0" eb="1">
      <t>ウ</t>
    </rPh>
    <rPh sb="5" eb="7">
      <t>シナモノ</t>
    </rPh>
    <rPh sb="8" eb="10">
      <t>ウンテン</t>
    </rPh>
    <rPh sb="10" eb="13">
      <t>メンキョショウ</t>
    </rPh>
    <rPh sb="14" eb="15">
      <t>モ</t>
    </rPh>
    <rPh sb="18" eb="20">
      <t>ライテン</t>
    </rPh>
    <rPh sb="25" eb="27">
      <t>ウケツケ</t>
    </rPh>
    <rPh sb="27" eb="28">
      <t>ゴ</t>
    </rPh>
    <rPh sb="28" eb="30">
      <t>サテイ</t>
    </rPh>
    <rPh sb="31" eb="32">
      <t>オコナ</t>
    </rPh>
    <phoneticPr fontId="18"/>
  </si>
  <si>
    <t>アパレルリユース</t>
  </si>
  <si>
    <t>名古屋大江店</t>
  </si>
  <si>
    <t>052-619-7761</t>
  </si>
  <si>
    <t>https://www.2ndstreet.jp/shop/details?shopsId=30732</t>
  </si>
  <si>
    <t>中川店</t>
  </si>
  <si>
    <t>052-369-1061</t>
  </si>
  <si>
    <t>https://www.2ndstreet.jp/shop/details?shopsId=30738</t>
  </si>
  <si>
    <t>名古屋黒川店</t>
  </si>
  <si>
    <t>052-910-3173</t>
  </si>
  <si>
    <t>https://www.2ndstreet.jp/shop/details?shopsId=30765</t>
  </si>
  <si>
    <t>千種駅南店</t>
  </si>
  <si>
    <t>052-249-8411</t>
  </si>
  <si>
    <t>https://www.2ndstreet.jp/shop/details?shopsId=30821</t>
  </si>
  <si>
    <t>名古屋栄店</t>
  </si>
  <si>
    <t>052-238-2502</t>
  </si>
  <si>
    <t>https://www.2ndstreet.jp/shop/details?shopsId=30875</t>
  </si>
  <si>
    <t>買取専門</t>
    <rPh sb="0" eb="2">
      <t>カイトリ</t>
    </rPh>
    <rPh sb="2" eb="4">
      <t>センモン</t>
    </rPh>
    <phoneticPr fontId="18"/>
  </si>
  <si>
    <t>午前12:00～午後８:00</t>
    <phoneticPr fontId="18"/>
  </si>
  <si>
    <t>販売は行っておりません</t>
    <phoneticPr fontId="18"/>
  </si>
  <si>
    <t>ﾅｺﾞﾔﾄﾞｰﾑ前店</t>
  </si>
  <si>
    <t>名古屋市東区矢田南2丁目1番1号</t>
  </si>
  <si>
    <t>052-725-7081</t>
  </si>
  <si>
    <t>https://www.2ndstreet.jp/shop/details?shopsId=31137</t>
  </si>
  <si>
    <t>大須万松寺通店</t>
  </si>
  <si>
    <t>052-269-3290</t>
  </si>
  <si>
    <t>https://www.2ndstreet.jp/shop/details?shopsId=31199</t>
  </si>
  <si>
    <t>大須万松寺通ブランド専門店</t>
  </si>
  <si>
    <t>052-238-0611</t>
  </si>
  <si>
    <t>https://www.2ndstreet.jp/shop/details?shopsId=31344</t>
  </si>
  <si>
    <t>田代本通店</t>
  </si>
  <si>
    <t>052-757-5631</t>
  </si>
  <si>
    <t>https://www.2ndstreet.jp/shop/details?shopsId=30907</t>
  </si>
  <si>
    <t>八事店</t>
  </si>
  <si>
    <t>052-861-0335</t>
  </si>
  <si>
    <t>https://www.2ndstreet.jp/shop/details?shopsId=31013</t>
  </si>
  <si>
    <t>名古屋徳重店</t>
  </si>
  <si>
    <t>052-879-5601</t>
  </si>
  <si>
    <t>https://www.2ndstreet.jp/shop/details?shopsId=30842</t>
  </si>
  <si>
    <t>トータルリユース</t>
  </si>
  <si>
    <t>高針原店</t>
  </si>
  <si>
    <t>052-709-2705</t>
  </si>
  <si>
    <t>https://www.2ndstreet.jp/shop/details?shopsId=30923</t>
  </si>
  <si>
    <t>滝の水店</t>
  </si>
  <si>
    <t>052-899-3381</t>
  </si>
  <si>
    <t>https://www.2ndstreet.jp/shop/details?shopsId=31095</t>
  </si>
  <si>
    <t>野並店</t>
  </si>
  <si>
    <t>052-899-3877</t>
  </si>
  <si>
    <t>https://www.2ndstreet.jp/shop/details?shopsId=31162</t>
  </si>
  <si>
    <t>守山吉根店</t>
  </si>
  <si>
    <t>052-739-0725</t>
  </si>
  <si>
    <t>https://www.2ndstreet.jp/shop/details?shopsId=31241</t>
  </si>
  <si>
    <t>一社店</t>
  </si>
  <si>
    <t>052-789-0026</t>
  </si>
  <si>
    <t>https://www.2ndstreet.jp/shop/details?shopsId=31356</t>
  </si>
  <si>
    <t>桜山店</t>
  </si>
  <si>
    <t>052-859-1715</t>
  </si>
  <si>
    <t>https://www.2ndstreet.jp/shop/details?shopsId=31437</t>
  </si>
  <si>
    <t>小田井店</t>
  </si>
  <si>
    <t>052-509-1171</t>
  </si>
  <si>
    <t>https://www.2ndstreet.jp/shop/details?shopsId=30987</t>
  </si>
  <si>
    <t>ブランド・ファッション等</t>
    <rPh sb="11" eb="12">
      <t>トウ</t>
    </rPh>
    <phoneticPr fontId="18"/>
  </si>
  <si>
    <t>KOMEHYO</t>
    <phoneticPr fontId="18"/>
  </si>
  <si>
    <t xml:space="preserve">名古屋本店本館
</t>
    <rPh sb="0" eb="5">
      <t>ナゴヤホンテン</t>
    </rPh>
    <rPh sb="5" eb="7">
      <t>ホンカン</t>
    </rPh>
    <phoneticPr fontId="18"/>
  </si>
  <si>
    <t>052-242-0088</t>
    <phoneticPr fontId="18"/>
  </si>
  <si>
    <t>https://www.komehyo.co.jp/store/nagoya-honkan</t>
  </si>
  <si>
    <t>10:30-19:30</t>
    <phoneticPr fontId="18"/>
  </si>
  <si>
    <t>不定休</t>
    <rPh sb="0" eb="3">
      <t>フテイキュウ</t>
    </rPh>
    <phoneticPr fontId="18"/>
  </si>
  <si>
    <t>販売：ジュエリー・時計・バッグ・ファッション・カメラ・楽器
買取：ジュエリー・時計・バッグ・ファッション・カメラ・楽器・きもの</t>
    <rPh sb="0" eb="2">
      <t>ハンバイ</t>
    </rPh>
    <rPh sb="9" eb="11">
      <t>トケイ</t>
    </rPh>
    <rPh sb="27" eb="29">
      <t>ガッキ</t>
    </rPh>
    <rPh sb="30" eb="32">
      <t>カイトリ</t>
    </rPh>
    <rPh sb="39" eb="41">
      <t>トケイ</t>
    </rPh>
    <rPh sb="57" eb="59">
      <t>ガッキ</t>
    </rPh>
    <phoneticPr fontId="18"/>
  </si>
  <si>
    <t>■利用方法・備考
・「お品物」と「ご本人様確認書類」をお持ちください。
※「ご本人様確認書類」は、現住所・生年月日が記載された有効期限内の原本に限ります。
※20歳未満の方はご利用できませんので、ご了承ください。　</t>
  </si>
  <si>
    <t>ブランド・ファッション</t>
    <phoneticPr fontId="18"/>
  </si>
  <si>
    <t>名駅店</t>
    <rPh sb="0" eb="3">
      <t>メイエキテン</t>
    </rPh>
    <phoneticPr fontId="18"/>
  </si>
  <si>
    <t>052-589-9588</t>
    <phoneticPr fontId="18"/>
  </si>
  <si>
    <t>https://www.komehyo.co.jp/store/meieki</t>
    <phoneticPr fontId="18"/>
  </si>
  <si>
    <t>11:00-20:00</t>
    <phoneticPr fontId="18"/>
  </si>
  <si>
    <t>販売：ジュエリー・時計・バッグ・ファッション
買取：ジュエリー・時計・バッグ・ファッション</t>
    <rPh sb="0" eb="2">
      <t>ハンバイ</t>
    </rPh>
    <rPh sb="9" eb="11">
      <t>トケイ</t>
    </rPh>
    <rPh sb="23" eb="25">
      <t>カイトリ</t>
    </rPh>
    <rPh sb="32" eb="34">
      <t>トケイ</t>
    </rPh>
    <phoneticPr fontId="18"/>
  </si>
  <si>
    <t>KOMEHYO買取センター</t>
    <rPh sb="7" eb="9">
      <t>カイトリ</t>
    </rPh>
    <phoneticPr fontId="18"/>
  </si>
  <si>
    <t>星が丘テラス</t>
    <rPh sb="0" eb="1">
      <t>ホシ</t>
    </rPh>
    <rPh sb="2" eb="3">
      <t>オカ</t>
    </rPh>
    <phoneticPr fontId="18"/>
  </si>
  <si>
    <t>052-789-0588</t>
  </si>
  <si>
    <t>https://www.komehyo.co.jp/store/kc-hoshigaoka-terrace</t>
    <phoneticPr fontId="18"/>
  </si>
  <si>
    <t>10:00-19:00</t>
    <phoneticPr fontId="18"/>
  </si>
  <si>
    <t>1/1
施設準拠</t>
    <rPh sb="4" eb="8">
      <t>シセツジュンキョ</t>
    </rPh>
    <phoneticPr fontId="18"/>
  </si>
  <si>
    <t>買取：ジュエリー・時計・バッグ・ファッション</t>
    <rPh sb="0" eb="2">
      <t>カイトリ</t>
    </rPh>
    <rPh sb="9" eb="11">
      <t>トケイ</t>
    </rPh>
    <phoneticPr fontId="18"/>
  </si>
  <si>
    <t>デリスクエア今池</t>
    <rPh sb="6" eb="8">
      <t>イマイケ</t>
    </rPh>
    <phoneticPr fontId="18"/>
  </si>
  <si>
    <t>052-715-6620</t>
  </si>
  <si>
    <t>https://www.komehyo.co.jp/store/kc-imaike</t>
    <phoneticPr fontId="18"/>
  </si>
  <si>
    <t>第1第3水曜日</t>
    <rPh sb="0" eb="1">
      <t>ダイ</t>
    </rPh>
    <rPh sb="2" eb="3">
      <t>ダイ</t>
    </rPh>
    <rPh sb="4" eb="7">
      <t>スイヨウビ</t>
    </rPh>
    <phoneticPr fontId="18"/>
  </si>
  <si>
    <t>買取：ジュエリー・時計・バッグ</t>
    <rPh sb="0" eb="2">
      <t>カイトリ</t>
    </rPh>
    <rPh sb="9" eb="11">
      <t>トケイ</t>
    </rPh>
    <phoneticPr fontId="18"/>
  </si>
  <si>
    <t>ヒルズウォーク徳重</t>
    <rPh sb="7" eb="9">
      <t>トクシゲ</t>
    </rPh>
    <phoneticPr fontId="18"/>
  </si>
  <si>
    <t>052-846-6688</t>
  </si>
  <si>
    <t>https://www.komehyo.co.jp/store/kc-hillswalk-tokushige</t>
    <phoneticPr fontId="18"/>
  </si>
  <si>
    <t>10:00-21:30</t>
    <phoneticPr fontId="18"/>
  </si>
  <si>
    <t>施設準拠</t>
    <rPh sb="0" eb="4">
      <t>シセツジュンキョ</t>
    </rPh>
    <phoneticPr fontId="18"/>
  </si>
  <si>
    <t>イオンモール熱田</t>
    <rPh sb="6" eb="8">
      <t>アツタ</t>
    </rPh>
    <phoneticPr fontId="18"/>
  </si>
  <si>
    <t>052-693-9888</t>
  </si>
  <si>
    <t>https://www.komehyo.co.jp/store/kc-aeonmallatsuta</t>
  </si>
  <si>
    <t>10:00-20:00</t>
    <phoneticPr fontId="18"/>
  </si>
  <si>
    <t>一社</t>
    <rPh sb="0" eb="2">
      <t>イッシャ</t>
    </rPh>
    <phoneticPr fontId="18"/>
  </si>
  <si>
    <t>052-705-8011</t>
  </si>
  <si>
    <t>https://www.komehyo.co.jp/store/kc-issha</t>
  </si>
  <si>
    <t>水曜日</t>
    <rPh sb="0" eb="3">
      <t>スイヨウビ</t>
    </rPh>
    <phoneticPr fontId="18"/>
  </si>
  <si>
    <t>LINK SMILE by KOMEHYO</t>
    <phoneticPr fontId="18"/>
  </si>
  <si>
    <t>鎌倉台店</t>
    <rPh sb="0" eb="4">
      <t>カマクラダイテン</t>
    </rPh>
    <phoneticPr fontId="18"/>
  </si>
  <si>
    <t>052-693-5580</t>
  </si>
  <si>
    <t>https://www.komehyo.co.jp/store/ls-kamakuradai</t>
  </si>
  <si>
    <t xml:space="preserve">販売11:00-20:00
買取11:00-18:00 </t>
    <rPh sb="0" eb="2">
      <t>ハンバイ</t>
    </rPh>
    <rPh sb="14" eb="16">
      <t>カイトリ</t>
    </rPh>
    <phoneticPr fontId="18"/>
  </si>
  <si>
    <t>販売：ジュエリー・バッグ・ファッション
買取：ジュエリー・バッグ・ファッション</t>
    <rPh sb="0" eb="2">
      <t>ハンバイ</t>
    </rPh>
    <rPh sb="20" eb="22">
      <t>カイトリ</t>
    </rPh>
    <phoneticPr fontId="18"/>
  </si>
  <si>
    <t>植田山店</t>
    <rPh sb="0" eb="4">
      <t>ウエダヤマテン</t>
    </rPh>
    <phoneticPr fontId="18"/>
  </si>
  <si>
    <t>052-893-8854</t>
    <phoneticPr fontId="18"/>
  </si>
  <si>
    <t>https://www.komehyo.co.jp/store/ls-uedayama</t>
  </si>
  <si>
    <t>USED MARKET by KOMEHYO</t>
    <phoneticPr fontId="18"/>
  </si>
  <si>
    <t>守山四軒家店</t>
    <rPh sb="0" eb="5">
      <t>モリヤマシケンヤ</t>
    </rPh>
    <rPh sb="5" eb="6">
      <t>テン</t>
    </rPh>
    <phoneticPr fontId="18"/>
  </si>
  <si>
    <t>052-778-8010</t>
  </si>
  <si>
    <t>https://www.komehyo.co.jp/store/um-moriyamashikenya</t>
  </si>
  <si>
    <t>販売10:00-19:00
買取10:00-18:00</t>
    <rPh sb="0" eb="2">
      <t>ハンバイ</t>
    </rPh>
    <phoneticPr fontId="18"/>
  </si>
  <si>
    <t>販売：ジュエリー・バッグ・ファッション
買取：ジュエリー・時計・バッグ・ファッション</t>
    <rPh sb="0" eb="2">
      <t>ハンバイ</t>
    </rPh>
    <rPh sb="20" eb="22">
      <t>カイトリ</t>
    </rPh>
    <rPh sb="29" eb="31">
      <t>トケイ</t>
    </rPh>
    <phoneticPr fontId="18"/>
  </si>
  <si>
    <t>宅配買取</t>
    <rPh sb="0" eb="4">
      <t>タクハイカイトリ</t>
    </rPh>
    <phoneticPr fontId="18"/>
  </si>
  <si>
    <t>0120-140-981</t>
    <phoneticPr fontId="18"/>
  </si>
  <si>
    <t>https://komehyo.jp/kaitori/takuhai/</t>
  </si>
  <si>
    <t>10:30-18:00</t>
    <phoneticPr fontId="18"/>
  </si>
  <si>
    <t>日曜日</t>
    <rPh sb="0" eb="3">
      <t>ニチヨウビ</t>
    </rPh>
    <phoneticPr fontId="18"/>
  </si>
  <si>
    <t>買取：ジュエリー・時計・バッグ・ファッション・カメラ・楽器・きもの</t>
  </si>
  <si>
    <t>「氏名（フリガナ）、住所（フリガナ）、電話番号、買取金額のお振込み先銀行名・支店名・
口座番号（本人名義のものに限ります）を記載したメモ」、「お品物」、「ご本人様確認書類のコ
ピー」を「ゆうパック」の着払いで送付ください。</t>
    <phoneticPr fontId="18"/>
  </si>
  <si>
    <t>名古屋熱田店</t>
    <rPh sb="0" eb="6">
      <t>ナゴヤアツタテン</t>
    </rPh>
    <phoneticPr fontId="18"/>
  </si>
  <si>
    <t>052-678-0711</t>
  </si>
  <si>
    <t>https://www.golfdo.co.jp/tenpo/list/nagoyaatami.html</t>
    <phoneticPr fontId="18"/>
  </si>
  <si>
    <t>午前10時～
午後9時</t>
    <rPh sb="0" eb="2">
      <t>ゴゼン</t>
    </rPh>
    <rPh sb="4" eb="5">
      <t>ジ</t>
    </rPh>
    <phoneticPr fontId="18"/>
  </si>
  <si>
    <t>無休</t>
    <rPh sb="0" eb="2">
      <t>ムキュウ</t>
    </rPh>
    <phoneticPr fontId="18"/>
  </si>
  <si>
    <t>ゴルフクラブ、ゴルフシャフト、キャディバッグなど</t>
    <phoneticPr fontId="18"/>
  </si>
  <si>
    <t>総合</t>
    <phoneticPr fontId="18"/>
  </si>
  <si>
    <t>トレジャーファクトリー</t>
    <phoneticPr fontId="18"/>
  </si>
  <si>
    <t>名古屋鳴海店</t>
    <rPh sb="0" eb="3">
      <t>ナゴヤ</t>
    </rPh>
    <rPh sb="3" eb="5">
      <t>ナルミ</t>
    </rPh>
    <rPh sb="5" eb="6">
      <t>テン</t>
    </rPh>
    <phoneticPr fontId="18"/>
  </si>
  <si>
    <t>052-629-6166</t>
    <phoneticPr fontId="18"/>
  </si>
  <si>
    <t>https://www.treasure-f.com/shop/260/</t>
    <phoneticPr fontId="18"/>
  </si>
  <si>
    <t xml:space="preserve">平日 11:00～20:00
土日祝 10:00～20:00
※買取受付は閉店1時間前まで </t>
    <phoneticPr fontId="18"/>
  </si>
  <si>
    <t>無休（※年末年始は休み ）</t>
    <rPh sb="0" eb="2">
      <t>ムキュウ</t>
    </rPh>
    <rPh sb="4" eb="6">
      <t>ネンマツ</t>
    </rPh>
    <rPh sb="6" eb="8">
      <t>ネンシ</t>
    </rPh>
    <rPh sb="9" eb="10">
      <t>ヤス</t>
    </rPh>
    <phoneticPr fontId="18"/>
  </si>
  <si>
    <t>電化製品、家具、贈答品、生活雑貨、ブランド品、洋服、服飾品（バッグ、靴など）、スポーツ用品、ゲーム機器、楽器など</t>
    <phoneticPr fontId="18"/>
  </si>
  <si>
    <t>■買取基準
電化製品は 製造から7年以内が買取の目安となります。
詳細は店舗にお問い合わせいただくかホームページをご覧ください。</t>
    <phoneticPr fontId="18"/>
  </si>
  <si>
    <t>■利用方法・備考
買取を希望する物を店舗に持参する（予約不要）と、店舗で査定が行われます。
点数の多い場合は査定に時間がかかることがあるので、営業終了時間の1時間前を目安に持参してください。</t>
    <phoneticPr fontId="18"/>
  </si>
  <si>
    <t>名古屋徳重店</t>
    <rPh sb="0" eb="3">
      <t>ナゴヤ</t>
    </rPh>
    <rPh sb="3" eb="5">
      <t>トクシゲ</t>
    </rPh>
    <rPh sb="5" eb="6">
      <t>テン</t>
    </rPh>
    <phoneticPr fontId="18"/>
  </si>
  <si>
    <t>052-879-5553</t>
    <phoneticPr fontId="18"/>
  </si>
  <si>
    <t>https://www.treasure-f.com/shop/542/</t>
    <phoneticPr fontId="18"/>
  </si>
  <si>
    <t>古着</t>
    <rPh sb="0" eb="2">
      <t>フルギ</t>
    </rPh>
    <phoneticPr fontId="18"/>
  </si>
  <si>
    <t>トレファクスタイル</t>
    <phoneticPr fontId="18"/>
  </si>
  <si>
    <t>名古屋則武新町店</t>
    <rPh sb="0" eb="3">
      <t>ナゴヤ</t>
    </rPh>
    <rPh sb="3" eb="5">
      <t>ノリタケ</t>
    </rPh>
    <rPh sb="5" eb="7">
      <t>シンマチ</t>
    </rPh>
    <rPh sb="7" eb="8">
      <t>テン</t>
    </rPh>
    <phoneticPr fontId="18"/>
  </si>
  <si>
    <t>052-526-4380</t>
    <phoneticPr fontId="18"/>
  </si>
  <si>
    <t>https://www.tf-style.com/shop/649/</t>
    <phoneticPr fontId="18"/>
  </si>
  <si>
    <t>10:00～21:00</t>
    <phoneticPr fontId="18"/>
  </si>
  <si>
    <t>年中無休（モールに準ずる）</t>
    <rPh sb="0" eb="2">
      <t>ネンジュウ</t>
    </rPh>
    <rPh sb="2" eb="4">
      <t>ムキュウ</t>
    </rPh>
    <rPh sb="9" eb="10">
      <t>ジュン</t>
    </rPh>
    <phoneticPr fontId="18"/>
  </si>
  <si>
    <t>衣料品、服飾品（バッグ、シューズ、帽子やストール、ベルト、サイフ、ネクタイなど）</t>
    <phoneticPr fontId="18"/>
  </si>
  <si>
    <t>■買取基準
購入から3年以内が買取の目安となります。詳細はホームページをご覧ください。</t>
    <phoneticPr fontId="18"/>
  </si>
  <si>
    <t>■利用方法・備考
買取を希望する物を店舗に持参する（予約不要）と、店舗で査定が行われます。点数の多い場合は査定に時間がかかることがあるので、営業終了時間の1時間前を目安に持参してください。</t>
    <phoneticPr fontId="18"/>
  </si>
  <si>
    <t>家電・楽器等</t>
    <rPh sb="0" eb="2">
      <t>カデン</t>
    </rPh>
    <rPh sb="3" eb="5">
      <t>ガッキ</t>
    </rPh>
    <rPh sb="5" eb="6">
      <t>トウ</t>
    </rPh>
    <phoneticPr fontId="18"/>
  </si>
  <si>
    <t>ハードオフ</t>
    <phoneticPr fontId="18"/>
  </si>
  <si>
    <t>徳重店</t>
    <rPh sb="0" eb="2">
      <t>トクシゲ</t>
    </rPh>
    <rPh sb="2" eb="3">
      <t>テン</t>
    </rPh>
    <phoneticPr fontId="18"/>
  </si>
  <si>
    <t>緑区乗鞍3-165</t>
  </si>
  <si>
    <t>052-876-7070</t>
  </si>
  <si>
    <t>https://www.hardoff.co.jp/</t>
    <phoneticPr fontId="18"/>
  </si>
  <si>
    <t>午前10時～午後８時</t>
    <rPh sb="0" eb="2">
      <t>ゴゼン</t>
    </rPh>
    <rPh sb="4" eb="5">
      <t>ジ</t>
    </rPh>
    <rPh sb="6" eb="8">
      <t>ゴゴ</t>
    </rPh>
    <rPh sb="9" eb="10">
      <t>ジ</t>
    </rPh>
    <phoneticPr fontId="18"/>
  </si>
  <si>
    <t>オーディオ・テレビ・映像製品・パソコン・ゲーム機・カメラ・楽器など</t>
    <rPh sb="10" eb="12">
      <t>エイゾウ</t>
    </rPh>
    <rPh sb="12" eb="14">
      <t>セイヒン</t>
    </rPh>
    <rPh sb="23" eb="24">
      <t>キ</t>
    </rPh>
    <rPh sb="29" eb="31">
      <t>ガッキ</t>
    </rPh>
    <phoneticPr fontId="2"/>
  </si>
  <si>
    <t>詳細は店舗にお問い合わせいただくかホームページをご覧ください。（http://www.hardoff.co.jp/）</t>
  </si>
  <si>
    <t>高針店</t>
    <rPh sb="0" eb="1">
      <t>タカ</t>
    </rPh>
    <rPh sb="1" eb="2">
      <t>ハリ</t>
    </rPh>
    <rPh sb="2" eb="3">
      <t>テン</t>
    </rPh>
    <phoneticPr fontId="18"/>
  </si>
  <si>
    <t>名東区新宿2-26</t>
  </si>
  <si>
    <t>052-703-2321</t>
  </si>
  <si>
    <t>https://www.hardoff.co.jp/</t>
  </si>
  <si>
    <t>みどり店</t>
    <rPh sb="3" eb="4">
      <t>ミセ</t>
    </rPh>
    <phoneticPr fontId="18"/>
  </si>
  <si>
    <t>緑区青山2-238</t>
  </si>
  <si>
    <t>052-621-3690</t>
  </si>
  <si>
    <t>水曜</t>
    <rPh sb="0" eb="2">
      <t>スイヨウ</t>
    </rPh>
    <phoneticPr fontId="18"/>
  </si>
  <si>
    <t>シマダ南店</t>
    <rPh sb="3" eb="4">
      <t>ミナミ</t>
    </rPh>
    <rPh sb="4" eb="5">
      <t>テン</t>
    </rPh>
    <phoneticPr fontId="18"/>
  </si>
  <si>
    <t>天白区保呂町2111</t>
  </si>
  <si>
    <t>052-800-9000</t>
  </si>
  <si>
    <t>名古屋覚王山店</t>
  </si>
  <si>
    <t>千種区覚王山通9-1-2</t>
  </si>
  <si>
    <t>052-761-6661</t>
  </si>
  <si>
    <t>千代田店</t>
  </si>
  <si>
    <t>守山区野萩町1-39</t>
  </si>
  <si>
    <t>052-795-4040</t>
  </si>
  <si>
    <t>家具・生活雑貨・衣類等</t>
    <rPh sb="0" eb="2">
      <t>カグ</t>
    </rPh>
    <rPh sb="3" eb="5">
      <t>セイカツ</t>
    </rPh>
    <rPh sb="5" eb="7">
      <t>ザッカ</t>
    </rPh>
    <rPh sb="8" eb="10">
      <t>イルイ</t>
    </rPh>
    <rPh sb="10" eb="11">
      <t>トウ</t>
    </rPh>
    <phoneticPr fontId="18"/>
  </si>
  <si>
    <t>オフハウス</t>
    <phoneticPr fontId="18"/>
  </si>
  <si>
    <t>052-877-2112</t>
  </si>
  <si>
    <t>家具・家電・生活雑貨・衣類・スポーツ用品・アウトドア・ギフトなど</t>
    <rPh sb="0" eb="2">
      <t>カグ</t>
    </rPh>
    <rPh sb="3" eb="5">
      <t>カデン</t>
    </rPh>
    <rPh sb="6" eb="8">
      <t>セイカツ</t>
    </rPh>
    <rPh sb="8" eb="10">
      <t>ザッカ</t>
    </rPh>
    <rPh sb="11" eb="13">
      <t>イルイ</t>
    </rPh>
    <rPh sb="18" eb="20">
      <t>ヨウヒン</t>
    </rPh>
    <phoneticPr fontId="18"/>
  </si>
  <si>
    <t>ホビー・おもちゃ等</t>
    <rPh sb="8" eb="9">
      <t>トウ</t>
    </rPh>
    <phoneticPr fontId="18"/>
  </si>
  <si>
    <t>ホビーオフ</t>
    <phoneticPr fontId="18"/>
  </si>
  <si>
    <t>052-800-3090</t>
  </si>
  <si>
    <t>フィギュア・ミニチュアトイ・鉄道模型・ミニカー・プラモデル・ラジコン・おもちゃなど</t>
    <rPh sb="14" eb="16">
      <t>テツドウ</t>
    </rPh>
    <rPh sb="16" eb="18">
      <t>モケイ</t>
    </rPh>
    <phoneticPr fontId="18"/>
  </si>
  <si>
    <t>酒類</t>
    <rPh sb="0" eb="1">
      <t>サケ</t>
    </rPh>
    <rPh sb="1" eb="2">
      <t>ルイ</t>
    </rPh>
    <phoneticPr fontId="18"/>
  </si>
  <si>
    <t>リカーオフ</t>
    <phoneticPr fontId="18"/>
  </si>
  <si>
    <t>中区大須３丁目29-31</t>
  </si>
  <si>
    <t>052-249-8878</t>
  </si>
  <si>
    <t>ワイン・シャンパン・ブランデー・ウィスキー・ビール・日本酒・焼酎・リカーグッズなど</t>
    <rPh sb="26" eb="29">
      <t>ニホンシュ</t>
    </rPh>
    <rPh sb="30" eb="32">
      <t>ショウチュウ</t>
    </rPh>
    <phoneticPr fontId="18"/>
  </si>
  <si>
    <t>ブックオフ単独店</t>
    <rPh sb="5" eb="8">
      <t>タンド</t>
    </rPh>
    <phoneticPr fontId="18"/>
  </si>
  <si>
    <t>BOOKOFF</t>
    <phoneticPr fontId="18"/>
  </si>
  <si>
    <t>名古屋味鋺店</t>
    <phoneticPr fontId="18"/>
  </si>
  <si>
    <t>052-909-5880</t>
  </si>
  <si>
    <t>https://www.bookoff.co.jp/shop/shop20272.html</t>
    <phoneticPr fontId="18"/>
  </si>
  <si>
    <t>10:00-21:00</t>
    <phoneticPr fontId="18"/>
  </si>
  <si>
    <t>無休</t>
    <phoneticPr fontId="18"/>
  </si>
  <si>
    <t>本・CD・レコード・DVD・ゲーム・トレカ・携帯電話・デジタル家電・生活家電</t>
    <rPh sb="0" eb="1">
      <t>ホン</t>
    </rPh>
    <rPh sb="22" eb="26">
      <t>ケイタイデンワ</t>
    </rPh>
    <rPh sb="31" eb="33">
      <t>カデン</t>
    </rPh>
    <rPh sb="34" eb="36">
      <t>セイカツ</t>
    </rPh>
    <rPh sb="36" eb="38">
      <t>カデン</t>
    </rPh>
    <phoneticPr fontId="18"/>
  </si>
  <si>
    <t>Ⅰ点からお持ちいただけます。</t>
    <rPh sb="1" eb="2">
      <t>テン</t>
    </rPh>
    <rPh sb="5" eb="6">
      <t>モ</t>
    </rPh>
    <phoneticPr fontId="18"/>
  </si>
  <si>
    <t>≪出張買取をご希望の方はブックオフ出張買取センターへご連絡ください（受付時間10:00～20:00）≫
※出張買取では家具のお取扱いがございません。
052-709-6765</t>
    <phoneticPr fontId="18"/>
  </si>
  <si>
    <t>名古屋豊国通店</t>
    <phoneticPr fontId="18"/>
  </si>
  <si>
    <t>052-486-4070</t>
  </si>
  <si>
    <t>https://www.bookoff.co.jp/shop/shop20441.html</t>
    <phoneticPr fontId="18"/>
  </si>
  <si>
    <t>10:00-22:00</t>
    <phoneticPr fontId="18"/>
  </si>
  <si>
    <t>名古屋大曽根店</t>
    <phoneticPr fontId="18"/>
  </si>
  <si>
    <t>052-919-5885</t>
  </si>
  <si>
    <t>https://www.bookoff.co.jp/shop/shop20271.html</t>
    <phoneticPr fontId="18"/>
  </si>
  <si>
    <t>名古屋栄生駅南店</t>
    <phoneticPr fontId="18"/>
  </si>
  <si>
    <t>052-453-2910</t>
  </si>
  <si>
    <t>https://www.bookoff.co.jp/shop/shop20369.html</t>
    <phoneticPr fontId="18"/>
  </si>
  <si>
    <t>本・CD・レコード・DVD・ゲーム・トレカ・おもちゃ・プラモデル・ホビー・アニメグッズ・ボードゲーム・携帯電話・デジタル家電・生活家電・新品ゲームソフト</t>
    <rPh sb="0" eb="1">
      <t>ホン</t>
    </rPh>
    <rPh sb="51" eb="55">
      <t>ケイタイデンワ</t>
    </rPh>
    <rPh sb="60" eb="62">
      <t>カデン</t>
    </rPh>
    <rPh sb="63" eb="65">
      <t>セイカツ</t>
    </rPh>
    <rPh sb="65" eb="67">
      <t>カデン</t>
    </rPh>
    <rPh sb="68" eb="70">
      <t>シンピン</t>
    </rPh>
    <phoneticPr fontId="18"/>
  </si>
  <si>
    <t>新瑞橋駅前店</t>
    <phoneticPr fontId="18"/>
  </si>
  <si>
    <t>052-859-2500</t>
  </si>
  <si>
    <t>https://www.bookoff.co.jp/shop/shop20212.html</t>
    <phoneticPr fontId="18"/>
  </si>
  <si>
    <t>大型複合店</t>
    <rPh sb="0" eb="2">
      <t>オオガタ</t>
    </rPh>
    <rPh sb="2" eb="5">
      <t>フクゴウテン</t>
    </rPh>
    <phoneticPr fontId="18"/>
  </si>
  <si>
    <t>BOOKOFF SUPER BAZAAR</t>
    <phoneticPr fontId="18"/>
  </si>
  <si>
    <t>西友鳴海店</t>
    <phoneticPr fontId="18"/>
  </si>
  <si>
    <t>052-879-5217</t>
  </si>
  <si>
    <t>https://www.bookoff.co.jp/shop/shop20504.html</t>
    <phoneticPr fontId="18"/>
  </si>
  <si>
    <t>本・CD・レコード・DVD・ゲーム・トレカ・おもちゃ・プラモデル・ホビー・アニメグッズ・ボードゲーム・携帯電話・デジタル家電・生活家電・電動工具・楽器・アウトドア用品・ゴルフ用品・スポーツ用品・ベビー用品・食器・雑貨・きもの・メンズ服・レディース服・子供服・バッグ・靴・お酒・腕時計・アクセサリー・貴金属・ブランドバッグ</t>
    <rPh sb="0" eb="1">
      <t>ホン</t>
    </rPh>
    <rPh sb="51" eb="55">
      <t>ケイタイデンワ</t>
    </rPh>
    <rPh sb="60" eb="62">
      <t>カデン</t>
    </rPh>
    <rPh sb="63" eb="65">
      <t>セイカツ</t>
    </rPh>
    <rPh sb="65" eb="67">
      <t>カデン</t>
    </rPh>
    <rPh sb="68" eb="70">
      <t>デンドウ</t>
    </rPh>
    <rPh sb="70" eb="72">
      <t>コウグ</t>
    </rPh>
    <rPh sb="73" eb="75">
      <t>ガッキ</t>
    </rPh>
    <rPh sb="81" eb="83">
      <t>ヨウヒン</t>
    </rPh>
    <rPh sb="87" eb="89">
      <t>ヨウヒン</t>
    </rPh>
    <rPh sb="94" eb="96">
      <t>ヨウヒン</t>
    </rPh>
    <rPh sb="100" eb="102">
      <t>ヨウヒン</t>
    </rPh>
    <rPh sb="103" eb="105">
      <t>ショッキ</t>
    </rPh>
    <rPh sb="106" eb="108">
      <t>ザッカ</t>
    </rPh>
    <rPh sb="116" eb="117">
      <t>フク</t>
    </rPh>
    <rPh sb="123" eb="124">
      <t>フク</t>
    </rPh>
    <rPh sb="125" eb="128">
      <t>コドモフク</t>
    </rPh>
    <rPh sb="133" eb="134">
      <t>クツ</t>
    </rPh>
    <rPh sb="136" eb="137">
      <t>サケ</t>
    </rPh>
    <rPh sb="138" eb="141">
      <t>ウデドケイ</t>
    </rPh>
    <rPh sb="149" eb="152">
      <t>キキンゾク</t>
    </rPh>
    <phoneticPr fontId="18"/>
  </si>
  <si>
    <t>西友高針店</t>
    <rPh sb="4" eb="5">
      <t>テン</t>
    </rPh>
    <phoneticPr fontId="18"/>
  </si>
  <si>
    <t>052-709-4800</t>
  </si>
  <si>
    <t>https://www.bookoff.co.jp/shop/shop20503.html</t>
    <phoneticPr fontId="18"/>
  </si>
  <si>
    <t>本・CD・レコード・DVD・ゲーム・トレカ・おもちゃ・プラモデル・ホビー・アニメグッズ・ボードゲーム・携帯電話・デジタル家電・生活家電・電動工具・楽器・アウトドア用品・ゴルフ用品・スポーツ用品・ベビー用品・食器・雑貨・きもの・メンズ服・レディース服・子供服・バッグ・靴・お酒・腕時計・アクセサリー・貴金属・ブランドバッグ・新刊本</t>
    <rPh sb="0" eb="1">
      <t>ホン</t>
    </rPh>
    <rPh sb="51" eb="55">
      <t>ケイタイデンワ</t>
    </rPh>
    <rPh sb="60" eb="62">
      <t>カデン</t>
    </rPh>
    <rPh sb="63" eb="65">
      <t>セイカツ</t>
    </rPh>
    <rPh sb="65" eb="67">
      <t>カデン</t>
    </rPh>
    <rPh sb="68" eb="70">
      <t>デンドウ</t>
    </rPh>
    <rPh sb="70" eb="72">
      <t>コウグ</t>
    </rPh>
    <rPh sb="73" eb="75">
      <t>ガッキ</t>
    </rPh>
    <rPh sb="81" eb="83">
      <t>ヨウヒン</t>
    </rPh>
    <rPh sb="87" eb="89">
      <t>ヨウヒン</t>
    </rPh>
    <rPh sb="94" eb="96">
      <t>ヨウヒン</t>
    </rPh>
    <rPh sb="100" eb="102">
      <t>ヨウヒン</t>
    </rPh>
    <rPh sb="103" eb="105">
      <t>ショッキ</t>
    </rPh>
    <rPh sb="106" eb="108">
      <t>ザッカ</t>
    </rPh>
    <rPh sb="133" eb="134">
      <t>クツ</t>
    </rPh>
    <rPh sb="136" eb="137">
      <t>サケ</t>
    </rPh>
    <rPh sb="138" eb="141">
      <t>ウデドケイ</t>
    </rPh>
    <rPh sb="149" eb="152">
      <t>キキンゾク</t>
    </rPh>
    <rPh sb="161" eb="163">
      <t>シンカン</t>
    </rPh>
    <rPh sb="163" eb="164">
      <t>ホン</t>
    </rPh>
    <phoneticPr fontId="18"/>
  </si>
  <si>
    <t>栄スカイル店</t>
    <rPh sb="5" eb="6">
      <t>テン</t>
    </rPh>
    <phoneticPr fontId="18"/>
  </si>
  <si>
    <t>052-238-3362</t>
  </si>
  <si>
    <t>https://www.bookoff.co.jp/shop/shop20449.html</t>
    <phoneticPr fontId="18"/>
  </si>
  <si>
    <t>本・CD・レコード・DVD・ゲーム・トレカ・おもちゃ・プラモデル・ホビー・アニメグッズ・ボードゲーム・携帯電話・デジタル家電・生活家電・電動工具・食器・雑貨・きもの・メンズ服・レディース服・子供服・バッグ・靴・お酒・腕時計・アクセサリー・貴金属・ブランドバッグ・新品ゲームソフト</t>
    <rPh sb="0" eb="1">
      <t>ホン</t>
    </rPh>
    <rPh sb="51" eb="55">
      <t>ケイタイデンワ</t>
    </rPh>
    <rPh sb="60" eb="62">
      <t>カデン</t>
    </rPh>
    <rPh sb="63" eb="65">
      <t>セイカツ</t>
    </rPh>
    <rPh sb="65" eb="67">
      <t>カデン</t>
    </rPh>
    <rPh sb="68" eb="70">
      <t>デンドウ</t>
    </rPh>
    <rPh sb="70" eb="72">
      <t>コウグ</t>
    </rPh>
    <rPh sb="73" eb="75">
      <t>ショッキ</t>
    </rPh>
    <rPh sb="76" eb="78">
      <t>ザッカ</t>
    </rPh>
    <rPh sb="103" eb="104">
      <t>クツ</t>
    </rPh>
    <rPh sb="106" eb="107">
      <t>サケ</t>
    </rPh>
    <rPh sb="108" eb="111">
      <t>ウデドケイ</t>
    </rPh>
    <rPh sb="119" eb="122">
      <t>キキンゾク</t>
    </rPh>
    <rPh sb="131" eb="133">
      <t>シンピン</t>
    </rPh>
    <phoneticPr fontId="18"/>
  </si>
  <si>
    <t>カインズモール名古屋みなと店</t>
    <rPh sb="13" eb="14">
      <t>テン</t>
    </rPh>
    <phoneticPr fontId="18"/>
  </si>
  <si>
    <t>052-389-5800</t>
  </si>
  <si>
    <t>https://www.bookoff.co.jp/shop/shop20423.html</t>
    <phoneticPr fontId="18"/>
  </si>
  <si>
    <t>本・CD・レコード・DVD・ゲーム・トレカ・おもちゃ・プラモデル・ホビー・アニメグッズ・ボードゲーム・携帯電話・デジタル家電・生活家電・電動工具・楽器・アウトドア用品・ゴルフ用品・スポーツ用品・ベビー用品・食器・雑貨・きもの・メンズ服・レディース服・子供服・バッグ・靴・お酒・腕時計・アクセサリー・貴金属・ブランドバッグ</t>
    <rPh sb="0" eb="1">
      <t>ホン</t>
    </rPh>
    <rPh sb="51" eb="55">
      <t>ケイタイデンワ</t>
    </rPh>
    <rPh sb="60" eb="62">
      <t>カデン</t>
    </rPh>
    <rPh sb="63" eb="65">
      <t>セイカツ</t>
    </rPh>
    <rPh sb="65" eb="67">
      <t>カデン</t>
    </rPh>
    <rPh sb="68" eb="70">
      <t>デンドウ</t>
    </rPh>
    <rPh sb="70" eb="72">
      <t>コウグ</t>
    </rPh>
    <rPh sb="73" eb="75">
      <t>ガッキ</t>
    </rPh>
    <rPh sb="81" eb="83">
      <t>ヨウヒン</t>
    </rPh>
    <rPh sb="87" eb="89">
      <t>ヨウヒン</t>
    </rPh>
    <rPh sb="94" eb="96">
      <t>ヨウヒン</t>
    </rPh>
    <rPh sb="100" eb="102">
      <t>ヨウヒン</t>
    </rPh>
    <rPh sb="103" eb="105">
      <t>ショッキ</t>
    </rPh>
    <rPh sb="106" eb="108">
      <t>ザッカ</t>
    </rPh>
    <rPh sb="133" eb="134">
      <t>クツ</t>
    </rPh>
    <rPh sb="136" eb="137">
      <t>サケ</t>
    </rPh>
    <rPh sb="138" eb="141">
      <t>ウデドケイ</t>
    </rPh>
    <rPh sb="149" eb="152">
      <t>キキンゾク</t>
    </rPh>
    <phoneticPr fontId="18"/>
  </si>
  <si>
    <t>複合店</t>
    <rPh sb="0" eb="3">
      <t>フクゴウテン</t>
    </rPh>
    <phoneticPr fontId="18"/>
  </si>
  <si>
    <t>BOOKOFF PLUS</t>
    <phoneticPr fontId="18"/>
  </si>
  <si>
    <t>名古屋平針店（本・ソフト館）</t>
    <rPh sb="5" eb="6">
      <t>テン</t>
    </rPh>
    <rPh sb="7" eb="8">
      <t>ホン</t>
    </rPh>
    <rPh sb="12" eb="13">
      <t>ヤカタ</t>
    </rPh>
    <phoneticPr fontId="18"/>
  </si>
  <si>
    <t>052-805-5331</t>
  </si>
  <si>
    <t>https://www.bookoff.co.jp/shop/shop20436.html</t>
    <phoneticPr fontId="18"/>
  </si>
  <si>
    <t>本・CD・レコード・DVD・ゲーム・携帯電話・デジタル家電・生活家電・新刊本</t>
    <rPh sb="0" eb="1">
      <t>ホン</t>
    </rPh>
    <rPh sb="18" eb="22">
      <t>ケイタイデンワ</t>
    </rPh>
    <rPh sb="27" eb="29">
      <t>カデン</t>
    </rPh>
    <rPh sb="30" eb="32">
      <t>セイカツ</t>
    </rPh>
    <rPh sb="32" eb="34">
      <t>カデン</t>
    </rPh>
    <rPh sb="35" eb="37">
      <t>シンカン</t>
    </rPh>
    <rPh sb="37" eb="38">
      <t>ホン</t>
    </rPh>
    <phoneticPr fontId="18"/>
  </si>
  <si>
    <t>名古屋平針店（トレカ・ホビー館）</t>
    <rPh sb="5" eb="6">
      <t>テン</t>
    </rPh>
    <rPh sb="14" eb="15">
      <t>ヤカタ</t>
    </rPh>
    <phoneticPr fontId="18"/>
  </si>
  <si>
    <t>https://www.bookoff.co.jp/shop/shop84009.html</t>
    <phoneticPr fontId="18"/>
  </si>
  <si>
    <t>11:00-22:00</t>
    <phoneticPr fontId="18"/>
  </si>
  <si>
    <t>トレカ・おもちゃ・プラモデル・ホビー・フィギュア・アニメグッズ・ボードゲーム</t>
    <phoneticPr fontId="18"/>
  </si>
  <si>
    <t>名古屋千代田橋店</t>
    <phoneticPr fontId="18"/>
  </si>
  <si>
    <t>052-719-0290</t>
  </si>
  <si>
    <t>https://www.bookoff.co.jp/shop/shop20127.html</t>
    <phoneticPr fontId="18"/>
  </si>
  <si>
    <t>10:00～23:00　（1F）本・ゲーム・CD・DVD
10:00～20:00　（2F）洋服・服飾雑貨</t>
    <phoneticPr fontId="18"/>
  </si>
  <si>
    <t>本・CD・レコード・DVD・ゲーム・トレカ・携帯電話・デジタル家電・生活家電・電動工具・きもの・メンズ服・レディース服・子供服・バッグ・靴・お酒・腕時計・アクセサリー・貴金属・ブランドバッグ・新品ゲームソフト</t>
    <rPh sb="0" eb="1">
      <t>ホン</t>
    </rPh>
    <rPh sb="22" eb="26">
      <t>ケイタイデンワ</t>
    </rPh>
    <rPh sb="31" eb="33">
      <t>カデン</t>
    </rPh>
    <rPh sb="34" eb="36">
      <t>セイカツ</t>
    </rPh>
    <rPh sb="36" eb="38">
      <t>カデン</t>
    </rPh>
    <rPh sb="39" eb="41">
      <t>デンドウ</t>
    </rPh>
    <rPh sb="41" eb="43">
      <t>コウグ</t>
    </rPh>
    <rPh sb="68" eb="69">
      <t>クツ</t>
    </rPh>
    <rPh sb="71" eb="72">
      <t>サケ</t>
    </rPh>
    <rPh sb="73" eb="76">
      <t>ウデドケイ</t>
    </rPh>
    <rPh sb="84" eb="87">
      <t>キキンゾク</t>
    </rPh>
    <rPh sb="96" eb="98">
      <t>シンピン</t>
    </rPh>
    <phoneticPr fontId="18"/>
  </si>
  <si>
    <t>名古屋新中島フランテ店</t>
    <rPh sb="10" eb="11">
      <t>テン</t>
    </rPh>
    <phoneticPr fontId="18"/>
  </si>
  <si>
    <t>052-369-1722</t>
  </si>
  <si>
    <t>https://www.bookoff.co.jp/shop/shop20488.html</t>
    <phoneticPr fontId="18"/>
  </si>
  <si>
    <t>本・CD・レコード・DVD・ゲーム・トレカ・おもちゃ・プラモデル・ホビー・アニメグッズ・携帯電話・デジタル家電・生活家電・電動工具・楽器・食器・雑貨・きもの・メンズ服・レディース服・子供服・バッグ・靴・お酒・腕時計・アクセサリー・貴金属・ブランドバッグ</t>
    <rPh sb="0" eb="1">
      <t>ホン</t>
    </rPh>
    <rPh sb="44" eb="48">
      <t>ケイタイデンワ</t>
    </rPh>
    <rPh sb="53" eb="55">
      <t>カデン</t>
    </rPh>
    <rPh sb="56" eb="58">
      <t>セイカツ</t>
    </rPh>
    <rPh sb="58" eb="60">
      <t>カデン</t>
    </rPh>
    <rPh sb="61" eb="63">
      <t>デンドウ</t>
    </rPh>
    <rPh sb="63" eb="65">
      <t>コウグ</t>
    </rPh>
    <rPh sb="66" eb="68">
      <t>ガッキ</t>
    </rPh>
    <rPh sb="69" eb="71">
      <t>ショッキ</t>
    </rPh>
    <rPh sb="72" eb="74">
      <t>ザッカ</t>
    </rPh>
    <rPh sb="99" eb="100">
      <t>クツ</t>
    </rPh>
    <rPh sb="102" eb="103">
      <t>サケ</t>
    </rPh>
    <rPh sb="104" eb="107">
      <t>ウデドケイ</t>
    </rPh>
    <rPh sb="115" eb="118">
      <t>キキンゾク</t>
    </rPh>
    <phoneticPr fontId="18"/>
  </si>
  <si>
    <t>Ⅰ点からお持ちいただけます。
■ホビー・トレカ買取受付時間■　月～木：12：00～20：00　金土日祝：10：00～21：00
■洋服・雑貨・貴金属・時計・ブランドバッグ買取受付時間■　 10：00～20：00</t>
    <rPh sb="1" eb="2">
      <t>テン</t>
    </rPh>
    <rPh sb="5" eb="6">
      <t>モ</t>
    </rPh>
    <phoneticPr fontId="18"/>
  </si>
  <si>
    <t>熱田国道1号店</t>
    <rPh sb="6" eb="7">
      <t>テン</t>
    </rPh>
    <phoneticPr fontId="18"/>
  </si>
  <si>
    <t>052-678-5300</t>
  </si>
  <si>
    <t>https://www.bookoff.co.jp/shop/shop20098.html</t>
    <phoneticPr fontId="18"/>
  </si>
  <si>
    <t>本・CD・レコード・DVD・ゲーム・トレカ・おもちゃ・プラモデル・ホビー・アニメグッズ・ボードゲーム・携帯電話・デジタル家電・生活家電・楽器</t>
    <rPh sb="0" eb="1">
      <t>ホン</t>
    </rPh>
    <rPh sb="51" eb="55">
      <t>ケイタイデンワ</t>
    </rPh>
    <rPh sb="60" eb="62">
      <t>カデン</t>
    </rPh>
    <rPh sb="63" eb="65">
      <t>セイカツ</t>
    </rPh>
    <rPh sb="65" eb="67">
      <t>カデン</t>
    </rPh>
    <rPh sb="68" eb="70">
      <t>ガッキ</t>
    </rPh>
    <phoneticPr fontId="18"/>
  </si>
  <si>
    <t>出張買取専門店</t>
    <rPh sb="0" eb="2">
      <t>シュッチョウ</t>
    </rPh>
    <rPh sb="2" eb="4">
      <t>カイトリ</t>
    </rPh>
    <rPh sb="4" eb="7">
      <t>センモンテン</t>
    </rPh>
    <phoneticPr fontId="18"/>
  </si>
  <si>
    <t>名古屋出張買取センター</t>
    <rPh sb="0" eb="3">
      <t>ナゴヤ</t>
    </rPh>
    <rPh sb="3" eb="5">
      <t>シュッチョウ</t>
    </rPh>
    <rPh sb="5" eb="7">
      <t>カイトリ</t>
    </rPh>
    <phoneticPr fontId="18"/>
  </si>
  <si>
    <t>052-709-6765</t>
    <phoneticPr fontId="18"/>
  </si>
  <si>
    <t>https://www.bookoff.co.jp/sell/house_area_takabari.html</t>
    <phoneticPr fontId="18"/>
  </si>
  <si>
    <t>本・CD・レコード・DVD・ゲーム・トレカ・おもちゃ・プラモデル・ホビー・アニメグッズ・ボードゲーム・携帯電話・デジタル家電・生活家電・電動工具・楽器・アウトドア用品・ゴルフ用品・スポーツ用品・食器・雑貨・きもの・バッグ・靴・お酒・腕時計・アクセサリー・貴金属・ブランドバッグ</t>
    <rPh sb="0" eb="1">
      <t>ホン</t>
    </rPh>
    <rPh sb="51" eb="55">
      <t>ケイタイデンワ</t>
    </rPh>
    <rPh sb="60" eb="62">
      <t>カデン</t>
    </rPh>
    <rPh sb="63" eb="65">
      <t>セイカツ</t>
    </rPh>
    <rPh sb="65" eb="67">
      <t>カデン</t>
    </rPh>
    <rPh sb="68" eb="70">
      <t>デンドウ</t>
    </rPh>
    <rPh sb="70" eb="72">
      <t>コウグ</t>
    </rPh>
    <rPh sb="73" eb="75">
      <t>ガッキ</t>
    </rPh>
    <rPh sb="81" eb="83">
      <t>ヨウヒン</t>
    </rPh>
    <rPh sb="87" eb="89">
      <t>ヨウヒン</t>
    </rPh>
    <rPh sb="94" eb="96">
      <t>ヨウヒン</t>
    </rPh>
    <rPh sb="97" eb="99">
      <t>ショッキ</t>
    </rPh>
    <rPh sb="100" eb="102">
      <t>ザッカ</t>
    </rPh>
    <rPh sb="111" eb="112">
      <t>クツ</t>
    </rPh>
    <rPh sb="114" eb="115">
      <t>サケ</t>
    </rPh>
    <rPh sb="116" eb="119">
      <t>ウデドケイ</t>
    </rPh>
    <rPh sb="127" eb="130">
      <t>キキンゾク</t>
    </rPh>
    <phoneticPr fontId="18"/>
  </si>
  <si>
    <t>出張費無料
査定料無料
Ⅰ点から受付中
それぞれの商材の専門家が査定</t>
    <rPh sb="0" eb="3">
      <t>シュッチョウヒ</t>
    </rPh>
    <rPh sb="3" eb="5">
      <t>ムリョウ</t>
    </rPh>
    <rPh sb="6" eb="9">
      <t>サテイリョウ</t>
    </rPh>
    <rPh sb="9" eb="11">
      <t>ムリョウ</t>
    </rPh>
    <rPh sb="13" eb="14">
      <t>テン</t>
    </rPh>
    <rPh sb="16" eb="19">
      <t>ウケツケチュウ</t>
    </rPh>
    <rPh sb="25" eb="27">
      <t>ショウザイ</t>
    </rPh>
    <rPh sb="28" eb="31">
      <t>センモンカ</t>
    </rPh>
    <rPh sb="32" eb="34">
      <t>サテイ</t>
    </rPh>
    <phoneticPr fontId="18"/>
  </si>
  <si>
    <t>電話でも、WEBでもどちらからでも申し込みいただけます。ブックオフ名古屋出張買取センターで検索。</t>
    <rPh sb="0" eb="2">
      <t>デンワ</t>
    </rPh>
    <rPh sb="17" eb="18">
      <t>モウ</t>
    </rPh>
    <rPh sb="19" eb="20">
      <t>コ</t>
    </rPh>
    <rPh sb="33" eb="36">
      <t>ナゴヤ</t>
    </rPh>
    <rPh sb="36" eb="38">
      <t>シュッチョウ</t>
    </rPh>
    <rPh sb="38" eb="40">
      <t>カイトリ</t>
    </rPh>
    <rPh sb="45" eb="47">
      <t>ケンサク</t>
    </rPh>
    <phoneticPr fontId="18"/>
  </si>
  <si>
    <t>名古屋川原通店</t>
    <rPh sb="3" eb="5">
      <t>カワハラ</t>
    </rPh>
    <rPh sb="5" eb="6">
      <t>ドオ</t>
    </rPh>
    <phoneticPr fontId="18"/>
  </si>
  <si>
    <t>052-761-3711</t>
    <phoneticPr fontId="18"/>
  </si>
  <si>
    <t>https://www.bookoff.co.jp/shop/shop10524.html</t>
    <phoneticPr fontId="18"/>
  </si>
  <si>
    <t>本・CD・DVD・ゲーム・携帯電話・新刊本</t>
    <rPh sb="0" eb="1">
      <t>ホン</t>
    </rPh>
    <rPh sb="13" eb="17">
      <t>ケイタイデンワ</t>
    </rPh>
    <rPh sb="18" eb="20">
      <t>シンカン</t>
    </rPh>
    <rPh sb="20" eb="21">
      <t>ホン</t>
    </rPh>
    <phoneticPr fontId="18"/>
  </si>
  <si>
    <t>高く売れるドットコム</t>
    <rPh sb="0" eb="1">
      <t>タカ</t>
    </rPh>
    <rPh sb="2" eb="3">
      <t>ウ</t>
    </rPh>
    <phoneticPr fontId="18"/>
  </si>
  <si>
    <t>名古屋リユースセンター</t>
    <rPh sb="0" eb="3">
      <t>ナゴヤ</t>
    </rPh>
    <phoneticPr fontId="18"/>
  </si>
  <si>
    <t>0120-945-991</t>
    <phoneticPr fontId="18"/>
  </si>
  <si>
    <t>https://www.takakuureru.com/</t>
    <phoneticPr fontId="18"/>
  </si>
  <si>
    <t>営業時間10:30分～19:00／電話受付時間9:15～21:00</t>
    <rPh sb="0" eb="2">
      <t>エイギョウ</t>
    </rPh>
    <rPh sb="2" eb="4">
      <t>ジカン</t>
    </rPh>
    <rPh sb="9" eb="10">
      <t>プン</t>
    </rPh>
    <rPh sb="17" eb="19">
      <t>デンワ</t>
    </rPh>
    <rPh sb="19" eb="21">
      <t>ウケツケ</t>
    </rPh>
    <rPh sb="21" eb="23">
      <t>ジカン</t>
    </rPh>
    <phoneticPr fontId="18"/>
  </si>
  <si>
    <t>家電、楽器、カメラ、オーディオ、PC、スマホ、工具、ホビー、鉄道模型、自転車、釣具、ナビ、スポーツ、ゴルフ、釣具、貴金属、ブランド、時計、その他</t>
    <rPh sb="0" eb="2">
      <t>カデン</t>
    </rPh>
    <rPh sb="3" eb="5">
      <t>ガッキ</t>
    </rPh>
    <rPh sb="23" eb="25">
      <t>コウグ</t>
    </rPh>
    <rPh sb="30" eb="32">
      <t>テツドウ</t>
    </rPh>
    <rPh sb="32" eb="34">
      <t>モケイ</t>
    </rPh>
    <rPh sb="35" eb="38">
      <t>ジテンシャ</t>
    </rPh>
    <rPh sb="39" eb="41">
      <t>ツリグ</t>
    </rPh>
    <rPh sb="54" eb="56">
      <t>ツリグ</t>
    </rPh>
    <rPh sb="57" eb="60">
      <t>キキンゾク</t>
    </rPh>
    <rPh sb="66" eb="68">
      <t>トケイ</t>
    </rPh>
    <rPh sb="71" eb="72">
      <t>タ</t>
    </rPh>
    <phoneticPr fontId="18"/>
  </si>
  <si>
    <t>■買取基準
まずは、お気軽にお問い合わせください。お客様の大事なものを買い取るからこそ、もっと気軽に、安心して利用していただきたい。専門のコールセンターがお客様のご依頼、ご質問にお応えします。</t>
    <rPh sb="11" eb="13">
      <t>キガル</t>
    </rPh>
    <rPh sb="15" eb="16">
      <t>ト</t>
    </rPh>
    <rPh sb="17" eb="18">
      <t>ア</t>
    </rPh>
    <phoneticPr fontId="18"/>
  </si>
  <si>
    <t>■利用方法・備考
1.お電話かネットからご気軽にご相談ください。
2.リアルタイムのデータを元に、査定額を算出致します。
3.お客様のご都合に合わせて宅配買取、出張買取、店頭買取の3通りをご用意しております。
4.お支払い。</t>
    <rPh sb="25" eb="27">
      <t>ソウダン</t>
    </rPh>
    <rPh sb="64" eb="66">
      <t>キャクサマ</t>
    </rPh>
    <rPh sb="68" eb="70">
      <t>ツゴウ</t>
    </rPh>
    <rPh sb="71" eb="72">
      <t>ア</t>
    </rPh>
    <rPh sb="95" eb="97">
      <t>ヨウイ</t>
    </rPh>
    <rPh sb="108" eb="110">
      <t>シハラ</t>
    </rPh>
    <phoneticPr fontId="18"/>
  </si>
  <si>
    <t>リサイクルショップフラミンゴ</t>
    <phoneticPr fontId="18"/>
  </si>
  <si>
    <t>名東本店</t>
    <rPh sb="0" eb="2">
      <t>メイトウ</t>
    </rPh>
    <rPh sb="2" eb="4">
      <t>ホンテン</t>
    </rPh>
    <phoneticPr fontId="18"/>
  </si>
  <si>
    <t>名東区よもぎ台３－１６１２</t>
    <rPh sb="0" eb="3">
      <t>メイトウク</t>
    </rPh>
    <rPh sb="6" eb="7">
      <t>ダイ</t>
    </rPh>
    <phoneticPr fontId="18"/>
  </si>
  <si>
    <t>０５２－７９９－３５７９</t>
    <phoneticPr fontId="18"/>
  </si>
  <si>
    <t>https://flamingo-r.com</t>
    <phoneticPr fontId="18"/>
  </si>
  <si>
    <t>午前10時～午後６時</t>
    <rPh sb="0" eb="2">
      <t>ゴゼン</t>
    </rPh>
    <rPh sb="4" eb="5">
      <t>ジ</t>
    </rPh>
    <rPh sb="6" eb="8">
      <t>ゴゴ</t>
    </rPh>
    <rPh sb="9" eb="10">
      <t>ジ</t>
    </rPh>
    <phoneticPr fontId="18"/>
  </si>
  <si>
    <t>家具（ベット・ソファ・食器棚・ダイニングセット・TVボード他）・電化製品（冷蔵庫・洗濯機・レンジ・エアコン・TV他）・事務用品・厨房用品等</t>
    <rPh sb="0" eb="2">
      <t>カグ</t>
    </rPh>
    <rPh sb="11" eb="13">
      <t>ショッキ</t>
    </rPh>
    <rPh sb="13" eb="14">
      <t>ダナ</t>
    </rPh>
    <rPh sb="29" eb="30">
      <t>ホカ</t>
    </rPh>
    <rPh sb="32" eb="34">
      <t>デンカ</t>
    </rPh>
    <rPh sb="34" eb="36">
      <t>セイヒン</t>
    </rPh>
    <rPh sb="37" eb="40">
      <t>レイゾウコ</t>
    </rPh>
    <rPh sb="41" eb="44">
      <t>センタッキ</t>
    </rPh>
    <rPh sb="56" eb="57">
      <t>ホカ</t>
    </rPh>
    <rPh sb="59" eb="61">
      <t>ジム</t>
    </rPh>
    <rPh sb="61" eb="63">
      <t>ヨウヒン</t>
    </rPh>
    <rPh sb="64" eb="66">
      <t>チュウボウ</t>
    </rPh>
    <rPh sb="66" eb="68">
      <t>ヨウヒン</t>
    </rPh>
    <rPh sb="68" eb="69">
      <t>トウ</t>
    </rPh>
    <phoneticPr fontId="18"/>
  </si>
  <si>
    <t>◆買取基準◆電化製品は製造年数が５年以内のものが買取の目安となります。詳しくはホームページをご覧下さい。</t>
    <rPh sb="1" eb="3">
      <t>カイトリ</t>
    </rPh>
    <rPh sb="3" eb="5">
      <t>キジュン</t>
    </rPh>
    <rPh sb="6" eb="8">
      <t>デンカ</t>
    </rPh>
    <rPh sb="8" eb="10">
      <t>セイヒン</t>
    </rPh>
    <rPh sb="11" eb="13">
      <t>セイゾウ</t>
    </rPh>
    <rPh sb="13" eb="15">
      <t>ネンスウ</t>
    </rPh>
    <rPh sb="17" eb="18">
      <t>ネン</t>
    </rPh>
    <rPh sb="18" eb="20">
      <t>イナイ</t>
    </rPh>
    <rPh sb="24" eb="26">
      <t>カイトリ</t>
    </rPh>
    <rPh sb="27" eb="29">
      <t>メヤス</t>
    </rPh>
    <rPh sb="35" eb="36">
      <t>クワ</t>
    </rPh>
    <rPh sb="47" eb="48">
      <t>ラン</t>
    </rPh>
    <rPh sb="48" eb="49">
      <t>クダ</t>
    </rPh>
    <phoneticPr fontId="18"/>
  </si>
  <si>
    <t>◆利用方法・備考◆　　　　　　　　　　　　　　　　　　１．店舗へ持ち込んで査定。　　　　　　　　　　　　　　２．ご自宅へ訪問：出張無料査定。　　　　　　　　　　　３．LINE査定（ホームページより）　　　　　　　　　　　４．ホームページよりメール査定。</t>
    <rPh sb="1" eb="3">
      <t>リヨウ</t>
    </rPh>
    <rPh sb="3" eb="5">
      <t>ホウホウ</t>
    </rPh>
    <rPh sb="6" eb="8">
      <t>ビコウ</t>
    </rPh>
    <rPh sb="29" eb="31">
      <t>テンポ</t>
    </rPh>
    <rPh sb="32" eb="33">
      <t>モ</t>
    </rPh>
    <rPh sb="34" eb="35">
      <t>コ</t>
    </rPh>
    <rPh sb="37" eb="39">
      <t>サテイ</t>
    </rPh>
    <rPh sb="57" eb="59">
      <t>ジタク</t>
    </rPh>
    <rPh sb="60" eb="62">
      <t>ホウモン</t>
    </rPh>
    <rPh sb="63" eb="65">
      <t>シュッチョウ</t>
    </rPh>
    <rPh sb="65" eb="67">
      <t>ムリョウ</t>
    </rPh>
    <rPh sb="67" eb="69">
      <t>サテイ</t>
    </rPh>
    <rPh sb="87" eb="89">
      <t>サテイ</t>
    </rPh>
    <rPh sb="123" eb="125">
      <t>サテイ</t>
    </rPh>
    <phoneticPr fontId="18"/>
  </si>
  <si>
    <t>区</t>
    <rPh sb="0" eb="1">
      <t>ク</t>
    </rPh>
    <phoneticPr fontId="18"/>
  </si>
  <si>
    <t>中川</t>
    <rPh sb="0" eb="2">
      <t>ナカガワ</t>
    </rPh>
    <phoneticPr fontId="18"/>
  </si>
  <si>
    <t>南</t>
    <rPh sb="0" eb="1">
      <t>ミナミ</t>
    </rPh>
    <phoneticPr fontId="18"/>
  </si>
  <si>
    <t>北</t>
    <rPh sb="0" eb="1">
      <t>キタ</t>
    </rPh>
    <phoneticPr fontId="18"/>
  </si>
  <si>
    <t>千種</t>
    <rPh sb="0" eb="2">
      <t>チクサ</t>
    </rPh>
    <phoneticPr fontId="18"/>
  </si>
  <si>
    <t>中</t>
    <rPh sb="0" eb="1">
      <t>ナカ</t>
    </rPh>
    <phoneticPr fontId="18"/>
  </si>
  <si>
    <t>東</t>
    <rPh sb="0" eb="1">
      <t>ヒガシ</t>
    </rPh>
    <phoneticPr fontId="18"/>
  </si>
  <si>
    <t>昭和</t>
    <rPh sb="0" eb="2">
      <t>ショウワ</t>
    </rPh>
    <phoneticPr fontId="18"/>
  </si>
  <si>
    <t>緑</t>
    <rPh sb="0" eb="1">
      <t>ミドリ</t>
    </rPh>
    <phoneticPr fontId="18"/>
  </si>
  <si>
    <t>名東</t>
    <rPh sb="0" eb="2">
      <t>メイトウ</t>
    </rPh>
    <phoneticPr fontId="18"/>
  </si>
  <si>
    <t>天白</t>
    <rPh sb="0" eb="2">
      <t>テンパク</t>
    </rPh>
    <phoneticPr fontId="18"/>
  </si>
  <si>
    <t>守山</t>
    <rPh sb="0" eb="2">
      <t>モリヤマ</t>
    </rPh>
    <phoneticPr fontId="18"/>
  </si>
  <si>
    <t>西</t>
    <rPh sb="0" eb="1">
      <t>ニシ</t>
    </rPh>
    <phoneticPr fontId="18"/>
  </si>
  <si>
    <t>港</t>
    <rPh sb="0" eb="1">
      <t>ミナト</t>
    </rPh>
    <phoneticPr fontId="18"/>
  </si>
  <si>
    <t>中村</t>
    <rPh sb="0" eb="2">
      <t>ナカムラ</t>
    </rPh>
    <phoneticPr fontId="18"/>
  </si>
  <si>
    <t>熱田</t>
    <rPh sb="0" eb="2">
      <t>アツタ</t>
    </rPh>
    <phoneticPr fontId="18"/>
  </si>
  <si>
    <t>瑞穂</t>
    <rPh sb="0" eb="2">
      <t>ミズホ</t>
    </rPh>
    <phoneticPr fontId="18"/>
  </si>
  <si>
    <t>緑区徳重2-107</t>
    <phoneticPr fontId="18"/>
  </si>
  <si>
    <t>西区則武新町3丁目1番17号　イオンモールNagoya Noritake Garden 2F</t>
    <phoneticPr fontId="18"/>
  </si>
  <si>
    <t>中川区昭和橋通３－３</t>
    <phoneticPr fontId="18"/>
  </si>
  <si>
    <t>中区大須3-25-31</t>
    <rPh sb="0" eb="2">
      <t>ナカク</t>
    </rPh>
    <rPh sb="2" eb="4">
      <t>オオス</t>
    </rPh>
    <phoneticPr fontId="18"/>
  </si>
  <si>
    <t>中村区名駅4-8-24</t>
    <rPh sb="0" eb="3">
      <t>ナカムラク</t>
    </rPh>
    <rPh sb="3" eb="5">
      <t>メイエキ</t>
    </rPh>
    <phoneticPr fontId="18"/>
  </si>
  <si>
    <t>千種区星が丘元町16-50、14-25
星が丘テラス　Ｅ305-1</t>
    <phoneticPr fontId="18"/>
  </si>
  <si>
    <t>千種区今池1-30-6
デリスクエア1F</t>
    <phoneticPr fontId="18"/>
  </si>
  <si>
    <t>緑区元徳重1-505
ヒルズウォーク徳重ガーデンズ2F</t>
    <phoneticPr fontId="18"/>
  </si>
  <si>
    <t>熱田区六野1-2-11
イオンモール熱田3F</t>
    <phoneticPr fontId="18"/>
  </si>
  <si>
    <t xml:space="preserve">名東区一社2-1 </t>
    <phoneticPr fontId="18"/>
  </si>
  <si>
    <t>緑区姥子山2-614</t>
    <phoneticPr fontId="18"/>
  </si>
  <si>
    <t>天白区植田山3-1608</t>
    <phoneticPr fontId="18"/>
  </si>
  <si>
    <t xml:space="preserve">守山区白山1-1611 </t>
    <phoneticPr fontId="18"/>
  </si>
  <si>
    <t>守山区白山1-1611
コメ兵商品センター２F</t>
    <phoneticPr fontId="18"/>
  </si>
  <si>
    <t>熱田区一番3-7-6</t>
    <phoneticPr fontId="18"/>
  </si>
  <si>
    <t>緑区鳴海町上汐田14</t>
    <phoneticPr fontId="18"/>
  </si>
  <si>
    <t>北区楠5-101</t>
    <phoneticPr fontId="18"/>
  </si>
  <si>
    <t>中村区豊国通4-5</t>
    <phoneticPr fontId="18"/>
  </si>
  <si>
    <t>北区大曽根3-17-5</t>
    <phoneticPr fontId="18"/>
  </si>
  <si>
    <t>中村区千原町1-1</t>
    <phoneticPr fontId="18"/>
  </si>
  <si>
    <t>瑞穂区瑞穂通8-15</t>
    <phoneticPr fontId="18"/>
  </si>
  <si>
    <t>緑区黒沢台4-801　西友鳴海2F
代表電話：052-879-5215</t>
    <phoneticPr fontId="18"/>
  </si>
  <si>
    <t>名東区牧の里1-401
代表電話：052-709-6765</t>
    <rPh sb="0" eb="3">
      <t>メイトウク</t>
    </rPh>
    <rPh sb="3" eb="4">
      <t>マキ</t>
    </rPh>
    <rPh sb="5" eb="6">
      <t>サト</t>
    </rPh>
    <phoneticPr fontId="20"/>
  </si>
  <si>
    <t>中区栄3-4-5　栄スカイル8F
代表電話：052-238-3361</t>
    <phoneticPr fontId="18"/>
  </si>
  <si>
    <t>港区一州町1-3　カインズホーム2F</t>
    <phoneticPr fontId="18"/>
  </si>
  <si>
    <t>天白区平針2-1810</t>
    <phoneticPr fontId="18"/>
  </si>
  <si>
    <t>千種区千代田橋2-3-39</t>
    <phoneticPr fontId="18"/>
  </si>
  <si>
    <t>中川区中島新町2-202　新中島フランテ2F</t>
    <rPh sb="0" eb="3">
      <t>ナカガワク</t>
    </rPh>
    <rPh sb="3" eb="5">
      <t>ナカジマ</t>
    </rPh>
    <rPh sb="5" eb="7">
      <t>シンマチ</t>
    </rPh>
    <rPh sb="13" eb="14">
      <t>シン</t>
    </rPh>
    <rPh sb="14" eb="16">
      <t>ナカジマ</t>
    </rPh>
    <phoneticPr fontId="20"/>
  </si>
  <si>
    <t>熱田区神宮4-8-50</t>
    <phoneticPr fontId="18"/>
  </si>
  <si>
    <t>東区牧の里1-401
代表電話：052-709-6765</t>
    <rPh sb="0" eb="1">
      <t>ヒガシ</t>
    </rPh>
    <rPh sb="1" eb="2">
      <t>ク</t>
    </rPh>
    <rPh sb="2" eb="3">
      <t>マキ</t>
    </rPh>
    <rPh sb="4" eb="5">
      <t>サト</t>
    </rPh>
    <phoneticPr fontId="20"/>
  </si>
  <si>
    <t>昭和区川原通1-24</t>
    <rPh sb="0" eb="3">
      <t>ショウワク</t>
    </rPh>
    <rPh sb="3" eb="5">
      <t>カワハラ</t>
    </rPh>
    <rPh sb="5" eb="6">
      <t>ドオ</t>
    </rPh>
    <phoneticPr fontId="18"/>
  </si>
  <si>
    <t>中区栄２丁目５−１１</t>
    <phoneticPr fontId="18"/>
  </si>
  <si>
    <t>スポーツ用品</t>
    <rPh sb="4" eb="6">
      <t>ヨウヒン</t>
    </rPh>
    <phoneticPr fontId="18"/>
  </si>
  <si>
    <t>買取王国</t>
    <rPh sb="0" eb="4">
      <t>カイトリオウコク</t>
    </rPh>
    <phoneticPr fontId="18"/>
  </si>
  <si>
    <t>港店</t>
    <rPh sb="0" eb="2">
      <t>ミナトテン</t>
    </rPh>
    <phoneticPr fontId="18"/>
  </si>
  <si>
    <t>(052)398-8666</t>
    <phoneticPr fontId="18"/>
  </si>
  <si>
    <t>https://www.okoku.jp/</t>
    <phoneticPr fontId="18"/>
  </si>
  <si>
    <t>午前11時～午後11時</t>
    <rPh sb="0" eb="2">
      <t>ゴゼン</t>
    </rPh>
    <rPh sb="4" eb="5">
      <t>ジ</t>
    </rPh>
    <rPh sb="6" eb="8">
      <t>ゴゴ</t>
    </rPh>
    <rPh sb="10" eb="11">
      <t>ジ</t>
    </rPh>
    <phoneticPr fontId="18"/>
  </si>
  <si>
    <t>衣料品、服飾品、ホビー、キッズ衣料・用品、生活雑貨、金券・商品券、貴金属など</t>
    <phoneticPr fontId="18"/>
  </si>
  <si>
    <t>■買取基準
詳細は店舗にお問い合わせください。　　　　　　　　　　　　　　　　　　　　　</t>
    <phoneticPr fontId="18"/>
  </si>
  <si>
    <t>トレーディングカード</t>
    <phoneticPr fontId="18"/>
  </si>
  <si>
    <t>トレトレ</t>
    <phoneticPr fontId="18"/>
  </si>
  <si>
    <t>高辻店</t>
    <rPh sb="0" eb="3">
      <t>タカツジテン</t>
    </rPh>
    <phoneticPr fontId="18"/>
  </si>
  <si>
    <t>(052)872-0857</t>
  </si>
  <si>
    <t>正午～午前2時</t>
    <rPh sb="0" eb="2">
      <t>ショウゴ</t>
    </rPh>
    <rPh sb="3" eb="5">
      <t>ゴゼン</t>
    </rPh>
    <rPh sb="6" eb="7">
      <t>ジ</t>
    </rPh>
    <phoneticPr fontId="18"/>
  </si>
  <si>
    <t>緑店</t>
    <rPh sb="0" eb="2">
      <t>ミドリテン</t>
    </rPh>
    <phoneticPr fontId="18"/>
  </si>
  <si>
    <t>(052)892-0881</t>
  </si>
  <si>
    <t>午前11時～午後12時</t>
    <rPh sb="0" eb="2">
      <t>ゴゼン</t>
    </rPh>
    <rPh sb="4" eb="5">
      <t>ジ</t>
    </rPh>
    <rPh sb="6" eb="8">
      <t>ゴゴ</t>
    </rPh>
    <rPh sb="10" eb="11">
      <t>ジ</t>
    </rPh>
    <phoneticPr fontId="18"/>
  </si>
  <si>
    <t>高畑店</t>
    <rPh sb="0" eb="3">
      <t>タカバタテン</t>
    </rPh>
    <phoneticPr fontId="18"/>
  </si>
  <si>
    <t>(052)352-1110</t>
  </si>
  <si>
    <t>ファッション</t>
    <phoneticPr fontId="18"/>
  </si>
  <si>
    <t>WHYNOT</t>
    <phoneticPr fontId="18"/>
  </si>
  <si>
    <t>栄店</t>
    <rPh sb="0" eb="2">
      <t>サカエテン</t>
    </rPh>
    <phoneticPr fontId="18"/>
  </si>
  <si>
    <t>(052)684-7348</t>
  </si>
  <si>
    <t>午前11時～午後8時</t>
    <rPh sb="0" eb="2">
      <t>ゴゼン</t>
    </rPh>
    <rPh sb="4" eb="5">
      <t>ジ</t>
    </rPh>
    <rPh sb="6" eb="8">
      <t>ゴゴ</t>
    </rPh>
    <rPh sb="9" eb="10">
      <t>ジ</t>
    </rPh>
    <phoneticPr fontId="18"/>
  </si>
  <si>
    <t>衣料品、服飾品</t>
    <phoneticPr fontId="18"/>
  </si>
  <si>
    <t>守山大森店</t>
    <rPh sb="0" eb="2">
      <t>モリヤマ</t>
    </rPh>
    <rPh sb="2" eb="5">
      <t>オオモリテン</t>
    </rPh>
    <phoneticPr fontId="18"/>
  </si>
  <si>
    <t>(052)768-2551</t>
  </si>
  <si>
    <t>植田店</t>
    <rPh sb="0" eb="3">
      <t>ウエダテン</t>
    </rPh>
    <phoneticPr fontId="18"/>
  </si>
  <si>
    <t>(052)800-8777</t>
  </si>
  <si>
    <t>午前11時～午後10時</t>
    <rPh sb="0" eb="2">
      <t>ゴゼン</t>
    </rPh>
    <rPh sb="4" eb="5">
      <t>ジ</t>
    </rPh>
    <rPh sb="6" eb="8">
      <t>ゴゴ</t>
    </rPh>
    <rPh sb="10" eb="11">
      <t>ジ</t>
    </rPh>
    <phoneticPr fontId="18"/>
  </si>
  <si>
    <t>藤が丘店</t>
    <rPh sb="0" eb="1">
      <t>フジ</t>
    </rPh>
    <rPh sb="2" eb="4">
      <t>オカテン</t>
    </rPh>
    <phoneticPr fontId="18"/>
  </si>
  <si>
    <t>(052)760-0865</t>
  </si>
  <si>
    <t>ブランド</t>
    <phoneticPr fontId="18"/>
  </si>
  <si>
    <t>Reco</t>
    <phoneticPr fontId="18"/>
  </si>
  <si>
    <t>黒川店</t>
    <rPh sb="0" eb="3">
      <t>クロカワテン</t>
    </rPh>
    <phoneticPr fontId="18"/>
  </si>
  <si>
    <t>(052)325-3984</t>
  </si>
  <si>
    <t>正午～午後12時</t>
    <rPh sb="0" eb="2">
      <t>ショウゴ</t>
    </rPh>
    <rPh sb="3" eb="5">
      <t>ゴゴ</t>
    </rPh>
    <rPh sb="7" eb="8">
      <t>ジ</t>
    </rPh>
    <phoneticPr fontId="18"/>
  </si>
  <si>
    <t>ブランド品</t>
    <rPh sb="4" eb="5">
      <t>ヒン</t>
    </rPh>
    <phoneticPr fontId="18"/>
  </si>
  <si>
    <t>港区川西通5-12</t>
    <phoneticPr fontId="18"/>
  </si>
  <si>
    <t>昭和区円上町28-18</t>
    <phoneticPr fontId="18"/>
  </si>
  <si>
    <t>緑区滝の水4-2408</t>
    <phoneticPr fontId="18"/>
  </si>
  <si>
    <t>中川区中郷2丁目93</t>
    <phoneticPr fontId="18"/>
  </si>
  <si>
    <t>中区栄三丁目31番8号</t>
    <phoneticPr fontId="18"/>
  </si>
  <si>
    <t>守山区大森4丁目1711</t>
    <phoneticPr fontId="18"/>
  </si>
  <si>
    <t>天白区元植田１丁目205</t>
    <phoneticPr fontId="18"/>
  </si>
  <si>
    <t>名東区宝が丘264</t>
    <phoneticPr fontId="18"/>
  </si>
  <si>
    <t>北区荻野通1丁目28番地1</t>
    <phoneticPr fontId="18"/>
  </si>
  <si>
    <t>港</t>
    <rPh sb="0" eb="1">
      <t>ミナト</t>
    </rPh>
    <phoneticPr fontId="18"/>
  </si>
  <si>
    <t>中</t>
    <phoneticPr fontId="18"/>
  </si>
  <si>
    <t>衣料品・服飾品</t>
  </si>
  <si>
    <t>総合リユース</t>
  </si>
  <si>
    <t>買取専門</t>
  </si>
  <si>
    <t>店舗</t>
    <rPh sb="0" eb="2">
      <t>テンポ</t>
    </rPh>
    <phoneticPr fontId="18"/>
  </si>
  <si>
    <t>スポーツ用品・玩具・趣味・その他</t>
    <phoneticPr fontId="18"/>
  </si>
  <si>
    <t>店舗の種類</t>
    <rPh sb="0" eb="2">
      <t>テンポ</t>
    </rPh>
    <rPh sb="3" eb="5">
      <t>シュルイ</t>
    </rPh>
    <phoneticPr fontId="18"/>
  </si>
  <si>
    <t>店舗の種類2</t>
    <rPh sb="0" eb="2">
      <t>テンポ</t>
    </rPh>
    <rPh sb="3" eb="5">
      <t>シュルイ</t>
    </rPh>
    <phoneticPr fontId="18"/>
  </si>
  <si>
    <t>営業時間/電話受付時間</t>
    <phoneticPr fontId="18"/>
  </si>
  <si>
    <r>
      <t>■利用方法・備考
買取を希望する物を店舗に持参する（</t>
    </r>
    <r>
      <rPr>
        <sz val="11"/>
        <color rgb="FFFF0000"/>
        <rFont val="ＭＳ ゴシック"/>
        <family val="3"/>
        <charset val="128"/>
      </rPr>
      <t>予約要</t>
    </r>
    <r>
      <rPr>
        <sz val="11"/>
        <rFont val="ＭＳ ゴシック"/>
        <family val="3"/>
        <charset val="128"/>
      </rPr>
      <t>）と、店舗で査定が行われます。</t>
    </r>
    <phoneticPr fontId="18"/>
  </si>
  <si>
    <t>ゴルフ・ドゥ!</t>
    <phoneticPr fontId="18"/>
  </si>
  <si>
    <t>ゴルフクラブ・一部ゴルフ用品。
年式や程度により異なりますので、詳細は店舗にお問合せください。</t>
    <phoneticPr fontId="18"/>
  </si>
  <si>
    <t>買取を希望される物を店舗にご持参いただければ、その場で査定を行います。予約等は不要で、1点からでもご利用可能です。</t>
    <phoneticPr fontId="18"/>
  </si>
  <si>
    <t>午前10時～午後7時30分</t>
    <rPh sb="0" eb="2">
      <t>ゴゼン</t>
    </rPh>
    <rPh sb="4" eb="5">
      <t>ジ</t>
    </rPh>
    <rPh sb="6" eb="8">
      <t>ゴゴ</t>
    </rPh>
    <rPh sb="9" eb="10">
      <t>ジ</t>
    </rPh>
    <rPh sb="12" eb="13">
      <t>フン</t>
    </rPh>
    <phoneticPr fontId="19"/>
  </si>
  <si>
    <t>午前10時30分～午後7時30分</t>
    <rPh sb="0" eb="2">
      <t>ゴゼン</t>
    </rPh>
    <rPh sb="4" eb="5">
      <t>ジ</t>
    </rPh>
    <rPh sb="7" eb="8">
      <t>フン</t>
    </rPh>
    <rPh sb="9" eb="11">
      <t>ゴゴ</t>
    </rPh>
    <rPh sb="12" eb="13">
      <t>ジ</t>
    </rPh>
    <rPh sb="15" eb="16">
      <t>フン</t>
    </rPh>
    <phoneticPr fontId="19"/>
  </si>
  <si>
    <t>午前10時～午後８時</t>
    <rPh sb="0" eb="2">
      <t>ゴゼン</t>
    </rPh>
    <rPh sb="4" eb="5">
      <t>ジ</t>
    </rPh>
    <rPh sb="6" eb="8">
      <t>ゴゴ</t>
    </rPh>
    <rPh sb="9" eb="10">
      <t>ジ</t>
    </rPh>
    <phoneticPr fontId="19"/>
  </si>
  <si>
    <t>名古屋市南区西又兵ヱ町2丁目101番地 小島ﾋﾞﾙ1･2F</t>
  </si>
  <si>
    <t>午前10:00～午後10:00</t>
  </si>
  <si>
    <t>レディースアイテム、メンズアイテム、キッズ衣類、ラグジュアリーブランド、貴金属</t>
  </si>
  <si>
    <t>■買取アイテム　　　　　　　　　　　　　　　　　　　　　　　　　　　　　　　　　　　　　　　　　　　　　　　　　　　　　　　　　　　　　　　　　　　　　　　　　　　　　　　　　　　　　　携帯電話・ゴルフ用品を除くアイテム
詳細はホームページをご覧ください。</t>
    <rPh sb="1" eb="3">
      <t>カイトリ</t>
    </rPh>
    <rPh sb="93" eb="95">
      <t>ケイタイ</t>
    </rPh>
    <rPh sb="95" eb="97">
      <t>デンワ</t>
    </rPh>
    <phoneticPr fontId="19"/>
  </si>
  <si>
    <t>■利用方法・備考
買取サービスの受付終了時間を閉店時間の30分前とさせていただきます。</t>
  </si>
  <si>
    <t>名古屋市中川区中島新町3丁目2711番地</t>
  </si>
  <si>
    <t>名古屋市北区城見通2丁目16番地</t>
  </si>
  <si>
    <t>午前10:00～午後９:00</t>
  </si>
  <si>
    <t>名古屋市千種区新栄3丁目20番17号</t>
  </si>
  <si>
    <t>レディースアイテム、メンズアイテム、ラグジュアリーブランド、貴金属</t>
  </si>
  <si>
    <t>ユーズドセレクト</t>
  </si>
  <si>
    <t>名古屋市中区栄3丁目28番18号</t>
  </si>
  <si>
    <t>午前11:00～午後９:00</t>
  </si>
  <si>
    <t>■買取アイテム　　　　　　　　　　　　　　　　　　　　　　　　　　　　　　　　　　　　　　　　　　　　　　　　　　　　　　　　　　　　　　　　　　　　　　　　　　　　　　　　　　　　　　アパレル、貴金属のみ
詳細はホームページをご覧ください。</t>
    <rPh sb="1" eb="3">
      <t>カイトリ</t>
    </rPh>
    <rPh sb="98" eb="101">
      <t>キキンゾク</t>
    </rPh>
    <phoneticPr fontId="19"/>
  </si>
  <si>
    <t>午前10:00～午後８:00</t>
  </si>
  <si>
    <t>名古屋市中区大須三丁目28番18号</t>
  </si>
  <si>
    <t>■買取アイテム　　　　　　　　　　　　　　　　　　　　　　　　　　　　　　　　　　　　　　　　　　　　　　　　　　　　　　　　　　　　　　　　　　　　　　　　　　　　　　　　　　　　　　アパレル、貴金属のみ
詳細はホームページをご覧ください。</t>
    <rPh sb="1" eb="3">
      <t>カイトリ</t>
    </rPh>
    <phoneticPr fontId="19"/>
  </si>
  <si>
    <t>ラグジュアリーブランド専用</t>
    <rPh sb="11" eb="13">
      <t>センヨウ</t>
    </rPh>
    <phoneticPr fontId="19"/>
  </si>
  <si>
    <t>名古屋市中区大須3丁目25番24号</t>
  </si>
  <si>
    <t>名古屋市千種区田代本通5丁目1番地</t>
  </si>
  <si>
    <t>レディースアイテム、メンズアイテム、キッズ衣類・用品、ラグジュアリーブランド、貴金属</t>
    <rPh sb="24" eb="26">
      <t>ヨウヒン</t>
    </rPh>
    <phoneticPr fontId="19"/>
  </si>
  <si>
    <t>名古屋市昭和区八事本町30番地1</t>
  </si>
  <si>
    <t>■利用方法・備考
買取サービスの受付終了時間を閉店時間の30分前とさせていただきます。</t>
    <phoneticPr fontId="18"/>
  </si>
  <si>
    <t>名古屋市緑区亀が洞1丁目501番地 2F</t>
  </si>
  <si>
    <t>レディースアイテム、メンズアイテム、キッズ衣類・用品、ラグジュアリーブランド、AV・生活家電、家具、生活雑貨、楽器、ホビー、スポーツ・アウトドア用品、自転車、金券・商品券、貴金属</t>
    <rPh sb="24" eb="26">
      <t>ヨウヒン</t>
    </rPh>
    <phoneticPr fontId="19"/>
  </si>
  <si>
    <t>名古屋市名東区高針原1丁目508番地</t>
  </si>
  <si>
    <t>レディースアイテム、メンズアイテム、キッズ衣類・用品、ラグジュアリーブランド、AV・生活家電、携帯電話、家具、生活雑貨、楽器、ホビー、スポーツ・アウトドア用品、自転車、金券・商品券、貴金属</t>
    <rPh sb="24" eb="26">
      <t>ヨウヒン</t>
    </rPh>
    <rPh sb="47" eb="51">
      <t>ケイタイデンワ</t>
    </rPh>
    <phoneticPr fontId="19"/>
  </si>
  <si>
    <t>■買取アイテム　　　　　　　　　　　　　　　　　　　　　　　　　　　　　　　　　　　　　　　　　　　　　　　　　　　　　　　　　　　　　　　　　　　　　　　　　　　　　　　　　　　　　　ゴルフ用品を除くアイテム
詳細はホームページをご覧ください。</t>
    <rPh sb="1" eb="3">
      <t>カイトリ</t>
    </rPh>
    <phoneticPr fontId="19"/>
  </si>
  <si>
    <t>名古屋市緑区滝ﾉ水1丁目812番地</t>
  </si>
  <si>
    <t>名古屋市天白区野並3丁目462番</t>
  </si>
  <si>
    <t>名古屋市守山区深沢1丁目2603番地 1F</t>
  </si>
  <si>
    <t>午前10:00～午後9:00</t>
  </si>
  <si>
    <t>名古屋市千種区桜が丘250番地の1</t>
  </si>
  <si>
    <t>名古屋市昭和区桜山町5丁目103番地</t>
  </si>
  <si>
    <t>レディースアイテム、メンズアイテム、キッズ衣類・用品、ラグジュアリーブランド、AV・生活家電、携帯電話、生活雑貨、楽器、ホビー、スポーツ・アウトドア用品、自転車、金券・商品券、貴金属</t>
    <rPh sb="24" eb="26">
      <t>ヨウヒン</t>
    </rPh>
    <rPh sb="47" eb="51">
      <t>ケイタイデンワ</t>
    </rPh>
    <phoneticPr fontId="19"/>
  </si>
  <si>
    <t>名古屋市西区市場木町163番地</t>
  </si>
  <si>
    <t>名古屋みなと店</t>
  </si>
  <si>
    <t>愛知県名古屋市港区築盛町132番地 みなとｼｮｯﾋﾟﾝｸﾞｾﾝﾀｰ2F</t>
  </si>
  <si>
    <t>052-659-6444</t>
  </si>
  <si>
    <t>https://www.2ndstreet.jp/shop/details?shopsId=31622</t>
  </si>
  <si>
    <t>午前10:00～午後20:00</t>
  </si>
  <si>
    <t>■買取アイテム　　　　　　　　　　　　　　　　　　　　　　　　　　　　　　　　　　　　　　　　　　　　　　　　　　　　　　　　　　　　　　　　　　　　　　　　　　　　　　　　　　　　　　ゴルフ用品を除くアイテム
詳細はホームページをご覧ください。</t>
    <rPh sb="1" eb="3">
      <t>カイトリ</t>
    </rPh>
    <phoneticPr fontId="18"/>
  </si>
  <si>
    <t>セカンドストリート</t>
    <phoneticPr fontId="18"/>
  </si>
  <si>
    <t>今池買取専門店</t>
    <phoneticPr fontId="18"/>
  </si>
  <si>
    <t>名古屋市千種区今池5丁目1番5号</t>
    <phoneticPr fontId="20"/>
  </si>
  <si>
    <t>052-745-8955</t>
    <phoneticPr fontId="18"/>
  </si>
  <si>
    <t>https://www.2ndstreet.jp/shop/details?shopsId=31476</t>
    <phoneticPr fontId="18"/>
  </si>
  <si>
    <t>大須赤門店</t>
  </si>
  <si>
    <t>名古屋市中区大須3丁目10番16号</t>
  </si>
  <si>
    <t>052-249-4031</t>
  </si>
  <si>
    <t>https://www.2ndstreet.jp/shop/details?shopsId=31547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</si>
</sst>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222222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0" fontId="22" fillId="0" borderId="12" xfId="0" applyFont="1" applyBorder="1" applyAlignment="1">
      <alignment vertical="top" wrapText="1"/>
    </xf>
    <xf numFmtId="0" fontId="23" fillId="33" borderId="14" xfId="0" applyFont="1" applyFill="1" applyBorder="1" applyAlignment="1">
      <alignment horizontal="left" vertical="center" wrapText="1"/>
    </xf>
    <xf numFmtId="0" fontId="23" fillId="33" borderId="1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13" xfId="0" applyFont="1" applyBorder="1" applyAlignment="1">
      <alignment vertical="top" wrapText="1"/>
    </xf>
    <xf numFmtId="0" fontId="23" fillId="0" borderId="11" xfId="0" applyFont="1" applyBorder="1" applyAlignment="1">
      <alignment vertical="top" wrapText="1"/>
    </xf>
    <xf numFmtId="0" fontId="22" fillId="0" borderId="11" xfId="0" applyFont="1" applyBorder="1" applyAlignment="1">
      <alignment vertical="top"/>
    </xf>
    <xf numFmtId="0" fontId="24" fillId="0" borderId="11" xfId="0" applyFont="1" applyBorder="1" applyAlignment="1">
      <alignment vertical="top"/>
    </xf>
    <xf numFmtId="0" fontId="22" fillId="0" borderId="11" xfId="0" applyFont="1" applyBorder="1" applyAlignment="1">
      <alignment vertical="top" wrapText="1"/>
    </xf>
    <xf numFmtId="0" fontId="22" fillId="0" borderId="13" xfId="0" applyFont="1" applyFill="1" applyBorder="1" applyAlignment="1">
      <alignment vertical="top" wrapText="1"/>
    </xf>
    <xf numFmtId="0" fontId="23" fillId="0" borderId="11" xfId="0" applyFont="1" applyFill="1" applyBorder="1" applyAlignment="1">
      <alignment vertical="top" wrapText="1"/>
    </xf>
    <xf numFmtId="0" fontId="23" fillId="0" borderId="11" xfId="42" applyFont="1" applyBorder="1" applyAlignment="1">
      <alignment vertical="top" wrapText="1"/>
    </xf>
    <xf numFmtId="20" fontId="23" fillId="0" borderId="11" xfId="0" applyNumberFormat="1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2" fillId="0" borderId="16" xfId="0" applyFont="1" applyBorder="1" applyAlignment="1">
      <alignment vertical="top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8">
    <dxf>
      <font>
        <strike val="0"/>
        <outline val="0"/>
        <shadow val="0"/>
        <u val="none"/>
        <vertAlign val="baseline"/>
        <sz val="11"/>
        <color auto="1"/>
        <name val="ＭＳ ゴシック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ゴシック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ゴシック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ゴシック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ゴシック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ゴシック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ゴシック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ゴシック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ゴシック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ゴシック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ゴシック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ゴシック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ゴシック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/>
        <right style="hair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ゴシック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4" name="リユースショップ一覧" displayName="リユースショップ一覧" ref="A2:M76" totalsRowShown="0" headerRowDxfId="17" dataDxfId="16" headerRowBorderDxfId="14" tableBorderDxfId="15" totalsRowBorderDxfId="13">
  <autoFilter ref="A2:M76"/>
  <sortState ref="A3:P83">
    <sortCondition ref="A2:A83"/>
  </sortState>
  <tableColumns count="13">
    <tableColumn id="1" name="店舗の種類" dataDxfId="12"/>
    <tableColumn id="2" name="店舗の種類2" dataDxfId="11"/>
    <tableColumn id="3" name="店名" dataDxfId="10"/>
    <tableColumn id="4" name="店舗" dataDxfId="9"/>
    <tableColumn id="5" name="所在地" dataDxfId="8"/>
    <tableColumn id="6" name="電話番号" dataDxfId="7"/>
    <tableColumn id="7" name="ホームページ" dataDxfId="6"/>
    <tableColumn id="8" name="営業時間/電話受付時間" dataDxfId="5"/>
    <tableColumn id="9" name="定休日" dataDxfId="4"/>
    <tableColumn id="10" name="取扱商品" dataDxfId="3"/>
    <tableColumn id="11" name="買取基準" dataDxfId="2"/>
    <tableColumn id="12" name="利用方法・備考" dataDxfId="1"/>
    <tableColumn id="15" name="区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1" Type="http://schemas.openxmlformats.org/officeDocument/2006/relationships/hyperlink" Target="#" TargetMode="External" /><Relationship Id="rId4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tabSelected="1" zoomScale="70" zoomScaleNormal="70" workbookViewId="0">
      <pane xSplit="4" ySplit="2" topLeftCell="H3" activePane="bottomRight" state="frozen"/>
      <selection activeCell="B4" sqref="B4"/>
      <selection pane="topRight" activeCell="B4" sqref="B4"/>
      <selection pane="bottomLeft" activeCell="B4" sqref="B4"/>
      <selection pane="bottomRight" activeCell="M1" sqref="M1"/>
    </sheetView>
  </sheetViews>
  <sheetFormatPr defaultColWidth="9" defaultRowHeight="13.2" x14ac:dyDescent="0.45"/>
  <cols>
    <col min="1" max="1" width="18" style="2" customWidth="1"/>
    <col min="2" max="2" width="11.3984375" style="2" customWidth="1"/>
    <col min="3" max="3" width="18.8984375" style="2" customWidth="1"/>
    <col min="4" max="4" width="12.3984375" style="2" customWidth="1"/>
    <col min="5" max="5" width="39.8984375" style="2" customWidth="1"/>
    <col min="6" max="6" width="12.3984375" style="2" customWidth="1"/>
    <col min="7" max="7" width="38.5" style="2" customWidth="1"/>
    <col min="8" max="8" width="24.5" style="2" customWidth="1"/>
    <col min="9" max="9" width="22.69921875" style="2" customWidth="1"/>
    <col min="10" max="10" width="43.3984375" style="2" customWidth="1"/>
    <col min="11" max="11" width="38.69921875" style="2" customWidth="1"/>
    <col min="12" max="12" width="51" style="2" customWidth="1"/>
    <col min="13" max="16384" width="9" style="2"/>
  </cols>
  <sheetData>
    <row r="1" spans="1:13" x14ac:dyDescent="0.45">
      <c r="A1" s="1"/>
      <c r="E1" s="3"/>
      <c r="F1" s="3"/>
      <c r="G1" s="3"/>
      <c r="H1" s="3"/>
      <c r="I1" s="3"/>
    </row>
    <row r="2" spans="1:13" s="6" customFormat="1" x14ac:dyDescent="0.45">
      <c r="A2" s="4" t="s">
        <v>409</v>
      </c>
      <c r="B2" s="5" t="s">
        <v>410</v>
      </c>
      <c r="C2" s="5" t="s">
        <v>13</v>
      </c>
      <c r="D2" s="5" t="s">
        <v>407</v>
      </c>
      <c r="E2" s="5" t="s">
        <v>0</v>
      </c>
      <c r="F2" s="5" t="s">
        <v>1</v>
      </c>
      <c r="G2" s="5" t="s">
        <v>2</v>
      </c>
      <c r="H2" s="5" t="s">
        <v>411</v>
      </c>
      <c r="I2" s="5" t="s">
        <v>3</v>
      </c>
      <c r="J2" s="5" t="s">
        <v>4</v>
      </c>
      <c r="K2" s="5" t="s">
        <v>10</v>
      </c>
      <c r="L2" s="5" t="s">
        <v>9</v>
      </c>
      <c r="M2" s="5" t="s">
        <v>307</v>
      </c>
    </row>
    <row r="3" spans="1:13" ht="26.4" x14ac:dyDescent="0.45">
      <c r="A3" s="7" t="s">
        <v>408</v>
      </c>
      <c r="B3" s="8" t="s">
        <v>14</v>
      </c>
      <c r="C3" s="8" t="s">
        <v>15</v>
      </c>
      <c r="D3" s="8" t="s">
        <v>16</v>
      </c>
      <c r="E3" s="8" t="s">
        <v>326</v>
      </c>
      <c r="F3" s="8" t="s">
        <v>17</v>
      </c>
      <c r="G3" s="9" t="str">
        <f>HYPERLINK("#", "https://www.upgarage.com/shop")</f>
        <v>https://www.upgarage.com/shop</v>
      </c>
      <c r="H3" s="8" t="s">
        <v>19</v>
      </c>
      <c r="I3" s="8" t="s">
        <v>20</v>
      </c>
      <c r="J3" s="10" t="s">
        <v>14</v>
      </c>
      <c r="K3" s="8" t="s">
        <v>21</v>
      </c>
      <c r="L3" s="8" t="s">
        <v>22</v>
      </c>
      <c r="M3" s="8" t="s">
        <v>308</v>
      </c>
    </row>
    <row r="4" spans="1:13" ht="39.6" collapsed="1" x14ac:dyDescent="0.45">
      <c r="A4" s="7" t="s">
        <v>408</v>
      </c>
      <c r="B4" s="8" t="s">
        <v>356</v>
      </c>
      <c r="C4" s="8" t="s">
        <v>413</v>
      </c>
      <c r="D4" s="8" t="s">
        <v>145</v>
      </c>
      <c r="E4" s="8" t="s">
        <v>338</v>
      </c>
      <c r="F4" s="8" t="s">
        <v>146</v>
      </c>
      <c r="G4" s="9" t="str">
        <f>HYPERLINK("#", "https://www.golfdo.co.jp/tenpo/list/nagoyaatami.html")</f>
        <v>https://www.golfdo.co.jp/tenpo/list/nagoyaatami.html</v>
      </c>
      <c r="H4" s="8" t="s">
        <v>148</v>
      </c>
      <c r="I4" s="8" t="s">
        <v>149</v>
      </c>
      <c r="J4" s="8" t="s">
        <v>150</v>
      </c>
      <c r="K4" s="8" t="s">
        <v>414</v>
      </c>
      <c r="L4" s="8" t="s">
        <v>415</v>
      </c>
      <c r="M4" s="8" t="s">
        <v>322</v>
      </c>
    </row>
    <row r="5" spans="1:13" ht="39.6" x14ac:dyDescent="0.45">
      <c r="A5" s="7" t="s">
        <v>408</v>
      </c>
      <c r="B5" s="8" t="s">
        <v>174</v>
      </c>
      <c r="C5" s="8" t="s">
        <v>175</v>
      </c>
      <c r="D5" s="8" t="s">
        <v>176</v>
      </c>
      <c r="E5" s="8" t="s">
        <v>177</v>
      </c>
      <c r="F5" s="8" t="s">
        <v>178</v>
      </c>
      <c r="G5" s="9" t="str">
        <f>HYPERLINK("#", "https://www.hardoff.co.jp/")</f>
        <v>https://www.hardoff.co.jp/</v>
      </c>
      <c r="H5" s="8" t="s">
        <v>416</v>
      </c>
      <c r="I5" s="8" t="s">
        <v>149</v>
      </c>
      <c r="J5" s="8" t="s">
        <v>181</v>
      </c>
      <c r="K5" s="8" t="s">
        <v>182</v>
      </c>
      <c r="L5" s="8" t="s">
        <v>12</v>
      </c>
      <c r="M5" s="8" t="s">
        <v>315</v>
      </c>
    </row>
    <row r="6" spans="1:13" ht="39.6" x14ac:dyDescent="0.45">
      <c r="A6" s="7" t="s">
        <v>408</v>
      </c>
      <c r="B6" s="8" t="s">
        <v>174</v>
      </c>
      <c r="C6" s="8" t="s">
        <v>175</v>
      </c>
      <c r="D6" s="8" t="s">
        <v>183</v>
      </c>
      <c r="E6" s="8" t="s">
        <v>184</v>
      </c>
      <c r="F6" s="8" t="s">
        <v>185</v>
      </c>
      <c r="G6" s="8" t="str">
        <f>HYPERLINK("#", "https://www.hardoff.co.jp/")</f>
        <v>https://www.hardoff.co.jp/</v>
      </c>
      <c r="H6" s="8" t="s">
        <v>417</v>
      </c>
      <c r="I6" s="8" t="s">
        <v>149</v>
      </c>
      <c r="J6" s="8" t="s">
        <v>181</v>
      </c>
      <c r="K6" s="8" t="s">
        <v>182</v>
      </c>
      <c r="L6" s="8" t="s">
        <v>12</v>
      </c>
      <c r="M6" s="8" t="s">
        <v>316</v>
      </c>
    </row>
    <row r="7" spans="1:13" ht="39.6" x14ac:dyDescent="0.45">
      <c r="A7" s="7" t="s">
        <v>408</v>
      </c>
      <c r="B7" s="8" t="s">
        <v>174</v>
      </c>
      <c r="C7" s="8" t="s">
        <v>8</v>
      </c>
      <c r="D7" s="8" t="s">
        <v>187</v>
      </c>
      <c r="E7" s="8" t="s">
        <v>188</v>
      </c>
      <c r="F7" s="8" t="s">
        <v>189</v>
      </c>
      <c r="G7" s="8" t="str">
        <f>HYPERLINK("#", "https://www.hardoff.co.jp/")</f>
        <v>https://www.hardoff.co.jp/</v>
      </c>
      <c r="H7" s="8" t="s">
        <v>416</v>
      </c>
      <c r="I7" s="8" t="s">
        <v>190</v>
      </c>
      <c r="J7" s="8" t="s">
        <v>181</v>
      </c>
      <c r="K7" s="8" t="s">
        <v>182</v>
      </c>
      <c r="L7" s="8" t="s">
        <v>12</v>
      </c>
      <c r="M7" s="8" t="s">
        <v>315</v>
      </c>
    </row>
    <row r="8" spans="1:13" ht="39.6" x14ac:dyDescent="0.45">
      <c r="A8" s="7" t="s">
        <v>408</v>
      </c>
      <c r="B8" s="8" t="s">
        <v>174</v>
      </c>
      <c r="C8" s="8" t="s">
        <v>8</v>
      </c>
      <c r="D8" s="8" t="s">
        <v>191</v>
      </c>
      <c r="E8" s="8" t="s">
        <v>192</v>
      </c>
      <c r="F8" s="8" t="s">
        <v>193</v>
      </c>
      <c r="G8" s="8" t="str">
        <f>HYPERLINK("#", "https://www.hardoff.co.jp/")</f>
        <v>https://www.hardoff.co.jp/</v>
      </c>
      <c r="H8" s="8" t="s">
        <v>416</v>
      </c>
      <c r="I8" s="8" t="s">
        <v>149</v>
      </c>
      <c r="J8" s="8" t="s">
        <v>181</v>
      </c>
      <c r="K8" s="8" t="s">
        <v>182</v>
      </c>
      <c r="L8" s="8" t="s">
        <v>12</v>
      </c>
      <c r="M8" s="8" t="s">
        <v>317</v>
      </c>
    </row>
    <row r="9" spans="1:13" ht="39.6" x14ac:dyDescent="0.45">
      <c r="A9" s="7" t="s">
        <v>408</v>
      </c>
      <c r="B9" s="8" t="s">
        <v>174</v>
      </c>
      <c r="C9" s="8" t="s">
        <v>8</v>
      </c>
      <c r="D9" s="8" t="s">
        <v>194</v>
      </c>
      <c r="E9" s="8" t="s">
        <v>195</v>
      </c>
      <c r="F9" s="8" t="s">
        <v>196</v>
      </c>
      <c r="G9" s="8" t="str">
        <f>HYPERLINK("#", "https://www.hardoff.co.jp/")</f>
        <v>https://www.hardoff.co.jp/</v>
      </c>
      <c r="H9" s="8" t="s">
        <v>418</v>
      </c>
      <c r="I9" s="8" t="s">
        <v>149</v>
      </c>
      <c r="J9" s="8" t="s">
        <v>181</v>
      </c>
      <c r="K9" s="8" t="s">
        <v>182</v>
      </c>
      <c r="L9" s="8" t="s">
        <v>12</v>
      </c>
      <c r="M9" s="8" t="s">
        <v>311</v>
      </c>
    </row>
    <row r="10" spans="1:13" ht="39.6" x14ac:dyDescent="0.45">
      <c r="A10" s="7" t="s">
        <v>408</v>
      </c>
      <c r="B10" s="8" t="s">
        <v>174</v>
      </c>
      <c r="C10" s="8" t="s">
        <v>8</v>
      </c>
      <c r="D10" s="8" t="s">
        <v>197</v>
      </c>
      <c r="E10" s="8" t="s">
        <v>198</v>
      </c>
      <c r="F10" s="8" t="s">
        <v>199</v>
      </c>
      <c r="G10" s="8" t="str">
        <f>HYPERLINK("#", "https://www.hardoff.co.jp/")</f>
        <v>https://www.hardoff.co.jp/</v>
      </c>
      <c r="H10" s="8" t="s">
        <v>417</v>
      </c>
      <c r="I10" s="8" t="s">
        <v>149</v>
      </c>
      <c r="J10" s="8" t="s">
        <v>181</v>
      </c>
      <c r="K10" s="8" t="s">
        <v>182</v>
      </c>
      <c r="L10" s="8" t="s">
        <v>12</v>
      </c>
      <c r="M10" s="8" t="s">
        <v>318</v>
      </c>
    </row>
    <row r="11" spans="1:13" ht="39.6" x14ac:dyDescent="0.45">
      <c r="A11" s="7" t="s">
        <v>408</v>
      </c>
      <c r="B11" s="8" t="s">
        <v>204</v>
      </c>
      <c r="C11" s="8" t="s">
        <v>205</v>
      </c>
      <c r="D11" s="8" t="s">
        <v>191</v>
      </c>
      <c r="E11" s="8" t="s">
        <v>192</v>
      </c>
      <c r="F11" s="8" t="s">
        <v>206</v>
      </c>
      <c r="G11" s="8" t="str">
        <f>HYPERLINK("#", "https://www.hardoff.co.jp/")</f>
        <v>https://www.hardoff.co.jp/</v>
      </c>
      <c r="H11" s="8" t="s">
        <v>416</v>
      </c>
      <c r="I11" s="8" t="s">
        <v>149</v>
      </c>
      <c r="J11" s="8" t="s">
        <v>207</v>
      </c>
      <c r="K11" s="8" t="s">
        <v>182</v>
      </c>
      <c r="L11" s="8" t="s">
        <v>12</v>
      </c>
      <c r="M11" s="8" t="s">
        <v>317</v>
      </c>
    </row>
    <row r="12" spans="1:13" ht="39.6" x14ac:dyDescent="0.45">
      <c r="A12" s="7" t="s">
        <v>408</v>
      </c>
      <c r="B12" s="8" t="s">
        <v>364</v>
      </c>
      <c r="C12" s="8" t="s">
        <v>365</v>
      </c>
      <c r="D12" s="8" t="s">
        <v>358</v>
      </c>
      <c r="E12" s="8" t="s">
        <v>393</v>
      </c>
      <c r="F12" s="8" t="s">
        <v>359</v>
      </c>
      <c r="G12" s="9" t="str">
        <f>HYPERLINK("#", "https://www.okoku.jp/")</f>
        <v>https://www.okoku.jp/</v>
      </c>
      <c r="H12" s="8" t="s">
        <v>361</v>
      </c>
      <c r="I12" s="8" t="s">
        <v>6</v>
      </c>
      <c r="J12" s="8" t="s">
        <v>364</v>
      </c>
      <c r="K12" s="8" t="s">
        <v>363</v>
      </c>
      <c r="L12" s="8" t="s">
        <v>12</v>
      </c>
      <c r="M12" s="11" t="s">
        <v>320</v>
      </c>
    </row>
    <row r="13" spans="1:13" ht="39.6" x14ac:dyDescent="0.45">
      <c r="A13" s="12" t="s">
        <v>404</v>
      </c>
      <c r="B13" s="8" t="s">
        <v>23</v>
      </c>
      <c r="C13" s="13" t="s">
        <v>7</v>
      </c>
      <c r="D13" s="8" t="s">
        <v>24</v>
      </c>
      <c r="E13" s="8" t="s">
        <v>419</v>
      </c>
      <c r="F13" s="8" t="s">
        <v>25</v>
      </c>
      <c r="G13" s="8" t="str">
        <f>HYPERLINK("#", "https://www.2ndstreet.jp/shop/details?shopsId=30732")</f>
        <v>https://www.2ndstreet.jp/shop/details?shopsId=30732</v>
      </c>
      <c r="H13" s="8" t="s">
        <v>420</v>
      </c>
      <c r="I13" s="8" t="s">
        <v>6</v>
      </c>
      <c r="J13" s="8" t="s">
        <v>421</v>
      </c>
      <c r="K13" s="8" t="s">
        <v>422</v>
      </c>
      <c r="L13" s="8" t="s">
        <v>423</v>
      </c>
      <c r="M13" s="8" t="s">
        <v>309</v>
      </c>
    </row>
    <row r="14" spans="1:13" ht="39.6" x14ac:dyDescent="0.45">
      <c r="A14" s="7" t="s">
        <v>404</v>
      </c>
      <c r="B14" s="8" t="s">
        <v>23</v>
      </c>
      <c r="C14" s="13" t="s">
        <v>7</v>
      </c>
      <c r="D14" s="8" t="s">
        <v>27</v>
      </c>
      <c r="E14" s="8" t="s">
        <v>424</v>
      </c>
      <c r="F14" s="8" t="s">
        <v>28</v>
      </c>
      <c r="G14" s="8" t="str">
        <f>HYPERLINK("#", "https://www.2ndstreet.jp/shop/details?shopsId=30738")</f>
        <v>https://www.2ndstreet.jp/shop/details?shopsId=30738</v>
      </c>
      <c r="H14" s="8" t="s">
        <v>420</v>
      </c>
      <c r="I14" s="8" t="s">
        <v>6</v>
      </c>
      <c r="J14" s="8" t="s">
        <v>421</v>
      </c>
      <c r="K14" s="8" t="s">
        <v>422</v>
      </c>
      <c r="L14" s="8" t="s">
        <v>423</v>
      </c>
      <c r="M14" s="8" t="s">
        <v>308</v>
      </c>
    </row>
    <row r="15" spans="1:13" ht="39.6" x14ac:dyDescent="0.45">
      <c r="A15" s="7" t="s">
        <v>404</v>
      </c>
      <c r="B15" s="8" t="s">
        <v>23</v>
      </c>
      <c r="C15" s="13" t="s">
        <v>7</v>
      </c>
      <c r="D15" s="8" t="s">
        <v>30</v>
      </c>
      <c r="E15" s="8" t="s">
        <v>425</v>
      </c>
      <c r="F15" s="8" t="s">
        <v>31</v>
      </c>
      <c r="G15" s="8" t="str">
        <f>HYPERLINK("#", "https://www.2ndstreet.jp/shop/details?shopsId=30765")</f>
        <v>https://www.2ndstreet.jp/shop/details?shopsId=30765</v>
      </c>
      <c r="H15" s="8" t="s">
        <v>426</v>
      </c>
      <c r="I15" s="8" t="s">
        <v>6</v>
      </c>
      <c r="J15" s="8" t="s">
        <v>421</v>
      </c>
      <c r="K15" s="8" t="s">
        <v>422</v>
      </c>
      <c r="L15" s="8" t="s">
        <v>423</v>
      </c>
      <c r="M15" s="8" t="s">
        <v>310</v>
      </c>
    </row>
    <row r="16" spans="1:13" ht="39.6" x14ac:dyDescent="0.45">
      <c r="A16" s="7" t="s">
        <v>404</v>
      </c>
      <c r="B16" s="8" t="s">
        <v>23</v>
      </c>
      <c r="C16" s="13" t="s">
        <v>7</v>
      </c>
      <c r="D16" s="8" t="s">
        <v>33</v>
      </c>
      <c r="E16" s="8" t="s">
        <v>427</v>
      </c>
      <c r="F16" s="8" t="s">
        <v>34</v>
      </c>
      <c r="G16" s="8" t="str">
        <f>HYPERLINK("#", "https://www.2ndstreet.jp/shop/details?shopsId=30821")</f>
        <v>https://www.2ndstreet.jp/shop/details?shopsId=30821</v>
      </c>
      <c r="H16" s="8" t="s">
        <v>426</v>
      </c>
      <c r="I16" s="8" t="s">
        <v>6</v>
      </c>
      <c r="J16" s="8" t="s">
        <v>428</v>
      </c>
      <c r="K16" s="8" t="s">
        <v>422</v>
      </c>
      <c r="L16" s="8" t="s">
        <v>423</v>
      </c>
      <c r="M16" s="8" t="s">
        <v>311</v>
      </c>
    </row>
    <row r="17" spans="1:13" ht="39.6" x14ac:dyDescent="0.45">
      <c r="A17" s="7" t="s">
        <v>404</v>
      </c>
      <c r="B17" s="8" t="s">
        <v>429</v>
      </c>
      <c r="C17" s="13" t="s">
        <v>7</v>
      </c>
      <c r="D17" s="8" t="s">
        <v>36</v>
      </c>
      <c r="E17" s="8" t="s">
        <v>430</v>
      </c>
      <c r="F17" s="8" t="s">
        <v>37</v>
      </c>
      <c r="G17" s="8" t="str">
        <f>HYPERLINK("#", "https://www.2ndstreet.jp/shop/details?shopsId=30875")</f>
        <v>https://www.2ndstreet.jp/shop/details?shopsId=30875</v>
      </c>
      <c r="H17" s="8" t="s">
        <v>431</v>
      </c>
      <c r="I17" s="8" t="s">
        <v>6</v>
      </c>
      <c r="J17" s="8" t="s">
        <v>428</v>
      </c>
      <c r="K17" s="8" t="s">
        <v>432</v>
      </c>
      <c r="L17" s="8" t="s">
        <v>423</v>
      </c>
      <c r="M17" s="8" t="s">
        <v>312</v>
      </c>
    </row>
    <row r="18" spans="1:13" ht="39.6" x14ac:dyDescent="0.45">
      <c r="A18" s="7" t="s">
        <v>404</v>
      </c>
      <c r="B18" s="8" t="s">
        <v>23</v>
      </c>
      <c r="C18" s="13" t="s">
        <v>7</v>
      </c>
      <c r="D18" s="8" t="s">
        <v>42</v>
      </c>
      <c r="E18" s="8" t="s">
        <v>43</v>
      </c>
      <c r="F18" s="8" t="s">
        <v>44</v>
      </c>
      <c r="G18" s="8" t="str">
        <f>HYPERLINK("#", "https://www.2ndstreet.jp/shop/details?shopsId=31137")</f>
        <v>https://www.2ndstreet.jp/shop/details?shopsId=31137</v>
      </c>
      <c r="H18" s="8" t="s">
        <v>433</v>
      </c>
      <c r="I18" s="8" t="s">
        <v>6</v>
      </c>
      <c r="J18" s="8" t="s">
        <v>421</v>
      </c>
      <c r="K18" s="8" t="s">
        <v>422</v>
      </c>
      <c r="L18" s="8" t="s">
        <v>423</v>
      </c>
      <c r="M18" s="8" t="s">
        <v>313</v>
      </c>
    </row>
    <row r="19" spans="1:13" ht="39.6" x14ac:dyDescent="0.45">
      <c r="A19" s="7" t="s">
        <v>404</v>
      </c>
      <c r="B19" s="8" t="s">
        <v>429</v>
      </c>
      <c r="C19" s="13" t="s">
        <v>7</v>
      </c>
      <c r="D19" s="8" t="s">
        <v>46</v>
      </c>
      <c r="E19" s="8" t="s">
        <v>434</v>
      </c>
      <c r="F19" s="8" t="s">
        <v>47</v>
      </c>
      <c r="G19" s="8" t="str">
        <f>HYPERLINK("#", "https://www.2ndstreet.jp/shop/details?shopsId=31199")</f>
        <v>https://www.2ndstreet.jp/shop/details?shopsId=31199</v>
      </c>
      <c r="H19" s="8" t="s">
        <v>433</v>
      </c>
      <c r="I19" s="8" t="s">
        <v>6</v>
      </c>
      <c r="J19" s="8" t="s">
        <v>428</v>
      </c>
      <c r="K19" s="8" t="s">
        <v>435</v>
      </c>
      <c r="L19" s="8" t="s">
        <v>423</v>
      </c>
      <c r="M19" s="8" t="s">
        <v>312</v>
      </c>
    </row>
    <row r="20" spans="1:13" ht="39.6" x14ac:dyDescent="0.45">
      <c r="A20" s="7" t="s">
        <v>404</v>
      </c>
      <c r="B20" s="8" t="s">
        <v>436</v>
      </c>
      <c r="C20" s="13" t="s">
        <v>7</v>
      </c>
      <c r="D20" s="8" t="s">
        <v>49</v>
      </c>
      <c r="E20" s="8" t="s">
        <v>437</v>
      </c>
      <c r="F20" s="8" t="s">
        <v>50</v>
      </c>
      <c r="G20" s="8" t="str">
        <f>HYPERLINK("#", "https://www.2ndstreet.jp/shop/details?shopsId=31344")</f>
        <v>https://www.2ndstreet.jp/shop/details?shopsId=31344</v>
      </c>
      <c r="H20" s="8" t="s">
        <v>433</v>
      </c>
      <c r="I20" s="8" t="s">
        <v>6</v>
      </c>
      <c r="J20" s="8" t="s">
        <v>428</v>
      </c>
      <c r="K20" s="8" t="s">
        <v>435</v>
      </c>
      <c r="L20" s="8" t="s">
        <v>423</v>
      </c>
      <c r="M20" s="8" t="s">
        <v>312</v>
      </c>
    </row>
    <row r="21" spans="1:13" ht="39.6" x14ac:dyDescent="0.45">
      <c r="A21" s="7" t="s">
        <v>404</v>
      </c>
      <c r="B21" s="8" t="s">
        <v>23</v>
      </c>
      <c r="C21" s="13" t="s">
        <v>7</v>
      </c>
      <c r="D21" s="8" t="s">
        <v>52</v>
      </c>
      <c r="E21" s="8" t="s">
        <v>438</v>
      </c>
      <c r="F21" s="8" t="s">
        <v>53</v>
      </c>
      <c r="G21" s="8" t="str">
        <f>HYPERLINK("#", "https://www.2ndstreet.jp/shop/details?shopsId=30907")</f>
        <v>https://www.2ndstreet.jp/shop/details?shopsId=30907</v>
      </c>
      <c r="H21" s="8" t="s">
        <v>426</v>
      </c>
      <c r="I21" s="8" t="s">
        <v>6</v>
      </c>
      <c r="J21" s="8" t="s">
        <v>439</v>
      </c>
      <c r="K21" s="8" t="s">
        <v>422</v>
      </c>
      <c r="L21" s="8" t="s">
        <v>423</v>
      </c>
      <c r="M21" s="8" t="s">
        <v>311</v>
      </c>
    </row>
    <row r="22" spans="1:13" ht="39.6" x14ac:dyDescent="0.45">
      <c r="A22" s="7" t="s">
        <v>404</v>
      </c>
      <c r="B22" s="8" t="s">
        <v>23</v>
      </c>
      <c r="C22" s="13" t="s">
        <v>7</v>
      </c>
      <c r="D22" s="8" t="s">
        <v>55</v>
      </c>
      <c r="E22" s="8" t="s">
        <v>440</v>
      </c>
      <c r="F22" s="8" t="s">
        <v>56</v>
      </c>
      <c r="G22" s="8" t="str">
        <f>HYPERLINK("#", "https://www.2ndstreet.jp/shop/details?shopsId=31013")</f>
        <v>https://www.2ndstreet.jp/shop/details?shopsId=31013</v>
      </c>
      <c r="H22" s="8" t="s">
        <v>426</v>
      </c>
      <c r="I22" s="8" t="s">
        <v>6</v>
      </c>
      <c r="J22" s="8" t="s">
        <v>439</v>
      </c>
      <c r="K22" s="8" t="s">
        <v>422</v>
      </c>
      <c r="L22" s="8" t="s">
        <v>423</v>
      </c>
      <c r="M22" s="8" t="s">
        <v>314</v>
      </c>
    </row>
    <row r="23" spans="1:13" ht="39.6" x14ac:dyDescent="0.45">
      <c r="A23" s="7" t="s">
        <v>404</v>
      </c>
      <c r="B23" s="8" t="s">
        <v>429</v>
      </c>
      <c r="C23" s="13" t="s">
        <v>7</v>
      </c>
      <c r="D23" s="8" t="s">
        <v>466</v>
      </c>
      <c r="E23" s="8" t="s">
        <v>467</v>
      </c>
      <c r="F23" s="8" t="s">
        <v>468</v>
      </c>
      <c r="G23" s="8" t="str">
        <f>HYPERLINK("#", "https://www.2ndstreet.jp/shop/details?shopsId=31547")</f>
        <v>https://www.2ndstreet.jp/shop/details?shopsId=31547</v>
      </c>
      <c r="H23" s="8" t="s">
        <v>426</v>
      </c>
      <c r="I23" s="8" t="s">
        <v>6</v>
      </c>
      <c r="J23" s="8" t="s">
        <v>428</v>
      </c>
      <c r="K23" s="8" t="s">
        <v>435</v>
      </c>
      <c r="L23" s="8" t="s">
        <v>423</v>
      </c>
      <c r="M23" s="8" t="s">
        <v>403</v>
      </c>
    </row>
    <row r="24" spans="1:13" ht="66" x14ac:dyDescent="0.45">
      <c r="A24" s="7" t="s">
        <v>404</v>
      </c>
      <c r="B24" s="8" t="s">
        <v>83</v>
      </c>
      <c r="C24" s="8" t="s">
        <v>84</v>
      </c>
      <c r="D24" s="8" t="s">
        <v>85</v>
      </c>
      <c r="E24" s="8" t="s">
        <v>327</v>
      </c>
      <c r="F24" s="8" t="s">
        <v>86</v>
      </c>
      <c r="G24" s="14" t="str">
        <f>HYPERLINK("#", "https://www.komehyo.co.jp/store/nagoya-honkan")</f>
        <v>https://www.komehyo.co.jp/store/nagoya-honkan</v>
      </c>
      <c r="H24" s="8" t="s">
        <v>88</v>
      </c>
      <c r="I24" s="8" t="s">
        <v>89</v>
      </c>
      <c r="J24" s="8" t="s">
        <v>90</v>
      </c>
      <c r="K24" s="8" t="s">
        <v>11</v>
      </c>
      <c r="L24" s="8" t="s">
        <v>91</v>
      </c>
      <c r="M24" s="8" t="s">
        <v>312</v>
      </c>
    </row>
    <row r="25" spans="1:13" ht="66" x14ac:dyDescent="0.45">
      <c r="A25" s="7" t="s">
        <v>404</v>
      </c>
      <c r="B25" s="8" t="s">
        <v>92</v>
      </c>
      <c r="C25" s="8" t="s">
        <v>84</v>
      </c>
      <c r="D25" s="8" t="s">
        <v>93</v>
      </c>
      <c r="E25" s="8" t="s">
        <v>328</v>
      </c>
      <c r="F25" s="8" t="s">
        <v>94</v>
      </c>
      <c r="G25" s="9" t="str">
        <f>HYPERLINK("#", "https://www.komehyo.co.jp/store/meieki")</f>
        <v>https://www.komehyo.co.jp/store/meieki</v>
      </c>
      <c r="H25" s="8" t="s">
        <v>96</v>
      </c>
      <c r="I25" s="8" t="s">
        <v>89</v>
      </c>
      <c r="J25" s="8" t="s">
        <v>97</v>
      </c>
      <c r="K25" s="8" t="s">
        <v>11</v>
      </c>
      <c r="L25" s="8" t="s">
        <v>91</v>
      </c>
      <c r="M25" s="8" t="s">
        <v>321</v>
      </c>
    </row>
    <row r="26" spans="1:13" ht="66" x14ac:dyDescent="0.45">
      <c r="A26" s="7" t="s">
        <v>404</v>
      </c>
      <c r="B26" s="8" t="s">
        <v>92</v>
      </c>
      <c r="C26" s="8" t="s">
        <v>98</v>
      </c>
      <c r="D26" s="8" t="s">
        <v>99</v>
      </c>
      <c r="E26" s="8" t="s">
        <v>329</v>
      </c>
      <c r="F26" s="8" t="s">
        <v>100</v>
      </c>
      <c r="G26" s="9" t="str">
        <f>HYPERLINK("#", "https://www.komehyo.co.jp/store/kc-hoshigaoka-terrace")</f>
        <v>https://www.komehyo.co.jp/store/kc-hoshigaoka-terrace</v>
      </c>
      <c r="H26" s="8" t="s">
        <v>102</v>
      </c>
      <c r="I26" s="8" t="s">
        <v>103</v>
      </c>
      <c r="J26" s="8" t="s">
        <v>104</v>
      </c>
      <c r="K26" s="8" t="s">
        <v>11</v>
      </c>
      <c r="L26" s="8" t="s">
        <v>91</v>
      </c>
      <c r="M26" s="8" t="s">
        <v>311</v>
      </c>
    </row>
    <row r="27" spans="1:13" ht="66" x14ac:dyDescent="0.45">
      <c r="A27" s="7" t="s">
        <v>404</v>
      </c>
      <c r="B27" s="8" t="s">
        <v>92</v>
      </c>
      <c r="C27" s="8" t="s">
        <v>98</v>
      </c>
      <c r="D27" s="8" t="s">
        <v>105</v>
      </c>
      <c r="E27" s="8" t="s">
        <v>330</v>
      </c>
      <c r="F27" s="8" t="s">
        <v>106</v>
      </c>
      <c r="G27" s="9" t="str">
        <f>HYPERLINK("#", "https://www.komehyo.co.jp/store/kc-imaike")</f>
        <v>https://www.komehyo.co.jp/store/kc-imaike</v>
      </c>
      <c r="H27" s="8" t="s">
        <v>102</v>
      </c>
      <c r="I27" s="8" t="s">
        <v>108</v>
      </c>
      <c r="J27" s="8" t="s">
        <v>109</v>
      </c>
      <c r="K27" s="8" t="s">
        <v>11</v>
      </c>
      <c r="L27" s="8" t="s">
        <v>91</v>
      </c>
      <c r="M27" s="8" t="s">
        <v>311</v>
      </c>
    </row>
    <row r="28" spans="1:13" ht="66" x14ac:dyDescent="0.45">
      <c r="A28" s="7" t="s">
        <v>404</v>
      </c>
      <c r="B28" s="8" t="s">
        <v>92</v>
      </c>
      <c r="C28" s="8" t="s">
        <v>98</v>
      </c>
      <c r="D28" s="8" t="s">
        <v>110</v>
      </c>
      <c r="E28" s="8" t="s">
        <v>331</v>
      </c>
      <c r="F28" s="8" t="s">
        <v>111</v>
      </c>
      <c r="G28" s="9" t="str">
        <f>HYPERLINK("#", "https://www.komehyo.co.jp/store/kc-hillswalk-tokushige")</f>
        <v>https://www.komehyo.co.jp/store/kc-hillswalk-tokushige</v>
      </c>
      <c r="H28" s="8" t="s">
        <v>113</v>
      </c>
      <c r="I28" s="8" t="s">
        <v>114</v>
      </c>
      <c r="J28" s="8" t="s">
        <v>109</v>
      </c>
      <c r="K28" s="8" t="s">
        <v>11</v>
      </c>
      <c r="L28" s="8" t="s">
        <v>91</v>
      </c>
      <c r="M28" s="8" t="s">
        <v>315</v>
      </c>
    </row>
    <row r="29" spans="1:13" ht="66" x14ac:dyDescent="0.45">
      <c r="A29" s="7" t="s">
        <v>404</v>
      </c>
      <c r="B29" s="8" t="s">
        <v>92</v>
      </c>
      <c r="C29" s="8" t="s">
        <v>98</v>
      </c>
      <c r="D29" s="8" t="s">
        <v>115</v>
      </c>
      <c r="E29" s="8" t="s">
        <v>332</v>
      </c>
      <c r="F29" s="8" t="s">
        <v>116</v>
      </c>
      <c r="G29" s="8" t="str">
        <f>HYPERLINK("#", "https://www.komehyo.co.jp/store/kc-aeonmallatsuta")</f>
        <v>https://www.komehyo.co.jp/store/kc-aeonmallatsuta</v>
      </c>
      <c r="H29" s="8" t="s">
        <v>118</v>
      </c>
      <c r="I29" s="8" t="s">
        <v>114</v>
      </c>
      <c r="J29" s="8" t="s">
        <v>109</v>
      </c>
      <c r="K29" s="8" t="s">
        <v>11</v>
      </c>
      <c r="L29" s="8" t="s">
        <v>91</v>
      </c>
      <c r="M29" s="8" t="s">
        <v>322</v>
      </c>
    </row>
    <row r="30" spans="1:13" ht="66" x14ac:dyDescent="0.45">
      <c r="A30" s="7" t="s">
        <v>404</v>
      </c>
      <c r="B30" s="8" t="s">
        <v>92</v>
      </c>
      <c r="C30" s="8" t="s">
        <v>98</v>
      </c>
      <c r="D30" s="8" t="s">
        <v>119</v>
      </c>
      <c r="E30" s="8" t="s">
        <v>333</v>
      </c>
      <c r="F30" s="8" t="s">
        <v>120</v>
      </c>
      <c r="G30" s="8" t="str">
        <f>HYPERLINK("#", "https://www.komehyo.co.jp/store/kc-issha")</f>
        <v>https://www.komehyo.co.jp/store/kc-issha</v>
      </c>
      <c r="H30" s="8" t="s">
        <v>102</v>
      </c>
      <c r="I30" s="8" t="s">
        <v>122</v>
      </c>
      <c r="J30" s="8" t="s">
        <v>109</v>
      </c>
      <c r="K30" s="8" t="s">
        <v>11</v>
      </c>
      <c r="L30" s="8" t="s">
        <v>91</v>
      </c>
      <c r="M30" s="8" t="s">
        <v>316</v>
      </c>
    </row>
    <row r="31" spans="1:13" ht="66" x14ac:dyDescent="0.45">
      <c r="A31" s="7" t="s">
        <v>404</v>
      </c>
      <c r="B31" s="8" t="s">
        <v>92</v>
      </c>
      <c r="C31" s="8" t="s">
        <v>123</v>
      </c>
      <c r="D31" s="8" t="s">
        <v>124</v>
      </c>
      <c r="E31" s="8" t="s">
        <v>334</v>
      </c>
      <c r="F31" s="8" t="s">
        <v>125</v>
      </c>
      <c r="G31" s="8" t="str">
        <f>HYPERLINK("#", "https://www.komehyo.co.jp/store/ls-kamakuradai")</f>
        <v>https://www.komehyo.co.jp/store/ls-kamakuradai</v>
      </c>
      <c r="H31" s="8" t="s">
        <v>127</v>
      </c>
      <c r="I31" s="8" t="s">
        <v>122</v>
      </c>
      <c r="J31" s="8" t="s">
        <v>128</v>
      </c>
      <c r="K31" s="8" t="s">
        <v>11</v>
      </c>
      <c r="L31" s="8" t="s">
        <v>91</v>
      </c>
      <c r="M31" s="8" t="s">
        <v>315</v>
      </c>
    </row>
    <row r="32" spans="1:13" ht="66" x14ac:dyDescent="0.45">
      <c r="A32" s="7" t="s">
        <v>404</v>
      </c>
      <c r="B32" s="8" t="s">
        <v>92</v>
      </c>
      <c r="C32" s="8" t="s">
        <v>123</v>
      </c>
      <c r="D32" s="8" t="s">
        <v>129</v>
      </c>
      <c r="E32" s="8" t="s">
        <v>335</v>
      </c>
      <c r="F32" s="8" t="s">
        <v>130</v>
      </c>
      <c r="G32" s="8" t="str">
        <f>HYPERLINK("#", "https://www.komehyo.co.jp/store/ls-uedayama")</f>
        <v>https://www.komehyo.co.jp/store/ls-uedayama</v>
      </c>
      <c r="H32" s="8" t="s">
        <v>127</v>
      </c>
      <c r="I32" s="8" t="s">
        <v>122</v>
      </c>
      <c r="J32" s="8" t="s">
        <v>128</v>
      </c>
      <c r="K32" s="8" t="s">
        <v>11</v>
      </c>
      <c r="L32" s="8" t="s">
        <v>91</v>
      </c>
      <c r="M32" s="8" t="s">
        <v>317</v>
      </c>
    </row>
    <row r="33" spans="1:13" ht="66" x14ac:dyDescent="0.45">
      <c r="A33" s="7" t="s">
        <v>404</v>
      </c>
      <c r="B33" s="8" t="s">
        <v>92</v>
      </c>
      <c r="C33" s="8" t="s">
        <v>132</v>
      </c>
      <c r="D33" s="8" t="s">
        <v>133</v>
      </c>
      <c r="E33" s="8" t="s">
        <v>336</v>
      </c>
      <c r="F33" s="8" t="s">
        <v>134</v>
      </c>
      <c r="G33" s="8" t="str">
        <f>HYPERLINK("#", "https://www.komehyo.co.jp/store/um-moriyamashikenya")</f>
        <v>https://www.komehyo.co.jp/store/um-moriyamashikenya</v>
      </c>
      <c r="H33" s="8" t="s">
        <v>136</v>
      </c>
      <c r="I33" s="8" t="s">
        <v>122</v>
      </c>
      <c r="J33" s="8" t="s">
        <v>137</v>
      </c>
      <c r="K33" s="8" t="s">
        <v>11</v>
      </c>
      <c r="L33" s="8" t="s">
        <v>91</v>
      </c>
      <c r="M33" s="8" t="s">
        <v>318</v>
      </c>
    </row>
    <row r="34" spans="1:13" ht="66" x14ac:dyDescent="0.45">
      <c r="A34" s="7" t="s">
        <v>406</v>
      </c>
      <c r="B34" s="8" t="s">
        <v>39</v>
      </c>
      <c r="C34" s="8" t="s">
        <v>84</v>
      </c>
      <c r="D34" s="8" t="s">
        <v>138</v>
      </c>
      <c r="E34" s="8" t="s">
        <v>337</v>
      </c>
      <c r="F34" s="8" t="s">
        <v>139</v>
      </c>
      <c r="G34" s="8" t="str">
        <f>HYPERLINK("#", "https://komehyo.jp/kaitori/takuhai/")</f>
        <v>https://komehyo.jp/kaitori/takuhai/</v>
      </c>
      <c r="H34" s="8" t="s">
        <v>141</v>
      </c>
      <c r="I34" s="8" t="s">
        <v>142</v>
      </c>
      <c r="J34" s="8" t="s">
        <v>143</v>
      </c>
      <c r="K34" s="8" t="s">
        <v>11</v>
      </c>
      <c r="L34" s="8" t="s">
        <v>144</v>
      </c>
      <c r="M34" s="8" t="s">
        <v>318</v>
      </c>
    </row>
    <row r="35" spans="1:13" ht="66" x14ac:dyDescent="0.45">
      <c r="A35" s="7" t="s">
        <v>404</v>
      </c>
      <c r="B35" s="8" t="s">
        <v>164</v>
      </c>
      <c r="C35" s="8" t="s">
        <v>165</v>
      </c>
      <c r="D35" s="8" t="s">
        <v>166</v>
      </c>
      <c r="E35" s="8" t="s">
        <v>325</v>
      </c>
      <c r="F35" s="8" t="s">
        <v>167</v>
      </c>
      <c r="G35" s="9" t="str">
        <f>HYPERLINK("#", "https://www.tf-style.com/shop/649/")</f>
        <v>https://www.tf-style.com/shop/649/</v>
      </c>
      <c r="H35" s="8" t="s">
        <v>169</v>
      </c>
      <c r="I35" s="8" t="s">
        <v>170</v>
      </c>
      <c r="J35" s="8" t="s">
        <v>171</v>
      </c>
      <c r="K35" s="8" t="s">
        <v>172</v>
      </c>
      <c r="L35" s="8" t="s">
        <v>173</v>
      </c>
      <c r="M35" s="8" t="s">
        <v>319</v>
      </c>
    </row>
    <row r="36" spans="1:13" ht="39.6" x14ac:dyDescent="0.45">
      <c r="A36" s="7" t="s">
        <v>404</v>
      </c>
      <c r="B36" s="8" t="s">
        <v>374</v>
      </c>
      <c r="C36" s="8" t="s">
        <v>375</v>
      </c>
      <c r="D36" s="8" t="s">
        <v>376</v>
      </c>
      <c r="E36" s="8" t="s">
        <v>397</v>
      </c>
      <c r="F36" s="8" t="s">
        <v>377</v>
      </c>
      <c r="G36" s="14" t="str">
        <f>HYPERLINK("#", "https://www.okoku.jp/")</f>
        <v>https://www.okoku.jp/</v>
      </c>
      <c r="H36" s="8" t="s">
        <v>378</v>
      </c>
      <c r="I36" s="8" t="s">
        <v>122</v>
      </c>
      <c r="J36" s="8" t="s">
        <v>379</v>
      </c>
      <c r="K36" s="8" t="s">
        <v>363</v>
      </c>
      <c r="L36" s="8" t="s">
        <v>12</v>
      </c>
      <c r="M36" s="11" t="s">
        <v>403</v>
      </c>
    </row>
    <row r="37" spans="1:13" ht="39.6" x14ac:dyDescent="0.45">
      <c r="A37" s="7" t="s">
        <v>404</v>
      </c>
      <c r="B37" s="8" t="s">
        <v>387</v>
      </c>
      <c r="C37" s="8" t="s">
        <v>388</v>
      </c>
      <c r="D37" s="8" t="s">
        <v>389</v>
      </c>
      <c r="E37" s="8" t="s">
        <v>401</v>
      </c>
      <c r="F37" s="8" t="s">
        <v>390</v>
      </c>
      <c r="G37" s="14" t="str">
        <f>HYPERLINK("#", "https://www.okoku.jp/")</f>
        <v>https://www.okoku.jp/</v>
      </c>
      <c r="H37" s="8" t="s">
        <v>391</v>
      </c>
      <c r="I37" s="8" t="s">
        <v>122</v>
      </c>
      <c r="J37" s="8" t="s">
        <v>392</v>
      </c>
      <c r="K37" s="8" t="s">
        <v>363</v>
      </c>
      <c r="L37" s="8" t="s">
        <v>12</v>
      </c>
      <c r="M37" s="11" t="s">
        <v>310</v>
      </c>
    </row>
    <row r="38" spans="1:13" ht="39.6" x14ac:dyDescent="0.45">
      <c r="A38" s="7" t="s">
        <v>408</v>
      </c>
      <c r="B38" s="8" t="s">
        <v>208</v>
      </c>
      <c r="C38" s="8" t="s">
        <v>209</v>
      </c>
      <c r="D38" s="8" t="s">
        <v>46</v>
      </c>
      <c r="E38" s="8" t="s">
        <v>210</v>
      </c>
      <c r="F38" s="8" t="s">
        <v>211</v>
      </c>
      <c r="G38" s="8" t="str">
        <f>HYPERLINK("#", "https://www.hardoff.co.jp/")</f>
        <v>https://www.hardoff.co.jp/</v>
      </c>
      <c r="H38" s="8" t="s">
        <v>180</v>
      </c>
      <c r="I38" s="8" t="s">
        <v>149</v>
      </c>
      <c r="J38" s="8" t="s">
        <v>212</v>
      </c>
      <c r="K38" s="8" t="s">
        <v>182</v>
      </c>
      <c r="L38" s="8" t="s">
        <v>12</v>
      </c>
      <c r="M38" s="8" t="s">
        <v>312</v>
      </c>
    </row>
    <row r="39" spans="1:13" ht="52.8" x14ac:dyDescent="0.45">
      <c r="A39" s="7" t="s">
        <v>405</v>
      </c>
      <c r="B39" s="8" t="s">
        <v>61</v>
      </c>
      <c r="C39" s="13" t="s">
        <v>7</v>
      </c>
      <c r="D39" s="8" t="s">
        <v>58</v>
      </c>
      <c r="E39" s="8" t="s">
        <v>442</v>
      </c>
      <c r="F39" s="8" t="s">
        <v>59</v>
      </c>
      <c r="G39" s="8" t="str">
        <f>HYPERLINK("#", "https://www.2ndstreet.jp/shop/details?shopsId=30842")</f>
        <v>https://www.2ndstreet.jp/shop/details?shopsId=30842</v>
      </c>
      <c r="H39" s="8" t="s">
        <v>433</v>
      </c>
      <c r="I39" s="8" t="s">
        <v>6</v>
      </c>
      <c r="J39" s="8" t="s">
        <v>443</v>
      </c>
      <c r="K39" s="8" t="s">
        <v>422</v>
      </c>
      <c r="L39" s="8" t="s">
        <v>423</v>
      </c>
      <c r="M39" s="8" t="s">
        <v>315</v>
      </c>
    </row>
    <row r="40" spans="1:13" ht="66" x14ac:dyDescent="0.45">
      <c r="A40" s="7" t="s">
        <v>405</v>
      </c>
      <c r="B40" s="8" t="s">
        <v>61</v>
      </c>
      <c r="C40" s="13" t="s">
        <v>7</v>
      </c>
      <c r="D40" s="8" t="s">
        <v>62</v>
      </c>
      <c r="E40" s="8" t="s">
        <v>444</v>
      </c>
      <c r="F40" s="8" t="s">
        <v>63</v>
      </c>
      <c r="G40" s="8" t="str">
        <f>HYPERLINK("#", "https://www.2ndstreet.jp/shop/details?shopsId=30923")</f>
        <v>https://www.2ndstreet.jp/shop/details?shopsId=30923</v>
      </c>
      <c r="H40" s="8" t="s">
        <v>420</v>
      </c>
      <c r="I40" s="8" t="s">
        <v>6</v>
      </c>
      <c r="J40" s="8" t="s">
        <v>445</v>
      </c>
      <c r="K40" s="8" t="s">
        <v>446</v>
      </c>
      <c r="L40" s="8" t="s">
        <v>423</v>
      </c>
      <c r="M40" s="8" t="s">
        <v>316</v>
      </c>
    </row>
    <row r="41" spans="1:13" ht="66" x14ac:dyDescent="0.45">
      <c r="A41" s="7" t="s">
        <v>405</v>
      </c>
      <c r="B41" s="8" t="s">
        <v>61</v>
      </c>
      <c r="C41" s="13" t="s">
        <v>7</v>
      </c>
      <c r="D41" s="8" t="s">
        <v>65</v>
      </c>
      <c r="E41" s="8" t="s">
        <v>447</v>
      </c>
      <c r="F41" s="8" t="s">
        <v>66</v>
      </c>
      <c r="G41" s="8" t="str">
        <f>HYPERLINK("#", "https://www.2ndstreet.jp/shop/details?shopsId=31095")</f>
        <v>https://www.2ndstreet.jp/shop/details?shopsId=31095</v>
      </c>
      <c r="H41" s="8" t="s">
        <v>426</v>
      </c>
      <c r="I41" s="8" t="s">
        <v>6</v>
      </c>
      <c r="J41" s="8" t="s">
        <v>445</v>
      </c>
      <c r="K41" s="8" t="s">
        <v>446</v>
      </c>
      <c r="L41" s="8" t="s">
        <v>423</v>
      </c>
      <c r="M41" s="8" t="s">
        <v>315</v>
      </c>
    </row>
    <row r="42" spans="1:13" ht="66" x14ac:dyDescent="0.45">
      <c r="A42" s="7" t="s">
        <v>405</v>
      </c>
      <c r="B42" s="8" t="s">
        <v>61</v>
      </c>
      <c r="C42" s="13" t="s">
        <v>7</v>
      </c>
      <c r="D42" s="8" t="s">
        <v>68</v>
      </c>
      <c r="E42" s="8" t="s">
        <v>448</v>
      </c>
      <c r="F42" s="8" t="s">
        <v>69</v>
      </c>
      <c r="G42" s="8" t="str">
        <f>HYPERLINK("#", "https://www.2ndstreet.jp/shop/details?shopsId=31162")</f>
        <v>https://www.2ndstreet.jp/shop/details?shopsId=31162</v>
      </c>
      <c r="H42" s="8" t="s">
        <v>433</v>
      </c>
      <c r="I42" s="8" t="s">
        <v>6</v>
      </c>
      <c r="J42" s="8" t="s">
        <v>445</v>
      </c>
      <c r="K42" s="8" t="s">
        <v>446</v>
      </c>
      <c r="L42" s="8" t="s">
        <v>423</v>
      </c>
      <c r="M42" s="8" t="s">
        <v>317</v>
      </c>
    </row>
    <row r="43" spans="1:13" ht="52.8" x14ac:dyDescent="0.45">
      <c r="A43" s="7" t="s">
        <v>405</v>
      </c>
      <c r="B43" s="8" t="s">
        <v>61</v>
      </c>
      <c r="C43" s="13" t="s">
        <v>7</v>
      </c>
      <c r="D43" s="8" t="s">
        <v>71</v>
      </c>
      <c r="E43" s="8" t="s">
        <v>449</v>
      </c>
      <c r="F43" s="8" t="s">
        <v>72</v>
      </c>
      <c r="G43" s="8" t="str">
        <f>HYPERLINK("#", "https://www.2ndstreet.jp/shop/details?shopsId=31241")</f>
        <v>https://www.2ndstreet.jp/shop/details?shopsId=31241</v>
      </c>
      <c r="H43" s="8" t="s">
        <v>450</v>
      </c>
      <c r="I43" s="8" t="s">
        <v>6</v>
      </c>
      <c r="J43" s="8" t="s">
        <v>443</v>
      </c>
      <c r="K43" s="8" t="s">
        <v>422</v>
      </c>
      <c r="L43" s="8" t="s">
        <v>423</v>
      </c>
      <c r="M43" s="8" t="s">
        <v>318</v>
      </c>
    </row>
    <row r="44" spans="1:13" ht="66" x14ac:dyDescent="0.45">
      <c r="A44" s="7" t="s">
        <v>405</v>
      </c>
      <c r="B44" s="8" t="s">
        <v>61</v>
      </c>
      <c r="C44" s="13" t="s">
        <v>7</v>
      </c>
      <c r="D44" s="8" t="s">
        <v>74</v>
      </c>
      <c r="E44" s="8" t="s">
        <v>451</v>
      </c>
      <c r="F44" s="8" t="s">
        <v>75</v>
      </c>
      <c r="G44" s="8" t="str">
        <f>HYPERLINK("#", "https://www.2ndstreet.jp/shop/details?shopsId=31356")</f>
        <v>https://www.2ndstreet.jp/shop/details?shopsId=31356</v>
      </c>
      <c r="H44" s="8" t="s">
        <v>420</v>
      </c>
      <c r="I44" s="8" t="s">
        <v>6</v>
      </c>
      <c r="J44" s="8" t="s">
        <v>445</v>
      </c>
      <c r="K44" s="8" t="s">
        <v>446</v>
      </c>
      <c r="L44" s="8" t="s">
        <v>423</v>
      </c>
      <c r="M44" s="8" t="s">
        <v>311</v>
      </c>
    </row>
    <row r="45" spans="1:13" ht="66" x14ac:dyDescent="0.45">
      <c r="A45" s="7" t="s">
        <v>405</v>
      </c>
      <c r="B45" s="8" t="s">
        <v>61</v>
      </c>
      <c r="C45" s="13" t="s">
        <v>7</v>
      </c>
      <c r="D45" s="8" t="s">
        <v>77</v>
      </c>
      <c r="E45" s="8" t="s">
        <v>452</v>
      </c>
      <c r="F45" s="8" t="s">
        <v>78</v>
      </c>
      <c r="G45" s="8" t="str">
        <f>HYPERLINK("#", "https://www.2ndstreet.jp/shop/details?shopsId=31437")</f>
        <v>https://www.2ndstreet.jp/shop/details?shopsId=31437</v>
      </c>
      <c r="H45" s="8" t="s">
        <v>426</v>
      </c>
      <c r="I45" s="8" t="s">
        <v>6</v>
      </c>
      <c r="J45" s="8" t="s">
        <v>453</v>
      </c>
      <c r="K45" s="8" t="s">
        <v>446</v>
      </c>
      <c r="L45" s="8" t="s">
        <v>423</v>
      </c>
      <c r="M45" s="8" t="s">
        <v>314</v>
      </c>
    </row>
    <row r="46" spans="1:13" ht="66" x14ac:dyDescent="0.45">
      <c r="A46" s="7" t="s">
        <v>405</v>
      </c>
      <c r="B46" s="8" t="s">
        <v>61</v>
      </c>
      <c r="C46" s="13" t="s">
        <v>7</v>
      </c>
      <c r="D46" s="8" t="s">
        <v>80</v>
      </c>
      <c r="E46" s="8" t="s">
        <v>454</v>
      </c>
      <c r="F46" s="8" t="s">
        <v>81</v>
      </c>
      <c r="G46" s="8" t="str">
        <f>HYPERLINK("#", "https://www.2ndstreet.jp/shop/details?shopsId=30987")</f>
        <v>https://www.2ndstreet.jp/shop/details?shopsId=30987</v>
      </c>
      <c r="H46" s="8" t="s">
        <v>426</v>
      </c>
      <c r="I46" s="8" t="s">
        <v>6</v>
      </c>
      <c r="J46" s="8" t="s">
        <v>445</v>
      </c>
      <c r="K46" s="8" t="s">
        <v>446</v>
      </c>
      <c r="L46" s="8" t="s">
        <v>423</v>
      </c>
      <c r="M46" s="8" t="s">
        <v>319</v>
      </c>
    </row>
    <row r="47" spans="1:13" ht="52.8" x14ac:dyDescent="0.45">
      <c r="A47" s="7" t="s">
        <v>405</v>
      </c>
      <c r="B47" s="8" t="s">
        <v>61</v>
      </c>
      <c r="C47" s="13" t="s">
        <v>7</v>
      </c>
      <c r="D47" s="8" t="s">
        <v>455</v>
      </c>
      <c r="E47" s="8" t="s">
        <v>456</v>
      </c>
      <c r="F47" s="8" t="s">
        <v>457</v>
      </c>
      <c r="G47" s="8" t="str">
        <f>HYPERLINK("#", "https://www.2ndstreet.jp/shop/details?shopsId=31622")</f>
        <v>https://www.2ndstreet.jp/shop/details?shopsId=31622</v>
      </c>
      <c r="H47" s="8" t="s">
        <v>459</v>
      </c>
      <c r="I47" s="8" t="s">
        <v>6</v>
      </c>
      <c r="J47" s="8" t="s">
        <v>443</v>
      </c>
      <c r="K47" s="8" t="s">
        <v>422</v>
      </c>
      <c r="L47" s="8" t="s">
        <v>423</v>
      </c>
      <c r="M47" s="8" t="s">
        <v>320</v>
      </c>
    </row>
    <row r="48" spans="1:13" ht="66" x14ac:dyDescent="0.45">
      <c r="A48" s="7" t="s">
        <v>405</v>
      </c>
      <c r="B48" s="8" t="s">
        <v>151</v>
      </c>
      <c r="C48" s="8" t="s">
        <v>152</v>
      </c>
      <c r="D48" s="8" t="s">
        <v>153</v>
      </c>
      <c r="E48" s="8" t="s">
        <v>339</v>
      </c>
      <c r="F48" s="8" t="s">
        <v>154</v>
      </c>
      <c r="G48" s="9" t="str">
        <f>HYPERLINK("#", "https://www.treasure-f.com/shop/260/")</f>
        <v>https://www.treasure-f.com/shop/260/</v>
      </c>
      <c r="H48" s="8" t="s">
        <v>156</v>
      </c>
      <c r="I48" s="8" t="s">
        <v>157</v>
      </c>
      <c r="J48" s="8" t="s">
        <v>158</v>
      </c>
      <c r="K48" s="8" t="s">
        <v>159</v>
      </c>
      <c r="L48" s="8" t="s">
        <v>160</v>
      </c>
      <c r="M48" s="8" t="s">
        <v>315</v>
      </c>
    </row>
    <row r="49" spans="1:13" ht="66" x14ac:dyDescent="0.45">
      <c r="A49" s="7" t="s">
        <v>405</v>
      </c>
      <c r="B49" s="8" t="s">
        <v>151</v>
      </c>
      <c r="C49" s="8" t="s">
        <v>152</v>
      </c>
      <c r="D49" s="8" t="s">
        <v>161</v>
      </c>
      <c r="E49" s="8" t="s">
        <v>324</v>
      </c>
      <c r="F49" s="8" t="s">
        <v>162</v>
      </c>
      <c r="G49" s="9" t="str">
        <f>HYPERLINK("#", "https://www.treasure-f.com/shop/542/")</f>
        <v>https://www.treasure-f.com/shop/542/</v>
      </c>
      <c r="H49" s="8" t="s">
        <v>156</v>
      </c>
      <c r="I49" s="8" t="s">
        <v>157</v>
      </c>
      <c r="J49" s="8" t="s">
        <v>158</v>
      </c>
      <c r="K49" s="8" t="s">
        <v>159</v>
      </c>
      <c r="L49" s="8" t="s">
        <v>160</v>
      </c>
      <c r="M49" s="8" t="s">
        <v>315</v>
      </c>
    </row>
    <row r="50" spans="1:13" ht="39.6" x14ac:dyDescent="0.45">
      <c r="A50" s="7" t="s">
        <v>405</v>
      </c>
      <c r="B50" s="8" t="s">
        <v>200</v>
      </c>
      <c r="C50" s="8" t="s">
        <v>201</v>
      </c>
      <c r="D50" s="8" t="s">
        <v>176</v>
      </c>
      <c r="E50" s="8" t="s">
        <v>177</v>
      </c>
      <c r="F50" s="8" t="s">
        <v>202</v>
      </c>
      <c r="G50" s="8" t="str">
        <f>HYPERLINK("#", "https://www.hardoff.co.jp/")</f>
        <v>https://www.hardoff.co.jp/</v>
      </c>
      <c r="H50" s="8" t="s">
        <v>416</v>
      </c>
      <c r="I50" s="8" t="s">
        <v>149</v>
      </c>
      <c r="J50" s="8" t="s">
        <v>203</v>
      </c>
      <c r="K50" s="8" t="s">
        <v>182</v>
      </c>
      <c r="L50" s="8" t="s">
        <v>12</v>
      </c>
      <c r="M50" s="8" t="s">
        <v>315</v>
      </c>
    </row>
    <row r="51" spans="1:13" ht="52.8" x14ac:dyDescent="0.45">
      <c r="A51" s="7" t="s">
        <v>405</v>
      </c>
      <c r="B51" s="8" t="s">
        <v>213</v>
      </c>
      <c r="C51" s="8" t="s">
        <v>214</v>
      </c>
      <c r="D51" s="8" t="s">
        <v>215</v>
      </c>
      <c r="E51" s="8" t="s">
        <v>340</v>
      </c>
      <c r="F51" s="8" t="s">
        <v>216</v>
      </c>
      <c r="G51" s="9" t="str">
        <f>HYPERLINK("#", "https://www.bookoff.co.jp/shop/shop20272.html")</f>
        <v>https://www.bookoff.co.jp/shop/shop20272.html</v>
      </c>
      <c r="H51" s="15" t="s">
        <v>218</v>
      </c>
      <c r="I51" s="8" t="s">
        <v>219</v>
      </c>
      <c r="J51" s="8" t="s">
        <v>220</v>
      </c>
      <c r="K51" s="8" t="s">
        <v>221</v>
      </c>
      <c r="L51" s="8" t="s">
        <v>222</v>
      </c>
      <c r="M51" s="8" t="s">
        <v>310</v>
      </c>
    </row>
    <row r="52" spans="1:13" ht="52.8" x14ac:dyDescent="0.45">
      <c r="A52" s="7" t="s">
        <v>405</v>
      </c>
      <c r="B52" s="8" t="s">
        <v>213</v>
      </c>
      <c r="C52" s="8" t="s">
        <v>214</v>
      </c>
      <c r="D52" s="8" t="s">
        <v>223</v>
      </c>
      <c r="E52" s="8" t="s">
        <v>341</v>
      </c>
      <c r="F52" s="8" t="s">
        <v>224</v>
      </c>
      <c r="G52" s="9" t="str">
        <f>HYPERLINK("#", "https://www.bookoff.co.jp/shop/shop20441.html")</f>
        <v>https://www.bookoff.co.jp/shop/shop20441.html</v>
      </c>
      <c r="H52" s="8" t="s">
        <v>226</v>
      </c>
      <c r="I52" s="8" t="s">
        <v>219</v>
      </c>
      <c r="J52" s="8" t="s">
        <v>220</v>
      </c>
      <c r="K52" s="8" t="s">
        <v>221</v>
      </c>
      <c r="L52" s="8" t="s">
        <v>222</v>
      </c>
      <c r="M52" s="8" t="s">
        <v>312</v>
      </c>
    </row>
    <row r="53" spans="1:13" ht="52.8" x14ac:dyDescent="0.45">
      <c r="A53" s="7" t="s">
        <v>405</v>
      </c>
      <c r="B53" s="8" t="s">
        <v>213</v>
      </c>
      <c r="C53" s="8" t="s">
        <v>214</v>
      </c>
      <c r="D53" s="8" t="s">
        <v>227</v>
      </c>
      <c r="E53" s="8" t="s">
        <v>342</v>
      </c>
      <c r="F53" s="8" t="s">
        <v>228</v>
      </c>
      <c r="G53" s="9" t="str">
        <f>HYPERLINK("#", "https://www.bookoff.co.jp/shop/shop20271.html")</f>
        <v>https://www.bookoff.co.jp/shop/shop20271.html</v>
      </c>
      <c r="H53" s="8" t="s">
        <v>226</v>
      </c>
      <c r="I53" s="8" t="s">
        <v>219</v>
      </c>
      <c r="J53" s="8" t="s">
        <v>220</v>
      </c>
      <c r="K53" s="8" t="s">
        <v>221</v>
      </c>
      <c r="L53" s="8" t="s">
        <v>222</v>
      </c>
      <c r="M53" s="8" t="s">
        <v>310</v>
      </c>
    </row>
    <row r="54" spans="1:13" ht="52.8" x14ac:dyDescent="0.45">
      <c r="A54" s="7" t="s">
        <v>405</v>
      </c>
      <c r="B54" s="8" t="s">
        <v>213</v>
      </c>
      <c r="C54" s="8" t="s">
        <v>214</v>
      </c>
      <c r="D54" s="8" t="s">
        <v>230</v>
      </c>
      <c r="E54" s="8" t="s">
        <v>343</v>
      </c>
      <c r="F54" s="8" t="s">
        <v>231</v>
      </c>
      <c r="G54" s="9" t="str">
        <f>HYPERLINK("#", "https://www.bookoff.co.jp/shop/shop20369.html")</f>
        <v>https://www.bookoff.co.jp/shop/shop20369.html</v>
      </c>
      <c r="H54" s="8" t="s">
        <v>226</v>
      </c>
      <c r="I54" s="8" t="s">
        <v>219</v>
      </c>
      <c r="J54" s="8" t="s">
        <v>233</v>
      </c>
      <c r="K54" s="8" t="s">
        <v>221</v>
      </c>
      <c r="L54" s="8" t="s">
        <v>222</v>
      </c>
      <c r="M54" s="8" t="s">
        <v>321</v>
      </c>
    </row>
    <row r="55" spans="1:13" ht="52.8" x14ac:dyDescent="0.45">
      <c r="A55" s="7" t="s">
        <v>405</v>
      </c>
      <c r="B55" s="8" t="s">
        <v>213</v>
      </c>
      <c r="C55" s="8" t="s">
        <v>214</v>
      </c>
      <c r="D55" s="8" t="s">
        <v>234</v>
      </c>
      <c r="E55" s="8" t="s">
        <v>344</v>
      </c>
      <c r="F55" s="8" t="s">
        <v>235</v>
      </c>
      <c r="G55" s="9" t="str">
        <f>HYPERLINK("#", "https://www.bookoff.co.jp/shop/shop20212.html")</f>
        <v>https://www.bookoff.co.jp/shop/shop20212.html</v>
      </c>
      <c r="H55" s="8" t="s">
        <v>218</v>
      </c>
      <c r="I55" s="8" t="s">
        <v>219</v>
      </c>
      <c r="J55" s="8" t="s">
        <v>220</v>
      </c>
      <c r="K55" s="8" t="s">
        <v>221</v>
      </c>
      <c r="L55" s="8" t="s">
        <v>222</v>
      </c>
      <c r="M55" s="8" t="s">
        <v>323</v>
      </c>
    </row>
    <row r="56" spans="1:13" ht="92.4" x14ac:dyDescent="0.45">
      <c r="A56" s="7" t="s">
        <v>405</v>
      </c>
      <c r="B56" s="8" t="s">
        <v>237</v>
      </c>
      <c r="C56" s="8" t="s">
        <v>238</v>
      </c>
      <c r="D56" s="8" t="s">
        <v>239</v>
      </c>
      <c r="E56" s="8" t="s">
        <v>345</v>
      </c>
      <c r="F56" s="8" t="s">
        <v>240</v>
      </c>
      <c r="G56" s="9" t="str">
        <f>HYPERLINK("#", "https://www.bookoff.co.jp/shop/shop20504.html")</f>
        <v>https://www.bookoff.co.jp/shop/shop20504.html</v>
      </c>
      <c r="H56" s="8" t="s">
        <v>226</v>
      </c>
      <c r="I56" s="8" t="s">
        <v>219</v>
      </c>
      <c r="J56" s="8" t="s">
        <v>242</v>
      </c>
      <c r="K56" s="8" t="s">
        <v>221</v>
      </c>
      <c r="L56" s="8" t="s">
        <v>222</v>
      </c>
      <c r="M56" s="8" t="s">
        <v>315</v>
      </c>
    </row>
    <row r="57" spans="1:13" ht="105.6" x14ac:dyDescent="0.45">
      <c r="A57" s="7" t="s">
        <v>405</v>
      </c>
      <c r="B57" s="8" t="s">
        <v>237</v>
      </c>
      <c r="C57" s="8" t="s">
        <v>238</v>
      </c>
      <c r="D57" s="8" t="s">
        <v>243</v>
      </c>
      <c r="E57" s="8" t="s">
        <v>346</v>
      </c>
      <c r="F57" s="8" t="s">
        <v>244</v>
      </c>
      <c r="G57" s="9" t="str">
        <f>HYPERLINK("#", "https://www.bookoff.co.jp/shop/shop20503.html")</f>
        <v>https://www.bookoff.co.jp/shop/shop20503.html</v>
      </c>
      <c r="H57" s="8" t="s">
        <v>226</v>
      </c>
      <c r="I57" s="8" t="s">
        <v>219</v>
      </c>
      <c r="J57" s="8" t="s">
        <v>246</v>
      </c>
      <c r="K57" s="8" t="s">
        <v>221</v>
      </c>
      <c r="L57" s="8" t="s">
        <v>222</v>
      </c>
      <c r="M57" s="8" t="s">
        <v>316</v>
      </c>
    </row>
    <row r="58" spans="1:13" ht="79.2" x14ac:dyDescent="0.45">
      <c r="A58" s="7" t="s">
        <v>405</v>
      </c>
      <c r="B58" s="8" t="s">
        <v>237</v>
      </c>
      <c r="C58" s="8" t="s">
        <v>238</v>
      </c>
      <c r="D58" s="8" t="s">
        <v>247</v>
      </c>
      <c r="E58" s="8" t="s">
        <v>347</v>
      </c>
      <c r="F58" s="8" t="s">
        <v>248</v>
      </c>
      <c r="G58" s="9" t="str">
        <f>HYPERLINK("#", "https://www.bookoff.co.jp/shop/shop20449.html")</f>
        <v>https://www.bookoff.co.jp/shop/shop20449.html</v>
      </c>
      <c r="H58" s="8" t="s">
        <v>218</v>
      </c>
      <c r="I58" s="8" t="s">
        <v>219</v>
      </c>
      <c r="J58" s="8" t="s">
        <v>250</v>
      </c>
      <c r="K58" s="8" t="s">
        <v>221</v>
      </c>
      <c r="L58" s="8" t="s">
        <v>222</v>
      </c>
      <c r="M58" s="8" t="s">
        <v>312</v>
      </c>
    </row>
    <row r="59" spans="1:13" ht="92.4" x14ac:dyDescent="0.45">
      <c r="A59" s="7" t="s">
        <v>405</v>
      </c>
      <c r="B59" s="8" t="s">
        <v>237</v>
      </c>
      <c r="C59" s="8" t="s">
        <v>238</v>
      </c>
      <c r="D59" s="8" t="s">
        <v>251</v>
      </c>
      <c r="E59" s="8" t="s">
        <v>348</v>
      </c>
      <c r="F59" s="8" t="s">
        <v>252</v>
      </c>
      <c r="G59" s="9" t="str">
        <f>HYPERLINK("#", "https://www.bookoff.co.jp/shop/shop20423.html")</f>
        <v>https://www.bookoff.co.jp/shop/shop20423.html</v>
      </c>
      <c r="H59" s="8" t="s">
        <v>113</v>
      </c>
      <c r="I59" s="8" t="s">
        <v>219</v>
      </c>
      <c r="J59" s="8" t="s">
        <v>254</v>
      </c>
      <c r="K59" s="8" t="s">
        <v>221</v>
      </c>
      <c r="L59" s="8" t="s">
        <v>222</v>
      </c>
      <c r="M59" s="8" t="s">
        <v>320</v>
      </c>
    </row>
    <row r="60" spans="1:13" ht="52.8" x14ac:dyDescent="0.45">
      <c r="A60" s="7" t="s">
        <v>405</v>
      </c>
      <c r="B60" s="8" t="s">
        <v>255</v>
      </c>
      <c r="C60" s="8" t="s">
        <v>256</v>
      </c>
      <c r="D60" s="8" t="s">
        <v>257</v>
      </c>
      <c r="E60" s="8" t="s">
        <v>349</v>
      </c>
      <c r="F60" s="8" t="s">
        <v>258</v>
      </c>
      <c r="G60" s="9" t="str">
        <f>HYPERLINK("#", "https://www.bookoff.co.jp/shop/shop20436.html")</f>
        <v>https://www.bookoff.co.jp/shop/shop20436.html</v>
      </c>
      <c r="H60" s="8" t="s">
        <v>226</v>
      </c>
      <c r="I60" s="8" t="s">
        <v>219</v>
      </c>
      <c r="J60" s="8" t="s">
        <v>260</v>
      </c>
      <c r="K60" s="8" t="s">
        <v>221</v>
      </c>
      <c r="L60" s="8" t="s">
        <v>222</v>
      </c>
      <c r="M60" s="8" t="s">
        <v>317</v>
      </c>
    </row>
    <row r="61" spans="1:13" ht="52.8" x14ac:dyDescent="0.45">
      <c r="A61" s="7" t="s">
        <v>405</v>
      </c>
      <c r="B61" s="8" t="s">
        <v>255</v>
      </c>
      <c r="C61" s="8" t="s">
        <v>256</v>
      </c>
      <c r="D61" s="8" t="s">
        <v>261</v>
      </c>
      <c r="E61" s="8" t="s">
        <v>349</v>
      </c>
      <c r="F61" s="8" t="s">
        <v>258</v>
      </c>
      <c r="G61" s="9" t="str">
        <f>HYPERLINK("#", "https://www.bookoff.co.jp/shop/shop84009.html")</f>
        <v>https://www.bookoff.co.jp/shop/shop84009.html</v>
      </c>
      <c r="H61" s="8" t="s">
        <v>263</v>
      </c>
      <c r="I61" s="8" t="s">
        <v>219</v>
      </c>
      <c r="J61" s="8" t="s">
        <v>264</v>
      </c>
      <c r="K61" s="8" t="s">
        <v>221</v>
      </c>
      <c r="L61" s="8" t="s">
        <v>222</v>
      </c>
      <c r="M61" s="8" t="s">
        <v>317</v>
      </c>
    </row>
    <row r="62" spans="1:13" ht="66" x14ac:dyDescent="0.45">
      <c r="A62" s="7" t="s">
        <v>405</v>
      </c>
      <c r="B62" s="8" t="s">
        <v>255</v>
      </c>
      <c r="C62" s="8" t="s">
        <v>256</v>
      </c>
      <c r="D62" s="8" t="s">
        <v>265</v>
      </c>
      <c r="E62" s="8" t="s">
        <v>350</v>
      </c>
      <c r="F62" s="8" t="s">
        <v>266</v>
      </c>
      <c r="G62" s="9" t="str">
        <f>HYPERLINK("#", "https://www.bookoff.co.jp/shop/shop20127.html")</f>
        <v>https://www.bookoff.co.jp/shop/shop20127.html</v>
      </c>
      <c r="H62" s="8" t="s">
        <v>268</v>
      </c>
      <c r="I62" s="8" t="s">
        <v>219</v>
      </c>
      <c r="J62" s="8" t="s">
        <v>269</v>
      </c>
      <c r="K62" s="8" t="s">
        <v>221</v>
      </c>
      <c r="L62" s="8" t="s">
        <v>222</v>
      </c>
      <c r="M62" s="8" t="s">
        <v>311</v>
      </c>
    </row>
    <row r="63" spans="1:13" ht="79.2" x14ac:dyDescent="0.45">
      <c r="A63" s="7" t="s">
        <v>405</v>
      </c>
      <c r="B63" s="8" t="s">
        <v>255</v>
      </c>
      <c r="C63" s="8" t="s">
        <v>256</v>
      </c>
      <c r="D63" s="8" t="s">
        <v>270</v>
      </c>
      <c r="E63" s="8" t="s">
        <v>351</v>
      </c>
      <c r="F63" s="8" t="s">
        <v>271</v>
      </c>
      <c r="G63" s="9" t="str">
        <f>HYPERLINK("#", "https://www.bookoff.co.jp/shop/shop20488.html")</f>
        <v>https://www.bookoff.co.jp/shop/shop20488.html</v>
      </c>
      <c r="H63" s="8" t="s">
        <v>113</v>
      </c>
      <c r="I63" s="8" t="s">
        <v>219</v>
      </c>
      <c r="J63" s="8" t="s">
        <v>273</v>
      </c>
      <c r="K63" s="8" t="s">
        <v>274</v>
      </c>
      <c r="L63" s="8" t="s">
        <v>222</v>
      </c>
      <c r="M63" s="8" t="s">
        <v>308</v>
      </c>
    </row>
    <row r="64" spans="1:13" ht="52.8" x14ac:dyDescent="0.45">
      <c r="A64" s="7" t="s">
        <v>405</v>
      </c>
      <c r="B64" s="8" t="s">
        <v>255</v>
      </c>
      <c r="C64" s="8" t="s">
        <v>256</v>
      </c>
      <c r="D64" s="8" t="s">
        <v>275</v>
      </c>
      <c r="E64" s="8" t="s">
        <v>352</v>
      </c>
      <c r="F64" s="8" t="s">
        <v>276</v>
      </c>
      <c r="G64" s="9" t="str">
        <f>HYPERLINK("#", "https://www.bookoff.co.jp/shop/shop20098.html")</f>
        <v>https://www.bookoff.co.jp/shop/shop20098.html</v>
      </c>
      <c r="H64" s="8" t="s">
        <v>226</v>
      </c>
      <c r="I64" s="8" t="s">
        <v>219</v>
      </c>
      <c r="J64" s="8" t="s">
        <v>278</v>
      </c>
      <c r="K64" s="8" t="s">
        <v>221</v>
      </c>
      <c r="L64" s="8" t="s">
        <v>222</v>
      </c>
      <c r="M64" s="8" t="s">
        <v>322</v>
      </c>
    </row>
    <row r="65" spans="1:13" ht="26.4" x14ac:dyDescent="0.45">
      <c r="A65" s="7" t="s">
        <v>405</v>
      </c>
      <c r="B65" s="8" t="s">
        <v>213</v>
      </c>
      <c r="C65" s="8" t="s">
        <v>214</v>
      </c>
      <c r="D65" s="8" t="s">
        <v>286</v>
      </c>
      <c r="E65" s="8" t="s">
        <v>354</v>
      </c>
      <c r="F65" s="8" t="s">
        <v>287</v>
      </c>
      <c r="G65" s="9" t="str">
        <f>HYPERLINK("#", "https://www.bookoff.co.jp/shop/shop10524.html")</f>
        <v>https://www.bookoff.co.jp/shop/shop10524.html</v>
      </c>
      <c r="H65" s="15" t="s">
        <v>226</v>
      </c>
      <c r="I65" s="8" t="s">
        <v>219</v>
      </c>
      <c r="J65" s="8" t="s">
        <v>289</v>
      </c>
      <c r="K65" s="8" t="s">
        <v>221</v>
      </c>
      <c r="L65" s="8"/>
      <c r="M65" s="8" t="s">
        <v>314</v>
      </c>
    </row>
    <row r="66" spans="1:13" ht="79.2" x14ac:dyDescent="0.45">
      <c r="A66" s="7" t="s">
        <v>405</v>
      </c>
      <c r="B66" s="8" t="s">
        <v>5</v>
      </c>
      <c r="C66" s="8" t="s">
        <v>290</v>
      </c>
      <c r="D66" s="8" t="s">
        <v>291</v>
      </c>
      <c r="E66" s="8" t="s">
        <v>355</v>
      </c>
      <c r="F66" s="8" t="s">
        <v>292</v>
      </c>
      <c r="G66" s="9" t="str">
        <f>HYPERLINK("#", "https://www.takakuureru.com/")</f>
        <v>https://www.takakuureru.com/</v>
      </c>
      <c r="H66" s="13" t="s">
        <v>294</v>
      </c>
      <c r="I66" s="8" t="s">
        <v>6</v>
      </c>
      <c r="J66" s="8" t="s">
        <v>295</v>
      </c>
      <c r="K66" s="8" t="s">
        <v>296</v>
      </c>
      <c r="L66" s="8" t="s">
        <v>297</v>
      </c>
      <c r="M66" s="8" t="s">
        <v>312</v>
      </c>
    </row>
    <row r="67" spans="1:13" ht="66" x14ac:dyDescent="0.45">
      <c r="A67" s="7" t="s">
        <v>405</v>
      </c>
      <c r="B67" s="8" t="s">
        <v>151</v>
      </c>
      <c r="C67" s="8" t="s">
        <v>298</v>
      </c>
      <c r="D67" s="8" t="s">
        <v>299</v>
      </c>
      <c r="E67" s="8" t="s">
        <v>300</v>
      </c>
      <c r="F67" s="8" t="s">
        <v>301</v>
      </c>
      <c r="G67" s="9" t="str">
        <f>HYPERLINK("#", "https://flamingo-r.com")</f>
        <v>https://flamingo-r.com</v>
      </c>
      <c r="H67" s="8" t="s">
        <v>303</v>
      </c>
      <c r="I67" s="8" t="s">
        <v>122</v>
      </c>
      <c r="J67" s="8" t="s">
        <v>304</v>
      </c>
      <c r="K67" s="8" t="s">
        <v>305</v>
      </c>
      <c r="L67" s="8" t="s">
        <v>306</v>
      </c>
      <c r="M67" s="8" t="s">
        <v>316</v>
      </c>
    </row>
    <row r="68" spans="1:13" ht="39.6" x14ac:dyDescent="0.45">
      <c r="A68" s="7" t="s">
        <v>405</v>
      </c>
      <c r="B68" s="8" t="s">
        <v>5</v>
      </c>
      <c r="C68" s="8" t="s">
        <v>357</v>
      </c>
      <c r="D68" s="8" t="s">
        <v>358</v>
      </c>
      <c r="E68" s="8" t="s">
        <v>393</v>
      </c>
      <c r="F68" s="8" t="s">
        <v>359</v>
      </c>
      <c r="G68" s="9" t="str">
        <f>HYPERLINK("#", "https://www.okoku.jp/")</f>
        <v>https://www.okoku.jp/</v>
      </c>
      <c r="H68" s="8" t="s">
        <v>361</v>
      </c>
      <c r="I68" s="8" t="s">
        <v>6</v>
      </c>
      <c r="J68" s="8" t="s">
        <v>362</v>
      </c>
      <c r="K68" s="8" t="s">
        <v>363</v>
      </c>
      <c r="L68" s="8" t="s">
        <v>12</v>
      </c>
      <c r="M68" s="11" t="s">
        <v>402</v>
      </c>
    </row>
    <row r="69" spans="1:13" ht="39.6" x14ac:dyDescent="0.45">
      <c r="A69" s="7" t="s">
        <v>405</v>
      </c>
      <c r="B69" s="8" t="s">
        <v>5</v>
      </c>
      <c r="C69" s="8" t="s">
        <v>357</v>
      </c>
      <c r="D69" s="8" t="s">
        <v>366</v>
      </c>
      <c r="E69" s="8" t="s">
        <v>394</v>
      </c>
      <c r="F69" s="8" t="s">
        <v>367</v>
      </c>
      <c r="G69" s="9" t="str">
        <f>HYPERLINK("#", "https://www.okoku.jp/")</f>
        <v>https://www.okoku.jp/</v>
      </c>
      <c r="H69" s="8" t="s">
        <v>368</v>
      </c>
      <c r="I69" s="8" t="s">
        <v>6</v>
      </c>
      <c r="J69" s="8" t="s">
        <v>362</v>
      </c>
      <c r="K69" s="8" t="s">
        <v>363</v>
      </c>
      <c r="L69" s="8" t="s">
        <v>12</v>
      </c>
      <c r="M69" s="11" t="s">
        <v>314</v>
      </c>
    </row>
    <row r="70" spans="1:13" ht="39.6" x14ac:dyDescent="0.45">
      <c r="A70" s="7" t="s">
        <v>405</v>
      </c>
      <c r="B70" s="8" t="s">
        <v>5</v>
      </c>
      <c r="C70" s="8" t="s">
        <v>357</v>
      </c>
      <c r="D70" s="8" t="s">
        <v>369</v>
      </c>
      <c r="E70" s="8" t="s">
        <v>395</v>
      </c>
      <c r="F70" s="8" t="s">
        <v>370</v>
      </c>
      <c r="G70" s="9" t="str">
        <f>HYPERLINK("#", "https://www.okoku.jp/")</f>
        <v>https://www.okoku.jp/</v>
      </c>
      <c r="H70" s="8" t="s">
        <v>371</v>
      </c>
      <c r="I70" s="8" t="s">
        <v>6</v>
      </c>
      <c r="J70" s="8" t="s">
        <v>362</v>
      </c>
      <c r="K70" s="8" t="s">
        <v>363</v>
      </c>
      <c r="L70" s="8" t="s">
        <v>12</v>
      </c>
      <c r="M70" s="11" t="s">
        <v>315</v>
      </c>
    </row>
    <row r="71" spans="1:13" ht="39.6" x14ac:dyDescent="0.45">
      <c r="A71" s="7" t="s">
        <v>405</v>
      </c>
      <c r="B71" s="8" t="s">
        <v>5</v>
      </c>
      <c r="C71" s="8" t="s">
        <v>357</v>
      </c>
      <c r="D71" s="8" t="s">
        <v>372</v>
      </c>
      <c r="E71" s="8" t="s">
        <v>396</v>
      </c>
      <c r="F71" s="8" t="s">
        <v>373</v>
      </c>
      <c r="G71" s="9" t="str">
        <f>HYPERLINK("#", "https://www.okoku.jp/")</f>
        <v>https://www.okoku.jp/</v>
      </c>
      <c r="H71" s="8" t="s">
        <v>371</v>
      </c>
      <c r="I71" s="8" t="s">
        <v>6</v>
      </c>
      <c r="J71" s="8" t="s">
        <v>362</v>
      </c>
      <c r="K71" s="8" t="s">
        <v>363</v>
      </c>
      <c r="L71" s="8" t="s">
        <v>12</v>
      </c>
      <c r="M71" s="11" t="s">
        <v>308</v>
      </c>
    </row>
    <row r="72" spans="1:13" ht="39.6" x14ac:dyDescent="0.45">
      <c r="A72" s="7" t="s">
        <v>405</v>
      </c>
      <c r="B72" s="8" t="s">
        <v>5</v>
      </c>
      <c r="C72" s="8" t="s">
        <v>357</v>
      </c>
      <c r="D72" s="8" t="s">
        <v>380</v>
      </c>
      <c r="E72" s="8" t="s">
        <v>398</v>
      </c>
      <c r="F72" s="8" t="s">
        <v>381</v>
      </c>
      <c r="G72" s="9" t="str">
        <f>HYPERLINK("#", "https://www.okoku.jp/")</f>
        <v>https://www.okoku.jp/</v>
      </c>
      <c r="H72" s="8" t="s">
        <v>371</v>
      </c>
      <c r="I72" s="8" t="s">
        <v>6</v>
      </c>
      <c r="J72" s="8" t="s">
        <v>362</v>
      </c>
      <c r="K72" s="8" t="s">
        <v>363</v>
      </c>
      <c r="L72" s="8" t="s">
        <v>12</v>
      </c>
      <c r="M72" s="11" t="s">
        <v>318</v>
      </c>
    </row>
    <row r="73" spans="1:13" ht="39.6" x14ac:dyDescent="0.45">
      <c r="A73" s="7" t="s">
        <v>405</v>
      </c>
      <c r="B73" s="8" t="s">
        <v>5</v>
      </c>
      <c r="C73" s="8" t="s">
        <v>357</v>
      </c>
      <c r="D73" s="8" t="s">
        <v>382</v>
      </c>
      <c r="E73" s="8" t="s">
        <v>399</v>
      </c>
      <c r="F73" s="8" t="s">
        <v>383</v>
      </c>
      <c r="G73" s="9" t="str">
        <f>HYPERLINK("#", "https://www.okoku.jp/")</f>
        <v>https://www.okoku.jp/</v>
      </c>
      <c r="H73" s="8" t="s">
        <v>384</v>
      </c>
      <c r="I73" s="8" t="s">
        <v>6</v>
      </c>
      <c r="J73" s="8" t="s">
        <v>362</v>
      </c>
      <c r="K73" s="8" t="s">
        <v>363</v>
      </c>
      <c r="L73" s="8" t="s">
        <v>412</v>
      </c>
      <c r="M73" s="11" t="s">
        <v>317</v>
      </c>
    </row>
    <row r="74" spans="1:13" ht="39.6" x14ac:dyDescent="0.45">
      <c r="A74" s="7" t="s">
        <v>405</v>
      </c>
      <c r="B74" s="8" t="s">
        <v>5</v>
      </c>
      <c r="C74" s="8" t="s">
        <v>357</v>
      </c>
      <c r="D74" s="8" t="s">
        <v>385</v>
      </c>
      <c r="E74" s="8" t="s">
        <v>400</v>
      </c>
      <c r="F74" s="8" t="s">
        <v>386</v>
      </c>
      <c r="G74" s="9" t="str">
        <f>HYPERLINK("#", "https://www.okoku.jp/")</f>
        <v>https://www.okoku.jp/</v>
      </c>
      <c r="H74" s="8" t="s">
        <v>361</v>
      </c>
      <c r="I74" s="8" t="s">
        <v>6</v>
      </c>
      <c r="J74" s="8" t="s">
        <v>362</v>
      </c>
      <c r="K74" s="8" t="s">
        <v>363</v>
      </c>
      <c r="L74" s="8" t="s">
        <v>12</v>
      </c>
      <c r="M74" s="11" t="s">
        <v>316</v>
      </c>
    </row>
    <row r="75" spans="1:13" ht="79.2" x14ac:dyDescent="0.45">
      <c r="A75" s="16" t="s">
        <v>406</v>
      </c>
      <c r="B75" s="17" t="s">
        <v>279</v>
      </c>
      <c r="C75" s="17" t="s">
        <v>214</v>
      </c>
      <c r="D75" s="17" t="s">
        <v>280</v>
      </c>
      <c r="E75" s="17" t="s">
        <v>353</v>
      </c>
      <c r="F75" s="17" t="s">
        <v>281</v>
      </c>
      <c r="G75" s="18" t="str">
        <f>HYPERLINK("#", "https://www.bookoff.co.jp/sell/house_area_takabari.html")</f>
        <v>https://www.bookoff.co.jp/sell/house_area_takabari.html</v>
      </c>
      <c r="H75" s="17" t="s">
        <v>118</v>
      </c>
      <c r="I75" s="17" t="s">
        <v>219</v>
      </c>
      <c r="J75" s="17" t="s">
        <v>283</v>
      </c>
      <c r="K75" s="17" t="s">
        <v>284</v>
      </c>
      <c r="L75" s="17" t="s">
        <v>285</v>
      </c>
      <c r="M75" s="17" t="s">
        <v>316</v>
      </c>
    </row>
    <row r="76" spans="1:13" ht="39.6" x14ac:dyDescent="0.45">
      <c r="A76" s="16" t="s">
        <v>406</v>
      </c>
      <c r="B76" s="17" t="s">
        <v>39</v>
      </c>
      <c r="C76" s="17" t="s">
        <v>461</v>
      </c>
      <c r="D76" s="17" t="s">
        <v>462</v>
      </c>
      <c r="E76" s="17" t="s">
        <v>463</v>
      </c>
      <c r="F76" s="17" t="s">
        <v>464</v>
      </c>
      <c r="G76" s="18" t="str">
        <f>HYPERLINK("#", "https://www.2ndstreet.jp/shop/details?shopsId=31476")</f>
        <v>https://www.2ndstreet.jp/shop/details?shopsId=31476</v>
      </c>
      <c r="H76" s="17" t="s">
        <v>40</v>
      </c>
      <c r="I76" s="17" t="s">
        <v>219</v>
      </c>
      <c r="J76" s="17" t="s">
        <v>41</v>
      </c>
      <c r="K76" s="17" t="s">
        <v>460</v>
      </c>
      <c r="L76" s="17" t="s">
        <v>441</v>
      </c>
      <c r="M76" s="17" t="s">
        <v>311</v>
      </c>
    </row>
  </sheetData>
  <phoneticPr fontId="18"/>
  <hyperlinks>
    <hyperlink ref="G75" r:id="rId1"/>
  </hyperlinks>
  <pageMargins left="0.70866141732283472" right="0.70866141732283472" top="0.74803149606299213" bottom="0.74803149606299213" header="0.31496062992125984" footer="0.31496062992125984"/>
  <pageSetup paperSize="9" scale="35" fitToHeight="0" orientation="landscape"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リユースショップ</vt:lpstr>
      <vt:lpstr>リユースショップ!Print_Titles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高井 啓汰</dc:creator>
  <cp:lastModifiedBy>admin</cp:lastModifiedBy>
  <cp:lastPrinted>2022-03-30T07:46:05Z</cp:lastPrinted>
  <dcterms:created xsi:type="dcterms:W3CDTF">2021-09-02T07:03:44Z</dcterms:created>
  <dcterms:modified xsi:type="dcterms:W3CDTF">2024-02-28T00:43:45Z</dcterms:modified>
</cp:coreProperties>
</file>