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ikan-sv1\koukoku$\07 電子申請等\40_新フロー新システムの準備●\10_RFI●\作業ファイル\"/>
    </mc:Choice>
  </mc:AlternateContent>
  <bookViews>
    <workbookView xWindow="0" yWindow="0" windowWidth="28800" windowHeight="11835" tabRatio="803"/>
  </bookViews>
  <sheets>
    <sheet name="経費見積書" sheetId="8" r:id="rId1"/>
    <sheet name="（参照）経費見積書" sheetId="7" r:id="rId2"/>
    <sheet name="記入例" sheetId="9" r:id="rId3"/>
  </sheets>
  <calcPr calcId="162913"/>
</workbook>
</file>

<file path=xl/calcChain.xml><?xml version="1.0" encoding="utf-8"?>
<calcChain xmlns="http://schemas.openxmlformats.org/spreadsheetml/2006/main">
  <c r="R20" i="8" l="1"/>
  <c r="R8" i="8"/>
  <c r="R14" i="8"/>
  <c r="R19" i="8"/>
  <c r="R18" i="8"/>
  <c r="R17" i="8"/>
  <c r="R16" i="8"/>
  <c r="R13" i="8"/>
  <c r="R12" i="8"/>
  <c r="R11" i="8"/>
  <c r="R10" i="8"/>
  <c r="R7" i="8"/>
  <c r="R6" i="8"/>
  <c r="R5" i="8"/>
  <c r="J8" i="8"/>
  <c r="R65" i="8"/>
  <c r="Q65" i="8"/>
  <c r="P65" i="8"/>
  <c r="O65" i="8"/>
  <c r="N65" i="8"/>
  <c r="M65" i="8"/>
  <c r="L65" i="8"/>
  <c r="K65" i="8"/>
  <c r="J65" i="8"/>
  <c r="I62" i="8"/>
  <c r="I32" i="8" l="1"/>
  <c r="I31" i="8"/>
  <c r="I30" i="8"/>
  <c r="I29" i="8"/>
  <c r="I28" i="8"/>
  <c r="I27" i="8"/>
  <c r="I33" i="8" s="1"/>
  <c r="R23" i="8" l="1"/>
  <c r="R24" i="8"/>
  <c r="R28" i="8"/>
  <c r="R30" i="8"/>
  <c r="R31" i="8"/>
  <c r="R32" i="8"/>
  <c r="Q33" i="8"/>
  <c r="P33" i="8"/>
  <c r="O33" i="8"/>
  <c r="N33" i="8"/>
  <c r="M33" i="8"/>
  <c r="L33" i="8"/>
  <c r="K33" i="8"/>
  <c r="J33" i="8"/>
  <c r="K69" i="8" l="1"/>
  <c r="K70" i="8" s="1"/>
  <c r="K66" i="8"/>
  <c r="K60" i="8"/>
  <c r="K53" i="8"/>
  <c r="K47" i="8"/>
  <c r="K42" i="8"/>
  <c r="K41" i="8"/>
  <c r="P25" i="8"/>
  <c r="O25" i="8"/>
  <c r="K25" i="8"/>
  <c r="J25" i="8"/>
  <c r="P41" i="8"/>
  <c r="P47" i="8"/>
  <c r="P53" i="8"/>
  <c r="P60" i="8"/>
  <c r="P69" i="8"/>
  <c r="P70" i="8" s="1"/>
  <c r="R68" i="8"/>
  <c r="R61" i="8"/>
  <c r="R54" i="8"/>
  <c r="R48" i="8"/>
  <c r="R43" i="8"/>
  <c r="R34" i="8"/>
  <c r="R26" i="8"/>
  <c r="R21" i="8"/>
  <c r="R15" i="8"/>
  <c r="R9" i="8"/>
  <c r="R4" i="8"/>
  <c r="K71" i="8" l="1"/>
  <c r="P42" i="8"/>
  <c r="P66" i="8"/>
  <c r="P71" i="8"/>
  <c r="Q60" i="8"/>
  <c r="O60" i="8"/>
  <c r="N60" i="8"/>
  <c r="M60" i="8"/>
  <c r="L60" i="8"/>
  <c r="J60" i="8"/>
  <c r="R59" i="8"/>
  <c r="I59" i="8"/>
  <c r="R58" i="8"/>
  <c r="I58" i="8"/>
  <c r="R55" i="8"/>
  <c r="I55" i="8"/>
  <c r="I60" i="8" l="1"/>
  <c r="R60" i="8"/>
  <c r="J19" i="8" l="1"/>
  <c r="I18" i="8"/>
  <c r="I17" i="8"/>
  <c r="I16" i="8"/>
  <c r="I13" i="8"/>
  <c r="I12" i="8"/>
  <c r="I11" i="8"/>
  <c r="I10" i="8"/>
  <c r="I7" i="8"/>
  <c r="I6" i="8"/>
  <c r="I5" i="8"/>
  <c r="I23" i="8"/>
  <c r="I22" i="8"/>
  <c r="I14" i="8" l="1"/>
  <c r="I8" i="8"/>
  <c r="I19" i="8"/>
  <c r="P68" i="9"/>
  <c r="Q65" i="9"/>
  <c r="U64" i="9"/>
  <c r="T64" i="9"/>
  <c r="S64" i="9"/>
  <c r="R64" i="9"/>
  <c r="Q64" i="9"/>
  <c r="P64" i="9"/>
  <c r="O64" i="9"/>
  <c r="N64" i="9"/>
  <c r="M64" i="9"/>
  <c r="M65" i="9" s="1"/>
  <c r="U63" i="9"/>
  <c r="K63" i="9"/>
  <c r="U62" i="9"/>
  <c r="K62" i="9"/>
  <c r="U61" i="9"/>
  <c r="K61" i="9"/>
  <c r="K64" i="9" s="1"/>
  <c r="U60" i="9"/>
  <c r="T59" i="9"/>
  <c r="S59" i="9"/>
  <c r="R59" i="9"/>
  <c r="Q59" i="9"/>
  <c r="P59" i="9"/>
  <c r="O59" i="9"/>
  <c r="O65" i="9" s="1"/>
  <c r="N59" i="9"/>
  <c r="M59" i="9"/>
  <c r="U58" i="9"/>
  <c r="L58" i="9"/>
  <c r="K58" i="9"/>
  <c r="U57" i="9"/>
  <c r="L57" i="9"/>
  <c r="K57" i="9"/>
  <c r="U56" i="9"/>
  <c r="L56" i="9"/>
  <c r="K56" i="9"/>
  <c r="U55" i="9"/>
  <c r="L55" i="9"/>
  <c r="K55" i="9"/>
  <c r="U54" i="9"/>
  <c r="L54" i="9"/>
  <c r="K54" i="9"/>
  <c r="U53" i="9"/>
  <c r="L53" i="9"/>
  <c r="K53" i="9"/>
  <c r="U52" i="9"/>
  <c r="L52" i="9"/>
  <c r="K52" i="9"/>
  <c r="U51" i="9"/>
  <c r="L51" i="9"/>
  <c r="K51" i="9"/>
  <c r="K59" i="9" s="1"/>
  <c r="U50" i="9"/>
  <c r="L50" i="9"/>
  <c r="K50" i="9"/>
  <c r="U49" i="9"/>
  <c r="L49" i="9"/>
  <c r="K49" i="9"/>
  <c r="U48" i="9"/>
  <c r="U59" i="9" s="1"/>
  <c r="L48" i="9"/>
  <c r="L59" i="9" s="1"/>
  <c r="K48" i="9"/>
  <c r="U47" i="9"/>
  <c r="T46" i="9"/>
  <c r="T68" i="9" s="1"/>
  <c r="S46" i="9"/>
  <c r="S68" i="9" s="1"/>
  <c r="R46" i="9"/>
  <c r="R65" i="9" s="1"/>
  <c r="Q46" i="9"/>
  <c r="P46" i="9"/>
  <c r="P65" i="9" s="1"/>
  <c r="O46" i="9"/>
  <c r="N46" i="9"/>
  <c r="N65" i="9" s="1"/>
  <c r="M46" i="9"/>
  <c r="U45" i="9"/>
  <c r="U46" i="9" s="1"/>
  <c r="U65" i="9" s="1"/>
  <c r="K45" i="9"/>
  <c r="U44" i="9"/>
  <c r="K44" i="9"/>
  <c r="K46" i="9" s="1"/>
  <c r="U43" i="9"/>
  <c r="K43" i="9"/>
  <c r="U42" i="9"/>
  <c r="T41" i="9"/>
  <c r="S41" i="9"/>
  <c r="T40" i="9"/>
  <c r="S40" i="9"/>
  <c r="R40" i="9"/>
  <c r="Q40" i="9"/>
  <c r="P40" i="9"/>
  <c r="O40" i="9"/>
  <c r="N40" i="9"/>
  <c r="M40" i="9"/>
  <c r="U39" i="9"/>
  <c r="U40" i="9" s="1"/>
  <c r="L39" i="9"/>
  <c r="K39" i="9"/>
  <c r="U38" i="9"/>
  <c r="L38" i="9"/>
  <c r="L40" i="9" s="1"/>
  <c r="K38" i="9"/>
  <c r="U37" i="9"/>
  <c r="L37" i="9"/>
  <c r="K37" i="9"/>
  <c r="K40" i="9" s="1"/>
  <c r="U36" i="9"/>
  <c r="R35" i="9"/>
  <c r="Q35" i="9"/>
  <c r="P35" i="9"/>
  <c r="O35" i="9"/>
  <c r="N35" i="9"/>
  <c r="M35" i="9"/>
  <c r="U34" i="9"/>
  <c r="K34" i="9"/>
  <c r="U33" i="9"/>
  <c r="U35" i="9" s="1"/>
  <c r="K33" i="9"/>
  <c r="K35" i="9" s="1"/>
  <c r="U32" i="9"/>
  <c r="K32" i="9"/>
  <c r="U31" i="9"/>
  <c r="R30" i="9"/>
  <c r="Q30" i="9"/>
  <c r="P30" i="9"/>
  <c r="O30" i="9"/>
  <c r="N30" i="9"/>
  <c r="M30" i="9"/>
  <c r="K30" i="9"/>
  <c r="U29" i="9"/>
  <c r="K29" i="9"/>
  <c r="U28" i="9"/>
  <c r="K28" i="9"/>
  <c r="U27" i="9"/>
  <c r="U30" i="9" s="1"/>
  <c r="K27" i="9"/>
  <c r="U26" i="9"/>
  <c r="R25" i="9"/>
  <c r="Q25" i="9"/>
  <c r="P25" i="9"/>
  <c r="O25" i="9"/>
  <c r="N25" i="9"/>
  <c r="M25" i="9"/>
  <c r="U24" i="9"/>
  <c r="U25" i="9" s="1"/>
  <c r="K24" i="9"/>
  <c r="U23" i="9"/>
  <c r="K23" i="9"/>
  <c r="U22" i="9"/>
  <c r="K22" i="9"/>
  <c r="K25" i="9" s="1"/>
  <c r="U21" i="9"/>
  <c r="R20" i="9"/>
  <c r="Q20" i="9"/>
  <c r="P20" i="9"/>
  <c r="O20" i="9"/>
  <c r="N20" i="9"/>
  <c r="M20" i="9"/>
  <c r="U19" i="9"/>
  <c r="K19" i="9"/>
  <c r="U18" i="9"/>
  <c r="K18" i="9"/>
  <c r="U17" i="9"/>
  <c r="U20" i="9" s="1"/>
  <c r="K17" i="9"/>
  <c r="K20" i="9" s="1"/>
  <c r="U16" i="9"/>
  <c r="R15" i="9"/>
  <c r="Q15" i="9"/>
  <c r="Q41" i="9" s="1"/>
  <c r="P15" i="9"/>
  <c r="O15" i="9"/>
  <c r="O41" i="9" s="1"/>
  <c r="N15" i="9"/>
  <c r="M15" i="9"/>
  <c r="K15" i="9"/>
  <c r="U14" i="9"/>
  <c r="K14" i="9"/>
  <c r="U13" i="9"/>
  <c r="K13" i="9"/>
  <c r="U12" i="9"/>
  <c r="U15" i="9" s="1"/>
  <c r="K12" i="9"/>
  <c r="U11" i="9"/>
  <c r="R10" i="9"/>
  <c r="R68" i="9" s="1"/>
  <c r="Q10" i="9"/>
  <c r="Q68" i="9" s="1"/>
  <c r="P10" i="9"/>
  <c r="P41" i="9" s="1"/>
  <c r="O10" i="9"/>
  <c r="O68" i="9" s="1"/>
  <c r="N10" i="9"/>
  <c r="N68" i="9" s="1"/>
  <c r="M10" i="9"/>
  <c r="M68" i="9" s="1"/>
  <c r="U9" i="9"/>
  <c r="U10" i="9" s="1"/>
  <c r="K9" i="9"/>
  <c r="U8" i="9"/>
  <c r="K8" i="9"/>
  <c r="K10" i="9" s="1"/>
  <c r="U7" i="9"/>
  <c r="K7" i="9"/>
  <c r="U6" i="9"/>
  <c r="J20" i="8"/>
  <c r="J14" i="8"/>
  <c r="O69" i="9" l="1"/>
  <c r="O70" i="9" s="1"/>
  <c r="S70" i="9"/>
  <c r="S69" i="9"/>
  <c r="M69" i="9"/>
  <c r="T69" i="9"/>
  <c r="T70" i="9" s="1"/>
  <c r="Q70" i="9"/>
  <c r="Q69" i="9"/>
  <c r="N69" i="9"/>
  <c r="N70" i="9" s="1"/>
  <c r="R69" i="9"/>
  <c r="R70" i="9" s="1"/>
  <c r="U68" i="9"/>
  <c r="U41" i="9"/>
  <c r="P70" i="9"/>
  <c r="R41" i="9"/>
  <c r="P69" i="9"/>
  <c r="S65" i="9"/>
  <c r="T65" i="9"/>
  <c r="M41" i="9"/>
  <c r="N41" i="9"/>
  <c r="N69" i="8"/>
  <c r="M69" i="8"/>
  <c r="M70" i="8" s="1"/>
  <c r="O69" i="8"/>
  <c r="O70" i="8" s="1"/>
  <c r="R64" i="8"/>
  <c r="I64" i="8"/>
  <c r="R63" i="8"/>
  <c r="I63" i="8"/>
  <c r="R62" i="8"/>
  <c r="Q53" i="8"/>
  <c r="O53" i="8"/>
  <c r="N53" i="8"/>
  <c r="M53" i="8"/>
  <c r="L53" i="8"/>
  <c r="J53" i="8"/>
  <c r="R52" i="8"/>
  <c r="I52" i="8"/>
  <c r="R51" i="8"/>
  <c r="I51" i="8"/>
  <c r="R50" i="8"/>
  <c r="I50" i="8"/>
  <c r="R49" i="8"/>
  <c r="I49" i="8"/>
  <c r="Q47" i="8"/>
  <c r="Q66" i="8" s="1"/>
  <c r="O47" i="8"/>
  <c r="N47" i="8"/>
  <c r="M47" i="8"/>
  <c r="L47" i="8"/>
  <c r="J47" i="8"/>
  <c r="R46" i="8"/>
  <c r="I46" i="8"/>
  <c r="R45" i="8"/>
  <c r="I45" i="8"/>
  <c r="R44" i="8"/>
  <c r="I44" i="8"/>
  <c r="Q41" i="8"/>
  <c r="Q69" i="8" s="1"/>
  <c r="Q70" i="8" s="1"/>
  <c r="O41" i="8"/>
  <c r="N41" i="8"/>
  <c r="M41" i="8"/>
  <c r="L41" i="8"/>
  <c r="J41" i="8"/>
  <c r="R40" i="8"/>
  <c r="I40" i="8"/>
  <c r="R39" i="8"/>
  <c r="I39" i="8"/>
  <c r="R38" i="8"/>
  <c r="I38" i="8"/>
  <c r="R37" i="8"/>
  <c r="I37" i="8"/>
  <c r="R36" i="8"/>
  <c r="I36" i="8"/>
  <c r="R35" i="8"/>
  <c r="I35" i="8"/>
  <c r="R27" i="8"/>
  <c r="R33" i="8" s="1"/>
  <c r="Q25" i="8"/>
  <c r="N25" i="8"/>
  <c r="M25" i="8"/>
  <c r="L25" i="8"/>
  <c r="L69" i="8" s="1"/>
  <c r="L70" i="8" s="1"/>
  <c r="R22" i="8"/>
  <c r="R25" i="8" s="1"/>
  <c r="N65" i="7"/>
  <c r="O64" i="7"/>
  <c r="N64" i="7"/>
  <c r="M64" i="7"/>
  <c r="L64" i="7"/>
  <c r="K64" i="7"/>
  <c r="J64" i="7"/>
  <c r="P63" i="7"/>
  <c r="I63" i="7"/>
  <c r="P62" i="7"/>
  <c r="I62" i="7"/>
  <c r="P61" i="7"/>
  <c r="P64" i="7" s="1"/>
  <c r="I61" i="7"/>
  <c r="I64" i="7" s="1"/>
  <c r="P60" i="7"/>
  <c r="O59" i="7"/>
  <c r="O65" i="7" s="1"/>
  <c r="N59" i="7"/>
  <c r="M59" i="7"/>
  <c r="L59" i="7"/>
  <c r="K59" i="7"/>
  <c r="J59" i="7"/>
  <c r="P58" i="7"/>
  <c r="I58" i="7"/>
  <c r="P57" i="7"/>
  <c r="I57" i="7"/>
  <c r="P56" i="7"/>
  <c r="I56" i="7"/>
  <c r="P55" i="7"/>
  <c r="P59" i="7" s="1"/>
  <c r="I55" i="7"/>
  <c r="I59" i="7" s="1"/>
  <c r="P54" i="7"/>
  <c r="O53" i="7"/>
  <c r="N53" i="7"/>
  <c r="M53" i="7"/>
  <c r="M65" i="7" s="1"/>
  <c r="L53" i="7"/>
  <c r="L65" i="7" s="1"/>
  <c r="K53" i="7"/>
  <c r="K65" i="7" s="1"/>
  <c r="J53" i="7"/>
  <c r="J65" i="7" s="1"/>
  <c r="P52" i="7"/>
  <c r="I52" i="7"/>
  <c r="P51" i="7"/>
  <c r="I51" i="7"/>
  <c r="P50" i="7"/>
  <c r="I50" i="7"/>
  <c r="P49" i="7"/>
  <c r="I49" i="7"/>
  <c r="P48" i="7"/>
  <c r="I48" i="7"/>
  <c r="P47" i="7"/>
  <c r="I47" i="7"/>
  <c r="P46" i="7"/>
  <c r="I46" i="7"/>
  <c r="P45" i="7"/>
  <c r="I45" i="7"/>
  <c r="P44" i="7"/>
  <c r="I44" i="7"/>
  <c r="P43" i="7"/>
  <c r="I43" i="7"/>
  <c r="P42" i="7"/>
  <c r="I42" i="7"/>
  <c r="P41" i="7"/>
  <c r="I41" i="7"/>
  <c r="P40" i="7"/>
  <c r="I40" i="7"/>
  <c r="P39" i="7"/>
  <c r="I39" i="7"/>
  <c r="P38" i="7"/>
  <c r="I38" i="7"/>
  <c r="P37" i="7"/>
  <c r="I37" i="7"/>
  <c r="I53" i="7" s="1"/>
  <c r="P36" i="7"/>
  <c r="P53" i="7" s="1"/>
  <c r="P65" i="7" s="1"/>
  <c r="I36" i="7"/>
  <c r="P35" i="7"/>
  <c r="O33" i="7"/>
  <c r="O34" i="7" s="1"/>
  <c r="N33" i="7"/>
  <c r="N68" i="7" s="1"/>
  <c r="M33" i="7"/>
  <c r="L33" i="7"/>
  <c r="K33" i="7"/>
  <c r="J33" i="7"/>
  <c r="P32" i="7"/>
  <c r="I32" i="7"/>
  <c r="P31" i="7"/>
  <c r="I31" i="7"/>
  <c r="P30" i="7"/>
  <c r="I30" i="7"/>
  <c r="P29" i="7"/>
  <c r="I29" i="7"/>
  <c r="P28" i="7"/>
  <c r="I28" i="7"/>
  <c r="P27" i="7"/>
  <c r="P33" i="7" s="1"/>
  <c r="I27" i="7"/>
  <c r="I33" i="7" s="1"/>
  <c r="P26" i="7"/>
  <c r="O25" i="7"/>
  <c r="O68" i="7" s="1"/>
  <c r="N25" i="7"/>
  <c r="M25" i="7"/>
  <c r="L25" i="7"/>
  <c r="K25" i="7"/>
  <c r="J25" i="7"/>
  <c r="P24" i="7"/>
  <c r="I24" i="7"/>
  <c r="P23" i="7"/>
  <c r="I23" i="7"/>
  <c r="P22" i="7"/>
  <c r="I22" i="7"/>
  <c r="P21" i="7"/>
  <c r="I21" i="7"/>
  <c r="P20" i="7"/>
  <c r="I20" i="7"/>
  <c r="P19" i="7"/>
  <c r="I19" i="7"/>
  <c r="P18" i="7"/>
  <c r="I18" i="7"/>
  <c r="P17" i="7"/>
  <c r="I17" i="7"/>
  <c r="P16" i="7"/>
  <c r="I16" i="7"/>
  <c r="P15" i="7"/>
  <c r="I15" i="7"/>
  <c r="P14" i="7"/>
  <c r="I14" i="7"/>
  <c r="P13" i="7"/>
  <c r="I13" i="7"/>
  <c r="P12" i="7"/>
  <c r="P25" i="7" s="1"/>
  <c r="I12" i="7"/>
  <c r="I25" i="7" s="1"/>
  <c r="P11" i="7"/>
  <c r="I11" i="7"/>
  <c r="P10" i="7"/>
  <c r="I10" i="7"/>
  <c r="P9" i="7"/>
  <c r="I9" i="7"/>
  <c r="P8" i="7"/>
  <c r="O7" i="7"/>
  <c r="N7" i="7"/>
  <c r="M7" i="7"/>
  <c r="M68" i="7" s="1"/>
  <c r="L7" i="7"/>
  <c r="L68" i="7" s="1"/>
  <c r="K7" i="7"/>
  <c r="K68" i="7" s="1"/>
  <c r="J7" i="7"/>
  <c r="J68" i="7" s="1"/>
  <c r="P6" i="7"/>
  <c r="P7" i="7" s="1"/>
  <c r="I6" i="7"/>
  <c r="P5" i="7"/>
  <c r="I5" i="7"/>
  <c r="I7" i="7" s="1"/>
  <c r="P4" i="7"/>
  <c r="I41" i="8" l="1"/>
  <c r="J66" i="8"/>
  <c r="U69" i="9"/>
  <c r="U70" i="9" s="1"/>
  <c r="M70" i="9"/>
  <c r="O42" i="8"/>
  <c r="I65" i="8"/>
  <c r="I25" i="8"/>
  <c r="N66" i="8"/>
  <c r="J42" i="8"/>
  <c r="L42" i="8"/>
  <c r="M42" i="8"/>
  <c r="L66" i="8"/>
  <c r="M66" i="8"/>
  <c r="N42" i="8"/>
  <c r="O66" i="8"/>
  <c r="Q42" i="8"/>
  <c r="R53" i="8"/>
  <c r="R47" i="8"/>
  <c r="I53" i="8"/>
  <c r="J69" i="8"/>
  <c r="J70" i="8" s="1"/>
  <c r="R41" i="8"/>
  <c r="I47" i="8"/>
  <c r="N70" i="8"/>
  <c r="O71" i="8"/>
  <c r="L71" i="8"/>
  <c r="M71" i="8"/>
  <c r="Q71" i="8"/>
  <c r="J69" i="7"/>
  <c r="J70" i="7"/>
  <c r="P68" i="7"/>
  <c r="K69" i="7"/>
  <c r="K70" i="7"/>
  <c r="L69" i="7"/>
  <c r="L70" i="7"/>
  <c r="M69" i="7"/>
  <c r="M70" i="7" s="1"/>
  <c r="N69" i="7"/>
  <c r="N70" i="7"/>
  <c r="P34" i="7"/>
  <c r="O69" i="7"/>
  <c r="O70" i="7"/>
  <c r="J34" i="7"/>
  <c r="K34" i="7"/>
  <c r="L34" i="7"/>
  <c r="M34" i="7"/>
  <c r="N34" i="7"/>
  <c r="R42" i="8" l="1"/>
  <c r="R66" i="8"/>
  <c r="R70" i="8"/>
  <c r="J71" i="8"/>
  <c r="R69" i="8"/>
  <c r="N71" i="8"/>
  <c r="P69" i="7"/>
  <c r="P70" i="7" s="1"/>
  <c r="R71" i="8" l="1"/>
</calcChain>
</file>

<file path=xl/sharedStrings.xml><?xml version="1.0" encoding="utf-8"?>
<sst xmlns="http://schemas.openxmlformats.org/spreadsheetml/2006/main" count="724" uniqueCount="171">
  <si>
    <t>「名古屋市電子申請システム」経費見積書　</t>
    <rPh sb="5" eb="7">
      <t>デンシ</t>
    </rPh>
    <rPh sb="7" eb="9">
      <t>シンセイ</t>
    </rPh>
    <rPh sb="14" eb="16">
      <t>ケイヒ</t>
    </rPh>
    <rPh sb="16" eb="18">
      <t>ミツモリ</t>
    </rPh>
    <rPh sb="18" eb="19">
      <t>ショ</t>
    </rPh>
    <phoneticPr fontId="1"/>
  </si>
  <si>
    <t>単位：円</t>
    <rPh sb="0" eb="2">
      <t>タンイ</t>
    </rPh>
    <rPh sb="3" eb="4">
      <t>エン</t>
    </rPh>
    <phoneticPr fontId="1"/>
  </si>
  <si>
    <t>初期導入経費</t>
    <rPh sb="0" eb="2">
      <t>ショキ</t>
    </rPh>
    <rPh sb="2" eb="4">
      <t>ドウニュウ</t>
    </rPh>
    <rPh sb="4" eb="6">
      <t>ケイヒ</t>
    </rPh>
    <phoneticPr fontId="1"/>
  </si>
  <si>
    <t>環境整備</t>
    <rPh sb="0" eb="2">
      <t>カンキョウ</t>
    </rPh>
    <rPh sb="2" eb="4">
      <t>セイビ</t>
    </rPh>
    <phoneticPr fontId="1"/>
  </si>
  <si>
    <t>作業項目</t>
    <rPh sb="0" eb="2">
      <t>サギョウ</t>
    </rPh>
    <rPh sb="2" eb="4">
      <t>コウモク</t>
    </rPh>
    <phoneticPr fontId="1"/>
  </si>
  <si>
    <t>工数</t>
    <rPh sb="0" eb="2">
      <t>コウスウ</t>
    </rPh>
    <phoneticPr fontId="1"/>
  </si>
  <si>
    <t>単位</t>
    <rPh sb="0" eb="2">
      <t>タンイ</t>
    </rPh>
    <phoneticPr fontId="1"/>
  </si>
  <si>
    <t>標準人日単価区分</t>
    <rPh sb="0" eb="2">
      <t>ヒョウジュン</t>
    </rPh>
    <rPh sb="2" eb="3">
      <t>ヒト</t>
    </rPh>
    <rPh sb="3" eb="4">
      <t>ヒ</t>
    </rPh>
    <rPh sb="4" eb="6">
      <t>タンカ</t>
    </rPh>
    <rPh sb="6" eb="8">
      <t>クブン</t>
    </rPh>
    <phoneticPr fontId="1"/>
  </si>
  <si>
    <t>標準人日単価</t>
    <rPh sb="0" eb="2">
      <t>ヒョウジュン</t>
    </rPh>
    <rPh sb="2" eb="3">
      <t>ヒト</t>
    </rPh>
    <rPh sb="3" eb="4">
      <t>ヒ</t>
    </rPh>
    <rPh sb="4" eb="6">
      <t>タンカ</t>
    </rPh>
    <phoneticPr fontId="1"/>
  </si>
  <si>
    <t>提供人日単価</t>
    <rPh sb="0" eb="2">
      <t>テイキョウ</t>
    </rPh>
    <rPh sb="2" eb="3">
      <t>ヒト</t>
    </rPh>
    <rPh sb="3" eb="4">
      <t>ヒ</t>
    </rPh>
    <rPh sb="4" eb="6">
      <t>タンカ</t>
    </rPh>
    <phoneticPr fontId="1"/>
  </si>
  <si>
    <t>提供金額</t>
    <rPh sb="0" eb="2">
      <t>テイキョウ</t>
    </rPh>
    <rPh sb="2" eb="4">
      <t>キンガク</t>
    </rPh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</si>
  <si>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</si>
  <si>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</si>
  <si>
    <t>令和5年度</t>
    <rPh sb="0" eb="2">
      <t>レイワ</t>
    </rPh>
    <phoneticPr fontId="1"/>
  </si>
  <si>
    <t>令和6年度</t>
    <rPh sb="0" eb="2">
      <t>レイワ</t>
    </rPh>
    <phoneticPr fontId="1"/>
  </si>
  <si>
    <t>令和7年度</t>
    <rPh sb="0" eb="2">
      <t>レイワ</t>
    </rPh>
    <phoneticPr fontId="1"/>
  </si>
  <si>
    <t>令和8年度</t>
    <rPh sb="0" eb="2">
      <t>レイワ</t>
    </rPh>
    <phoneticPr fontId="1"/>
  </si>
  <si>
    <t>備考</t>
    <phoneticPr fontId="1"/>
  </si>
  <si>
    <t>サービス環境構築</t>
    <rPh sb="4" eb="6">
      <t>カンキョウ</t>
    </rPh>
    <rPh sb="6" eb="8">
      <t>コウチク</t>
    </rPh>
    <phoneticPr fontId="1"/>
  </si>
  <si>
    <t>人日</t>
    <rPh sb="0" eb="1">
      <t>ニン</t>
    </rPh>
    <rPh sb="1" eb="2">
      <t>ヒ</t>
    </rPh>
    <phoneticPr fontId="1"/>
  </si>
  <si>
    <t>合計</t>
    <rPh sb="0" eb="2">
      <t>ゴウケイ</t>
    </rPh>
    <phoneticPr fontId="1"/>
  </si>
  <si>
    <t>設計・開発・テスト</t>
    <rPh sb="0" eb="2">
      <t>セッケイ</t>
    </rPh>
    <rPh sb="3" eb="5">
      <t>カイハツ</t>
    </rPh>
    <phoneticPr fontId="1"/>
  </si>
  <si>
    <t>機能</t>
    <rPh sb="0" eb="2">
      <t>キノウ</t>
    </rPh>
    <phoneticPr fontId="1"/>
  </si>
  <si>
    <t>基本機能</t>
    <rPh sb="0" eb="2">
      <t>キホン</t>
    </rPh>
    <rPh sb="2" eb="4">
      <t>キノウ</t>
    </rPh>
    <phoneticPr fontId="1"/>
  </si>
  <si>
    <t>☆本人確認機能</t>
    <rPh sb="1" eb="3">
      <t>ホンニン</t>
    </rPh>
    <rPh sb="3" eb="5">
      <t>カクニン</t>
    </rPh>
    <rPh sb="5" eb="7">
      <t>キノウ</t>
    </rPh>
    <phoneticPr fontId="1"/>
  </si>
  <si>
    <t>☆申請機能</t>
    <rPh sb="1" eb="3">
      <t>シンセイ</t>
    </rPh>
    <rPh sb="3" eb="5">
      <t>キノウ</t>
    </rPh>
    <phoneticPr fontId="1"/>
  </si>
  <si>
    <t>☆申請者情報自動入力対応</t>
    <rPh sb="1" eb="4">
      <t>シンセイシャ</t>
    </rPh>
    <rPh sb="4" eb="6">
      <t>ジョウホウ</t>
    </rPh>
    <rPh sb="6" eb="8">
      <t>ジドウ</t>
    </rPh>
    <rPh sb="8" eb="10">
      <t>ニュウリョク</t>
    </rPh>
    <rPh sb="10" eb="12">
      <t>タイオウ</t>
    </rPh>
    <phoneticPr fontId="1"/>
  </si>
  <si>
    <t>☆利用者証明用電子証明書対応</t>
    <rPh sb="1" eb="4">
      <t>リヨウシャ</t>
    </rPh>
    <rPh sb="4" eb="7">
      <t>ショウメイヨウ</t>
    </rPh>
    <rPh sb="7" eb="9">
      <t>デンシ</t>
    </rPh>
    <rPh sb="9" eb="12">
      <t>ショウメイショ</t>
    </rPh>
    <rPh sb="12" eb="14">
      <t>タイオウ</t>
    </rPh>
    <phoneticPr fontId="1"/>
  </si>
  <si>
    <t>☆署名用証明用電子証明書対応</t>
    <phoneticPr fontId="1"/>
  </si>
  <si>
    <t>☆職責証明書対応</t>
    <rPh sb="1" eb="3">
      <t>ショクセキ</t>
    </rPh>
    <rPh sb="3" eb="6">
      <t>ショウメイショ</t>
    </rPh>
    <rPh sb="6" eb="8">
      <t>タイオウ</t>
    </rPh>
    <phoneticPr fontId="1"/>
  </si>
  <si>
    <t>☆電子決済機能</t>
    <rPh sb="1" eb="3">
      <t>デンシ</t>
    </rPh>
    <rPh sb="3" eb="5">
      <t>ケッサイ</t>
    </rPh>
    <rPh sb="5" eb="7">
      <t>キノウ</t>
    </rPh>
    <phoneticPr fontId="1"/>
  </si>
  <si>
    <t>☆マイナポータル連携機能</t>
    <rPh sb="8" eb="10">
      <t>レンケイ</t>
    </rPh>
    <rPh sb="10" eb="12">
      <t>キノウ</t>
    </rPh>
    <phoneticPr fontId="1"/>
  </si>
  <si>
    <t>☆横断検索機能</t>
    <rPh sb="1" eb="3">
      <t>オウダン</t>
    </rPh>
    <rPh sb="3" eb="5">
      <t>ケンサク</t>
    </rPh>
    <rPh sb="5" eb="7">
      <t>キノウ</t>
    </rPh>
    <phoneticPr fontId="1"/>
  </si>
  <si>
    <t>☆外部連携機能</t>
    <rPh sb="1" eb="3">
      <t>ガイブ</t>
    </rPh>
    <rPh sb="3" eb="5">
      <t>レンケイ</t>
    </rPh>
    <phoneticPr fontId="1"/>
  </si>
  <si>
    <t>☆ファイル無害化機能</t>
    <rPh sb="5" eb="8">
      <t>ムガイカ</t>
    </rPh>
    <rPh sb="8" eb="10">
      <t>キノウ</t>
    </rPh>
    <phoneticPr fontId="1"/>
  </si>
  <si>
    <t>☆庁内電子申請機能</t>
    <phoneticPr fontId="1"/>
  </si>
  <si>
    <t>☆二段階認証等対応</t>
    <phoneticPr fontId="1"/>
  </si>
  <si>
    <t>☆アクセス制御対応</t>
    <rPh sb="5" eb="7">
      <t>セイギョ</t>
    </rPh>
    <rPh sb="7" eb="9">
      <t>タイオウ</t>
    </rPh>
    <phoneticPr fontId="1"/>
  </si>
  <si>
    <t>その他</t>
    <rPh sb="2" eb="3">
      <t>タ</t>
    </rPh>
    <phoneticPr fontId="1"/>
  </si>
  <si>
    <t>作業項目／製品</t>
    <rPh sb="0" eb="2">
      <t>サギョウ</t>
    </rPh>
    <rPh sb="2" eb="4">
      <t>コウモク</t>
    </rPh>
    <phoneticPr fontId="1"/>
  </si>
  <si>
    <t>数量</t>
    <rPh sb="0" eb="2">
      <t>スウリョウ</t>
    </rPh>
    <phoneticPr fontId="1"/>
  </si>
  <si>
    <t>標準単価</t>
    <rPh sb="0" eb="2">
      <t>ヒョウジュン</t>
    </rPh>
    <rPh sb="2" eb="4">
      <t>タンカ</t>
    </rPh>
    <phoneticPr fontId="1"/>
  </si>
  <si>
    <t>提供単価</t>
    <rPh sb="0" eb="2">
      <t>テイキョウ</t>
    </rPh>
    <rPh sb="2" eb="4">
      <t>タンカ</t>
    </rPh>
    <phoneticPr fontId="1"/>
  </si>
  <si>
    <t>備考</t>
    <rPh sb="0" eb="2">
      <t>ビコウ</t>
    </rPh>
    <phoneticPr fontId="1"/>
  </si>
  <si>
    <t>研修（システム稼働前）</t>
    <rPh sb="0" eb="2">
      <t>ケンシュウ</t>
    </rPh>
    <rPh sb="7" eb="9">
      <t>カドウ</t>
    </rPh>
    <rPh sb="9" eb="10">
      <t>マエ</t>
    </rPh>
    <phoneticPr fontId="1"/>
  </si>
  <si>
    <t>運用保守（並行稼働期間）</t>
    <rPh sb="0" eb="2">
      <t>ウンヨウ</t>
    </rPh>
    <rPh sb="2" eb="4">
      <t>ホシュ</t>
    </rPh>
    <rPh sb="5" eb="7">
      <t>ヘイコウ</t>
    </rPh>
    <rPh sb="7" eb="9">
      <t>カドウ</t>
    </rPh>
    <rPh sb="9" eb="11">
      <t>キカン</t>
    </rPh>
    <phoneticPr fontId="1"/>
  </si>
  <si>
    <t>〇〇サービス利用料（並行稼働期間）</t>
    <rPh sb="6" eb="9">
      <t>リヨウリョウ</t>
    </rPh>
    <rPh sb="10" eb="12">
      <t>ヘイコウ</t>
    </rPh>
    <rPh sb="12" eb="14">
      <t>カドウ</t>
    </rPh>
    <rPh sb="14" eb="16">
      <t>キカン</t>
    </rPh>
    <phoneticPr fontId="1"/>
  </si>
  <si>
    <t>●●サービス利用料（並行稼働期間）</t>
    <rPh sb="6" eb="9">
      <t>リヨウリョウ</t>
    </rPh>
    <rPh sb="10" eb="12">
      <t>ヘイコウ</t>
    </rPh>
    <rPh sb="12" eb="14">
      <t>カドウ</t>
    </rPh>
    <rPh sb="14" eb="16">
      <t>キカン</t>
    </rPh>
    <phoneticPr fontId="1"/>
  </si>
  <si>
    <t>☆ヘルプデスク（並行稼働期間）</t>
    <rPh sb="8" eb="10">
      <t>ヘイコウ</t>
    </rPh>
    <rPh sb="10" eb="12">
      <t>カドウ</t>
    </rPh>
    <rPh sb="12" eb="14">
      <t>キカン</t>
    </rPh>
    <phoneticPr fontId="1"/>
  </si>
  <si>
    <t>　　　初期導入経費　計</t>
    <rPh sb="3" eb="5">
      <t>ショキ</t>
    </rPh>
    <rPh sb="5" eb="7">
      <t>ドウニュウ</t>
    </rPh>
    <rPh sb="7" eb="9">
      <t>ケイヒ</t>
    </rPh>
    <rPh sb="10" eb="11">
      <t>ケイ</t>
    </rPh>
    <phoneticPr fontId="1"/>
  </si>
  <si>
    <t>運用経費</t>
    <rPh sb="0" eb="2">
      <t>ウンヨウ</t>
    </rPh>
    <rPh sb="2" eb="4">
      <t>ケイヒ</t>
    </rPh>
    <phoneticPr fontId="1"/>
  </si>
  <si>
    <t>運用保守</t>
    <rPh sb="0" eb="2">
      <t>ウンヨウ</t>
    </rPh>
    <phoneticPr fontId="1"/>
  </si>
  <si>
    <t>令和3年度</t>
    <rPh sb="0" eb="2">
      <t>レイワ</t>
    </rPh>
    <rPh sb="3" eb="5">
      <t>ネンド</t>
    </rPh>
    <phoneticPr fontId="1"/>
  </si>
  <si>
    <t>運用保守（以下の項目を除く。）</t>
    <rPh sb="0" eb="2">
      <t>ウンヨウ</t>
    </rPh>
    <rPh sb="2" eb="4">
      <t>ホシュ</t>
    </rPh>
    <rPh sb="5" eb="7">
      <t>イカ</t>
    </rPh>
    <rPh sb="8" eb="10">
      <t>コウモク</t>
    </rPh>
    <rPh sb="11" eb="12">
      <t>ノゾ</t>
    </rPh>
    <phoneticPr fontId="1"/>
  </si>
  <si>
    <t>☆ヘルプデスク</t>
    <phoneticPr fontId="1"/>
  </si>
  <si>
    <t>サービス利用料</t>
    <rPh sb="4" eb="6">
      <t>リヨウ</t>
    </rPh>
    <rPh sb="6" eb="7">
      <t>リョウ</t>
    </rPh>
    <phoneticPr fontId="1"/>
  </si>
  <si>
    <t>種類</t>
    <rPh sb="0" eb="2">
      <t>シュルイ</t>
    </rPh>
    <phoneticPr fontId="1"/>
  </si>
  <si>
    <t>備考（リース期間など）</t>
    <rPh sb="0" eb="2">
      <t>ビコウ</t>
    </rPh>
    <rPh sb="6" eb="8">
      <t>キカン</t>
    </rPh>
    <phoneticPr fontId="1"/>
  </si>
  <si>
    <t>〇〇クラウドサービス利用料</t>
    <rPh sb="10" eb="13">
      <t>リヨウリョウ</t>
    </rPh>
    <phoneticPr fontId="1"/>
  </si>
  <si>
    <t>LGWAN-ASP（●●サービス）利用料</t>
    <rPh sb="17" eb="20">
      <t>リヨウリョウ</t>
    </rPh>
    <phoneticPr fontId="1"/>
  </si>
  <si>
    <t>その他経費</t>
    <rPh sb="2" eb="3">
      <t>タ</t>
    </rPh>
    <rPh sb="3" eb="5">
      <t>ケイヒ</t>
    </rPh>
    <phoneticPr fontId="1"/>
  </si>
  <si>
    <t>令和2年度</t>
    <rPh sb="0" eb="2">
      <t>レイワ</t>
    </rPh>
    <phoneticPr fontId="1"/>
  </si>
  <si>
    <t>☆閉域網回線利用料</t>
    <rPh sb="1" eb="3">
      <t>ヘイイキ</t>
    </rPh>
    <rPh sb="3" eb="4">
      <t>モウ</t>
    </rPh>
    <rPh sb="4" eb="6">
      <t>カイセン</t>
    </rPh>
    <rPh sb="6" eb="9">
      <t>リヨウリョウ</t>
    </rPh>
    <phoneticPr fontId="1"/>
  </si>
  <si>
    <t>☆閉域網回線用セキュリティ機器利用料</t>
    <rPh sb="1" eb="3">
      <t>ヘイイキ</t>
    </rPh>
    <rPh sb="3" eb="4">
      <t>モウ</t>
    </rPh>
    <rPh sb="4" eb="6">
      <t>カイセン</t>
    </rPh>
    <rPh sb="6" eb="7">
      <t>ヨウ</t>
    </rPh>
    <rPh sb="13" eb="15">
      <t>キキ</t>
    </rPh>
    <rPh sb="15" eb="18">
      <t>リヨウリョウ</t>
    </rPh>
    <phoneticPr fontId="1"/>
  </si>
  <si>
    <t>　　　運用経費　計</t>
    <rPh sb="3" eb="5">
      <t>ウンヨウ</t>
    </rPh>
    <rPh sb="5" eb="7">
      <t>ケイヒ</t>
    </rPh>
    <rPh sb="8" eb="9">
      <t>ケイ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</si>
  <si>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</si>
  <si>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</si>
  <si>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</si>
  <si>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</si>
  <si>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</si>
  <si>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合計
（令和3～8年度）</t>
    <rPh sb="4" eb="6">
      <t>レイワ</t>
    </rPh>
    <phoneticPr fontId="1"/>
  </si>
  <si>
    <t>合計（消費税含まず）</t>
    <rPh sb="0" eb="2">
      <t>ゴウケイ</t>
    </rPh>
    <rPh sb="3" eb="6">
      <t>ショウヒゼイ</t>
    </rPh>
    <rPh sb="6" eb="7">
      <t>フク</t>
    </rPh>
    <phoneticPr fontId="1"/>
  </si>
  <si>
    <t>消費税</t>
    <rPh sb="0" eb="3">
      <t>ショウヒゼイ</t>
    </rPh>
    <phoneticPr fontId="1"/>
  </si>
  <si>
    <t>合計（消費税含む）</t>
    <rPh sb="0" eb="2">
      <t>ゴウケイ</t>
    </rPh>
    <rPh sb="3" eb="6">
      <t>ショウヒゼイ</t>
    </rPh>
    <rPh sb="6" eb="7">
      <t>フク</t>
    </rPh>
    <phoneticPr fontId="1"/>
  </si>
  <si>
    <t>令和９年度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</si>
  <si>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</si>
  <si>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令和１１年度</t>
    <rPh sb="0" eb="2">
      <t>レイワ</t>
    </rPh>
    <rPh sb="4" eb="6">
      <t>ネンド</t>
    </rPh>
    <phoneticPr fontId="1"/>
  </si>
  <si>
    <t>令和１２年度</t>
    <rPh sb="0" eb="2">
      <t>レイワ</t>
    </rPh>
    <rPh sb="4" eb="6">
      <t>ネンド</t>
    </rPh>
    <phoneticPr fontId="1"/>
  </si>
  <si>
    <t>令和１３年度</t>
    <rPh sb="0" eb="2">
      <t>レイワ</t>
    </rPh>
    <rPh sb="4" eb="6">
      <t>ネンド</t>
    </rPh>
    <phoneticPr fontId="1"/>
  </si>
  <si>
    <t>現状調査・分析</t>
    <rPh sb="0" eb="2">
      <t>ゲンジョウ</t>
    </rPh>
    <rPh sb="2" eb="4">
      <t>チョウサ</t>
    </rPh>
    <rPh sb="5" eb="7">
      <t>ブンセキ</t>
    </rPh>
    <phoneticPr fontId="1"/>
  </si>
  <si>
    <t>新フロー案作成</t>
    <rPh sb="0" eb="1">
      <t>シン</t>
    </rPh>
    <rPh sb="4" eb="5">
      <t>アン</t>
    </rPh>
    <rPh sb="5" eb="7">
      <t>サクセイ</t>
    </rPh>
    <phoneticPr fontId="1"/>
  </si>
  <si>
    <t>費用対効果等の検討</t>
    <rPh sb="0" eb="5">
      <t>ヒヨウタイコウカ</t>
    </rPh>
    <rPh sb="5" eb="6">
      <t>ナド</t>
    </rPh>
    <rPh sb="7" eb="9">
      <t>ケントウ</t>
    </rPh>
    <phoneticPr fontId="1"/>
  </si>
  <si>
    <t>システム改善（改修・開発）の仕様作成</t>
    <rPh sb="4" eb="6">
      <t>カイゼン</t>
    </rPh>
    <rPh sb="7" eb="9">
      <t>カイシュウ</t>
    </rPh>
    <rPh sb="10" eb="12">
      <t>カイハツ</t>
    </rPh>
    <rPh sb="14" eb="16">
      <t>シヨウ</t>
    </rPh>
    <rPh sb="16" eb="18">
      <t>サクセイ</t>
    </rPh>
    <phoneticPr fontId="1"/>
  </si>
  <si>
    <t>開発・実装のスケジュール作成</t>
    <rPh sb="0" eb="2">
      <t>カイハツ</t>
    </rPh>
    <rPh sb="3" eb="5">
      <t>ジッソウ</t>
    </rPh>
    <rPh sb="12" eb="14">
      <t>サクセイ</t>
    </rPh>
    <phoneticPr fontId="1"/>
  </si>
  <si>
    <t>基本計画作成費</t>
    <rPh sb="0" eb="4">
      <t>キホンケイカク</t>
    </rPh>
    <rPh sb="4" eb="6">
      <t>サクセイ</t>
    </rPh>
    <rPh sb="6" eb="7">
      <t>ヒ</t>
    </rPh>
    <phoneticPr fontId="1"/>
  </si>
  <si>
    <t>　　　基本計画作成費　計</t>
    <rPh sb="3" eb="5">
      <t>キホン</t>
    </rPh>
    <rPh sb="5" eb="7">
      <t>ケイカク</t>
    </rPh>
    <rPh sb="7" eb="9">
      <t>サクセイ</t>
    </rPh>
    <rPh sb="9" eb="10">
      <t>ヒ</t>
    </rPh>
    <rPh sb="11" eb="12">
      <t>ケイ</t>
    </rPh>
    <phoneticPr fontId="1"/>
  </si>
  <si>
    <t>「○○○○システム」経費見積書　</t>
    <rPh sb="10" eb="12">
      <t>ケイヒ</t>
    </rPh>
    <rPh sb="12" eb="14">
      <t>ミツモリ</t>
    </rPh>
    <rPh sb="14" eb="15">
      <t>ショ</t>
    </rPh>
    <phoneticPr fontId="1"/>
  </si>
  <si>
    <t xml:space="preserve">記入日: </t>
    <rPh sb="0" eb="2">
      <t>キニュウ</t>
    </rPh>
    <rPh sb="2" eb="3">
      <t>ビ</t>
    </rPh>
    <phoneticPr fontId="1"/>
  </si>
  <si>
    <t>開発経費</t>
    <rPh sb="0" eb="2">
      <t>カイハツ</t>
    </rPh>
    <rPh sb="2" eb="4">
      <t>ケイヒ</t>
    </rPh>
    <phoneticPr fontId="1"/>
  </si>
  <si>
    <t>要件定義</t>
    <rPh sb="0" eb="2">
      <t>ヨウケン</t>
    </rPh>
    <rPh sb="2" eb="4">
      <t>テイギ</t>
    </rPh>
    <phoneticPr fontId="1"/>
  </si>
  <si>
    <t>業務または機能</t>
    <rPh sb="0" eb="2">
      <t>ギョウム</t>
    </rPh>
    <rPh sb="5" eb="7">
      <t>キノウ</t>
    </rPh>
    <phoneticPr fontId="1"/>
  </si>
  <si>
    <t>n年度</t>
    <rPh sb="1" eb="3">
      <t>ネンド</t>
    </rPh>
    <phoneticPr fontId="1"/>
  </si>
  <si>
    <t>n+1年度</t>
    <rPh sb="3" eb="5">
      <t>ネンド</t>
    </rPh>
    <phoneticPr fontId="1"/>
  </si>
  <si>
    <t>n+2年度</t>
    <rPh sb="3" eb="5">
      <t>ネンド</t>
    </rPh>
    <phoneticPr fontId="1"/>
  </si>
  <si>
    <t>n+3年度</t>
    <rPh sb="3" eb="5">
      <t>ネンド</t>
    </rPh>
    <phoneticPr fontId="1"/>
  </si>
  <si>
    <t>n+4年度</t>
    <rPh sb="3" eb="5">
      <t>ネンド</t>
    </rPh>
    <phoneticPr fontId="1"/>
  </si>
  <si>
    <t>n+5年度</t>
    <rPh sb="3" eb="5">
      <t>ネンド</t>
    </rPh>
    <phoneticPr fontId="1"/>
  </si>
  <si>
    <t>n+6年度</t>
    <rPh sb="3" eb="5">
      <t>ネンド</t>
    </rPh>
    <phoneticPr fontId="1"/>
  </si>
  <si>
    <t>n+7年度</t>
    <rPh sb="3" eb="5">
      <t>ネンド</t>
    </rPh>
    <phoneticPr fontId="1"/>
  </si>
  <si>
    <t>○○管理業務</t>
    <rPh sb="2" eb="4">
      <t>カンリ</t>
    </rPh>
    <rPh sb="4" eb="6">
      <t>ギョウム</t>
    </rPh>
    <phoneticPr fontId="1"/>
  </si>
  <si>
    <t>SE(システムエンジニア)</t>
    <phoneticPr fontId="1"/>
  </si>
  <si>
    <t>○○支給業務</t>
    <rPh sb="2" eb="4">
      <t>シキュウ</t>
    </rPh>
    <rPh sb="4" eb="6">
      <t>ギョウム</t>
    </rPh>
    <phoneticPr fontId="1"/>
  </si>
  <si>
    <t>SE</t>
    <phoneticPr fontId="1"/>
  </si>
  <si>
    <t>○○関係業務</t>
    <rPh sb="2" eb="4">
      <t>カンケイ</t>
    </rPh>
    <rPh sb="4" eb="6">
      <t>ギョウム</t>
    </rPh>
    <phoneticPr fontId="1"/>
  </si>
  <si>
    <t>基本設計</t>
    <rPh sb="0" eb="2">
      <t>キホン</t>
    </rPh>
    <rPh sb="2" eb="4">
      <t>セッケイ</t>
    </rPh>
    <phoneticPr fontId="1"/>
  </si>
  <si>
    <t>設計項目</t>
    <rPh sb="0" eb="2">
      <t>セッケイ</t>
    </rPh>
    <rPh sb="2" eb="4">
      <t>コウモク</t>
    </rPh>
    <phoneticPr fontId="1"/>
  </si>
  <si>
    <t>外部仕様設計</t>
    <rPh sb="0" eb="2">
      <t>ガイブ</t>
    </rPh>
    <rPh sb="2" eb="4">
      <t>シヨウ</t>
    </rPh>
    <rPh sb="4" eb="6">
      <t>セッケイ</t>
    </rPh>
    <phoneticPr fontId="1"/>
  </si>
  <si>
    <t>SE</t>
    <phoneticPr fontId="1"/>
  </si>
  <si>
    <t>データベース設計</t>
    <rPh sb="6" eb="8">
      <t>セッケイ</t>
    </rPh>
    <phoneticPr fontId="1"/>
  </si>
  <si>
    <t>画面設計</t>
    <rPh sb="0" eb="2">
      <t>ガメン</t>
    </rPh>
    <rPh sb="2" eb="4">
      <t>セッケイ</t>
    </rPh>
    <phoneticPr fontId="1"/>
  </si>
  <si>
    <t>詳細設計</t>
    <rPh sb="0" eb="2">
      <t>ショウサイ</t>
    </rPh>
    <rPh sb="2" eb="4">
      <t>セッケイ</t>
    </rPh>
    <phoneticPr fontId="1"/>
  </si>
  <si>
    <t>機能またはプログラム</t>
    <rPh sb="0" eb="2">
      <t>キノウ</t>
    </rPh>
    <phoneticPr fontId="1"/>
  </si>
  <si>
    <t>○○管理機能</t>
    <rPh sb="2" eb="4">
      <t>カンリ</t>
    </rPh>
    <rPh sb="4" eb="6">
      <t>キノウ</t>
    </rPh>
    <phoneticPr fontId="1"/>
  </si>
  <si>
    <t>PG(プログラマー)</t>
    <phoneticPr fontId="1"/>
  </si>
  <si>
    <t>○○支給機能</t>
    <rPh sb="2" eb="4">
      <t>シキュウ</t>
    </rPh>
    <rPh sb="4" eb="6">
      <t>キノウ</t>
    </rPh>
    <phoneticPr fontId="1"/>
  </si>
  <si>
    <t>PG</t>
    <phoneticPr fontId="1"/>
  </si>
  <si>
    <t>○○関係機能</t>
    <rPh sb="2" eb="4">
      <t>カンケイ</t>
    </rPh>
    <rPh sb="4" eb="6">
      <t>キノウ</t>
    </rPh>
    <phoneticPr fontId="1"/>
  </si>
  <si>
    <t>システム開発費</t>
    <rPh sb="4" eb="7">
      <t>カイハツヒ</t>
    </rPh>
    <phoneticPr fontId="1"/>
  </si>
  <si>
    <t>本数または
FPなど</t>
    <rPh sb="0" eb="2">
      <t>ホンスウ</t>
    </rPh>
    <phoneticPr fontId="1"/>
  </si>
  <si>
    <t>導入テスト費</t>
    <rPh sb="0" eb="2">
      <t>ドウニュウ</t>
    </rPh>
    <rPh sb="5" eb="6">
      <t>ヒ</t>
    </rPh>
    <phoneticPr fontId="1"/>
  </si>
  <si>
    <t>研修（教育）費</t>
    <rPh sb="0" eb="2">
      <t>ケンシュウ</t>
    </rPh>
    <rPh sb="3" eb="5">
      <t>キョウイク</t>
    </rPh>
    <rPh sb="6" eb="7">
      <t>ヒ</t>
    </rPh>
    <phoneticPr fontId="1"/>
  </si>
  <si>
    <t>標準人日単価区分</t>
    <rPh sb="0" eb="2">
      <t>ヒョウジュン</t>
    </rPh>
    <rPh sb="2" eb="3">
      <t>ヒト</t>
    </rPh>
    <rPh sb="3" eb="4">
      <t>ヒ</t>
    </rPh>
    <rPh sb="4" eb="6">
      <t>タンカ</t>
    </rPh>
    <rPh sb="6" eb="8">
      <t>クブン</t>
    </rPh>
    <rPh sb="7" eb="8">
      <t>ブン</t>
    </rPh>
    <phoneticPr fontId="1"/>
  </si>
  <si>
    <t>研修教材作成</t>
    <rPh sb="0" eb="2">
      <t>ケンシュウ</t>
    </rPh>
    <rPh sb="2" eb="4">
      <t>キョウザイ</t>
    </rPh>
    <rPh sb="4" eb="6">
      <t>サクセイ</t>
    </rPh>
    <phoneticPr fontId="1"/>
  </si>
  <si>
    <t>研修実施</t>
    <rPh sb="0" eb="2">
      <t>ケンシュウ</t>
    </rPh>
    <rPh sb="2" eb="4">
      <t>ジッシ</t>
    </rPh>
    <phoneticPr fontId="1"/>
  </si>
  <si>
    <t>QA対応</t>
    <rPh sb="2" eb="4">
      <t>タイオウ</t>
    </rPh>
    <phoneticPr fontId="1"/>
  </si>
  <si>
    <t>標準リース単価</t>
    <rPh sb="0" eb="2">
      <t>ヒョウジュン</t>
    </rPh>
    <rPh sb="5" eb="7">
      <t>タンカ</t>
    </rPh>
    <phoneticPr fontId="1"/>
  </si>
  <si>
    <t>提供リース単価</t>
    <rPh sb="0" eb="2">
      <t>テイキョウ</t>
    </rPh>
    <rPh sb="5" eb="7">
      <t>タンカ</t>
    </rPh>
    <phoneticPr fontId="1"/>
  </si>
  <si>
    <t>提供リース金額</t>
    <rPh sb="0" eb="2">
      <t>テイキョウ</t>
    </rPh>
    <rPh sb="5" eb="7">
      <t>キンガク</t>
    </rPh>
    <phoneticPr fontId="1"/>
  </si>
  <si>
    <t>　　　開発経費　計</t>
    <rPh sb="3" eb="5">
      <t>カイハツ</t>
    </rPh>
    <rPh sb="5" eb="7">
      <t>ケイヒ</t>
    </rPh>
    <rPh sb="8" eb="9">
      <t>ケイ</t>
    </rPh>
    <phoneticPr fontId="1"/>
  </si>
  <si>
    <t>システム定常運用業務</t>
    <rPh sb="4" eb="6">
      <t>テイジョウ</t>
    </rPh>
    <rPh sb="6" eb="8">
      <t>ウンヨウ</t>
    </rPh>
    <rPh sb="8" eb="10">
      <t>ギョウム</t>
    </rPh>
    <phoneticPr fontId="1"/>
  </si>
  <si>
    <t>OP(オペレータ)</t>
    <phoneticPr fontId="1"/>
  </si>
  <si>
    <t>障害対応業務</t>
    <rPh sb="0" eb="2">
      <t>ショウガイ</t>
    </rPh>
    <rPh sb="2" eb="4">
      <t>タイオウ</t>
    </rPh>
    <rPh sb="4" eb="6">
      <t>ギョウム</t>
    </rPh>
    <phoneticPr fontId="1"/>
  </si>
  <si>
    <t>アプリケーション保守業務</t>
    <rPh sb="8" eb="10">
      <t>ホシュ</t>
    </rPh>
    <rPh sb="10" eb="12">
      <t>ギョウム</t>
    </rPh>
    <phoneticPr fontId="1"/>
  </si>
  <si>
    <t>機器賃借費</t>
    <rPh sb="0" eb="2">
      <t>キキ</t>
    </rPh>
    <rPh sb="2" eb="4">
      <t>チンシャク</t>
    </rPh>
    <rPh sb="4" eb="5">
      <t>ヒ</t>
    </rPh>
    <phoneticPr fontId="1"/>
  </si>
  <si>
    <t>製品または種類</t>
    <rPh sb="0" eb="2">
      <t>セイヒン</t>
    </rPh>
    <rPh sb="5" eb="7">
      <t>シュルイ</t>
    </rPh>
    <phoneticPr fontId="1"/>
  </si>
  <si>
    <t>アプリケーションサーバ</t>
    <phoneticPr fontId="1"/>
  </si>
  <si>
    <t>台</t>
    <rPh sb="0" eb="1">
      <t>ダイ</t>
    </rPh>
    <phoneticPr fontId="1"/>
  </si>
  <si>
    <t>データベースサーバ</t>
    <phoneticPr fontId="1"/>
  </si>
  <si>
    <t>磁気ディスク装置</t>
    <rPh sb="0" eb="2">
      <t>ジキ</t>
    </rPh>
    <rPh sb="6" eb="8">
      <t>ソウチ</t>
    </rPh>
    <phoneticPr fontId="1"/>
  </si>
  <si>
    <t>バックアップ装置</t>
    <rPh sb="6" eb="8">
      <t>ソウチ</t>
    </rPh>
    <phoneticPr fontId="1"/>
  </si>
  <si>
    <t>無停電電源装置</t>
    <rPh sb="0" eb="3">
      <t>ムテイデン</t>
    </rPh>
    <rPh sb="3" eb="5">
      <t>デンゲン</t>
    </rPh>
    <rPh sb="5" eb="7">
      <t>ソウチ</t>
    </rPh>
    <phoneticPr fontId="1"/>
  </si>
  <si>
    <t>データベースソフト</t>
    <phoneticPr fontId="1"/>
  </si>
  <si>
    <t>式</t>
    <rPh sb="0" eb="1">
      <t>シキ</t>
    </rPh>
    <phoneticPr fontId="1"/>
  </si>
  <si>
    <t>アプリケーションサーバソフト</t>
    <phoneticPr fontId="1"/>
  </si>
  <si>
    <t>共通ライブラリ</t>
    <rPh sb="0" eb="2">
      <t>キョウツウ</t>
    </rPh>
    <phoneticPr fontId="1"/>
  </si>
  <si>
    <t>○○パッケージ</t>
    <phoneticPr fontId="1"/>
  </si>
  <si>
    <t>外部監査</t>
    <rPh sb="0" eb="2">
      <t>ガイブ</t>
    </rPh>
    <rPh sb="2" eb="4">
      <t>カンサ</t>
    </rPh>
    <phoneticPr fontId="1"/>
  </si>
  <si>
    <t>　　　運用経費　計</t>
    <rPh sb="3" eb="5">
      <t>ウンヨウ</t>
    </rPh>
    <rPh sb="5" eb="7">
      <t>ケイヒ</t>
    </rPh>
    <rPh sb="8" eb="9">
      <t>ケイ</t>
    </rPh>
    <phoneticPr fontId="1"/>
  </si>
  <si>
    <t>合計
（n～n+7年度）</t>
  </si>
  <si>
    <t>基本機能（以下の項目を除く。）</t>
    <rPh sb="0" eb="2">
      <t>キホン</t>
    </rPh>
    <rPh sb="2" eb="4">
      <t>キノウ</t>
    </rPh>
    <phoneticPr fontId="1"/>
  </si>
  <si>
    <t>☆紙申請の電子データ化支援機能</t>
    <rPh sb="1" eb="2">
      <t>カミ</t>
    </rPh>
    <rPh sb="2" eb="4">
      <t>シンセイ</t>
    </rPh>
    <rPh sb="5" eb="7">
      <t>デンシ</t>
    </rPh>
    <rPh sb="10" eb="11">
      <t>カ</t>
    </rPh>
    <rPh sb="11" eb="13">
      <t>シエン</t>
    </rPh>
    <rPh sb="13" eb="15">
      <t>キノウ</t>
    </rPh>
    <phoneticPr fontId="1"/>
  </si>
  <si>
    <t>機器賃貸費</t>
    <rPh sb="0" eb="2">
      <t>キキ</t>
    </rPh>
    <rPh sb="2" eb="4">
      <t>チンタイ</t>
    </rPh>
    <rPh sb="4" eb="5">
      <t>ヒ</t>
    </rPh>
    <phoneticPr fontId="1"/>
  </si>
  <si>
    <t>タブレット端末</t>
    <rPh sb="5" eb="7">
      <t>タンマツ</t>
    </rPh>
    <phoneticPr fontId="1"/>
  </si>
  <si>
    <t>作業用端末（開発・運用保守）</t>
    <rPh sb="0" eb="3">
      <t>サギョウヨウ</t>
    </rPh>
    <rPh sb="3" eb="5">
      <t>タンマツ</t>
    </rPh>
    <rPh sb="6" eb="8">
      <t>カイハツ</t>
    </rPh>
    <rPh sb="9" eb="13">
      <t>ウンヨウホシュ</t>
    </rPh>
    <phoneticPr fontId="1"/>
  </si>
  <si>
    <t>台</t>
    <rPh sb="0" eb="1">
      <t>ダイ</t>
    </rPh>
    <phoneticPr fontId="1"/>
  </si>
  <si>
    <t>本</t>
    <rPh sb="0" eb="1">
      <t>ホン</t>
    </rPh>
    <phoneticPr fontId="1"/>
  </si>
  <si>
    <t>スタイラスペン</t>
    <phoneticPr fontId="1"/>
  </si>
  <si>
    <t>外部監査</t>
    <phoneticPr fontId="1"/>
  </si>
  <si>
    <t>環境整備</t>
    <rPh sb="0" eb="4">
      <t>カンキョウセイビ</t>
    </rPh>
    <phoneticPr fontId="1"/>
  </si>
  <si>
    <t>データ移行</t>
    <phoneticPr fontId="1"/>
  </si>
  <si>
    <t>令和１４年度</t>
  </si>
  <si>
    <t>令和１５年度</t>
    <rPh sb="0" eb="2">
      <t>レイワ</t>
    </rPh>
    <rPh sb="4" eb="6">
      <t>ネンド</t>
    </rPh>
    <phoneticPr fontId="1"/>
  </si>
  <si>
    <t>情報提供者名等</t>
    <rPh sb="0" eb="5">
      <t>ジョウホウテイキョウシャ</t>
    </rPh>
    <rPh sb="5" eb="6">
      <t>メイ</t>
    </rPh>
    <rPh sb="6" eb="7">
      <t>ナド</t>
    </rPh>
    <phoneticPr fontId="1"/>
  </si>
  <si>
    <t>複数利用者による入力・閲覧機能</t>
    <phoneticPr fontId="1"/>
  </si>
  <si>
    <t>申請者変更機能</t>
    <phoneticPr fontId="1"/>
  </si>
  <si>
    <t>名古屋市屋外広告物許可申請等システムに関する資料提供依頼書</t>
    <phoneticPr fontId="1"/>
  </si>
  <si>
    <t>（回答様式２）経費見積書　</t>
    <rPh sb="1" eb="5">
      <t>カイトウヨウシキ</t>
    </rPh>
    <rPh sb="7" eb="9">
      <t>ケイヒ</t>
    </rPh>
    <rPh sb="9" eb="11">
      <t>ミツモリ</t>
    </rPh>
    <rPh sb="11" eb="12">
      <t>ショ</t>
    </rPh>
    <phoneticPr fontId="1"/>
  </si>
  <si>
    <t>必要に応じ、行を追加する等によりご記入ください。</t>
    <rPh sb="0" eb="2">
      <t>ヒツヨウ</t>
    </rPh>
    <rPh sb="3" eb="4">
      <t>オウ</t>
    </rPh>
    <rPh sb="6" eb="7">
      <t>ギョウ</t>
    </rPh>
    <rPh sb="8" eb="10">
      <t>ツイカ</t>
    </rPh>
    <rPh sb="12" eb="13">
      <t>ナド</t>
    </rPh>
    <rPh sb="17" eb="19">
      <t>キニュウ</t>
    </rPh>
    <phoneticPr fontId="1"/>
  </si>
  <si>
    <t>式</t>
    <rPh sb="0" eb="1">
      <t>シキ</t>
    </rPh>
    <phoneticPr fontId="1"/>
  </si>
  <si>
    <t>BPR(業務改善)方針</t>
    <phoneticPr fontId="1"/>
  </si>
  <si>
    <t>新システム検討</t>
    <rPh sb="0" eb="1">
      <t>シン</t>
    </rPh>
    <rPh sb="5" eb="7">
      <t>ケントウ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</si>
</sst>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"/>
    <numFmt numFmtId="177" formatCode="&quot;¥&quot;#,##0_);[Red]\(&quot;¥&quot;#,##0\)"/>
    <numFmt numFmtId="178" formatCode="&quot;平&quot;&quot;成&quot;#&quot;年&quot;&quot;度&quot;"/>
  </numFmts>
  <fonts count="20">
    <font>
      <sz val="11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b/>
      <i/>
      <sz val="10"/>
      <name val="HGSｺﾞｼｯｸM"/>
      <family val="3"/>
      <charset val="128"/>
    </font>
    <font>
      <sz val="10"/>
      <color rgb="FF0000FF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rgb="FF0000FF"/>
      <name val="HGSｺﾞｼｯｸE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6" fontId="2" fillId="0" borderId="0" applyFont="0" applyFill="0" applyBorder="0" applyAlignment="0" applyProtection="0"/>
  </cellStyleXfs>
  <cellXfs count="215">
    <xf numFmtId="0" fontId="0" fillId="0" borderId="0" xfId="0" applyAlignment="1"/>
    <xf numFmtId="0" fontId="3" fillId="0" borderId="0" xfId="1" applyFont="1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58" fontId="4" fillId="0" borderId="0" xfId="2" applyNumberFormat="1" applyFont="1" applyAlignment="1">
      <alignment horizontal="left"/>
    </xf>
    <xf numFmtId="0" fontId="6" fillId="0" borderId="0" xfId="2" applyFont="1" applyAlignment="1">
      <alignment horizontal="right"/>
    </xf>
    <xf numFmtId="0" fontId="4" fillId="5" borderId="4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9" borderId="3" xfId="2" applyFont="1" applyFill="1" applyBorder="1" applyAlignment="1">
      <alignment horizontal="center" vertical="center" wrapText="1"/>
    </xf>
    <xf numFmtId="0" fontId="4" fillId="6" borderId="3" xfId="2" applyFont="1" applyFill="1" applyBorder="1" applyAlignment="1">
      <alignment horizontal="center" vertical="center" wrapText="1"/>
    </xf>
    <xf numFmtId="178" fontId="4" fillId="7" borderId="6" xfId="2" applyNumberFormat="1" applyFont="1" applyFill="1" applyBorder="1" applyAlignment="1">
      <alignment horizontal="center" vertical="center"/>
    </xf>
    <xf numFmtId="178" fontId="4" fillId="7" borderId="3" xfId="2" applyNumberFormat="1" applyFont="1" applyFill="1" applyBorder="1" applyAlignment="1">
      <alignment horizontal="center" vertical="center"/>
    </xf>
    <xf numFmtId="0" fontId="4" fillId="3" borderId="3" xfId="2" quotePrefix="1" applyFont="1" applyFill="1" applyBorder="1" applyAlignment="1">
      <alignment horizontal="center" vertical="center" wrapText="1"/>
    </xf>
    <xf numFmtId="0" fontId="4" fillId="8" borderId="3" xfId="2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 wrapText="1"/>
    </xf>
    <xf numFmtId="176" fontId="4" fillId="0" borderId="3" xfId="2" applyNumberFormat="1" applyFont="1" applyBorder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6" fontId="4" fillId="0" borderId="3" xfId="3" applyFont="1" applyBorder="1" applyAlignment="1">
      <alignment horizontal="center" vertical="center"/>
    </xf>
    <xf numFmtId="6" fontId="4" fillId="0" borderId="3" xfId="3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6" fontId="4" fillId="0" borderId="6" xfId="3" applyFont="1" applyBorder="1" applyAlignment="1">
      <alignment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177" fontId="7" fillId="2" borderId="3" xfId="3" applyNumberFormat="1" applyFont="1" applyFill="1" applyBorder="1" applyAlignment="1">
      <alignment vertical="center"/>
    </xf>
    <xf numFmtId="6" fontId="7" fillId="2" borderId="6" xfId="3" applyFont="1" applyFill="1" applyBorder="1" applyAlignment="1">
      <alignment vertical="center"/>
    </xf>
    <xf numFmtId="6" fontId="7" fillId="2" borderId="3" xfId="3" applyFont="1" applyFill="1" applyBorder="1" applyAlignment="1">
      <alignment vertical="center"/>
    </xf>
    <xf numFmtId="0" fontId="7" fillId="2" borderId="3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4" fillId="8" borderId="3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vertical="center" shrinkToFit="1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shrinkToFit="1"/>
    </xf>
    <xf numFmtId="6" fontId="4" fillId="4" borderId="3" xfId="3" applyFont="1" applyFill="1" applyBorder="1" applyAlignment="1">
      <alignment horizontal="center" vertical="center"/>
    </xf>
    <xf numFmtId="177" fontId="7" fillId="2" borderId="4" xfId="3" applyNumberFormat="1" applyFont="1" applyFill="1" applyBorder="1" applyAlignment="1">
      <alignment vertical="center"/>
    </xf>
    <xf numFmtId="6" fontId="7" fillId="2" borderId="8" xfId="3" applyFont="1" applyFill="1" applyBorder="1" applyAlignment="1">
      <alignment vertical="center"/>
    </xf>
    <xf numFmtId="6" fontId="7" fillId="2" borderId="4" xfId="3" applyFont="1" applyFill="1" applyBorder="1" applyAlignment="1">
      <alignment vertical="center"/>
    </xf>
    <xf numFmtId="6" fontId="7" fillId="2" borderId="15" xfId="3" applyFont="1" applyFill="1" applyBorder="1" applyAlignment="1">
      <alignment vertical="center"/>
    </xf>
    <xf numFmtId="0" fontId="7" fillId="2" borderId="4" xfId="2" applyFont="1" applyFill="1" applyBorder="1" applyAlignment="1">
      <alignment vertical="center"/>
    </xf>
    <xf numFmtId="6" fontId="5" fillId="2" borderId="35" xfId="3" applyFont="1" applyFill="1" applyBorder="1" applyAlignment="1">
      <alignment vertical="center"/>
    </xf>
    <xf numFmtId="6" fontId="5" fillId="2" borderId="17" xfId="3" applyFont="1" applyFill="1" applyBorder="1" applyAlignment="1">
      <alignment vertical="center"/>
    </xf>
    <xf numFmtId="6" fontId="5" fillId="2" borderId="16" xfId="3" applyFont="1" applyFill="1" applyBorder="1" applyAlignment="1">
      <alignment vertical="center"/>
    </xf>
    <xf numFmtId="0" fontId="7" fillId="2" borderId="10" xfId="2" applyFont="1" applyFill="1" applyBorder="1" applyAlignment="1">
      <alignment vertical="center"/>
    </xf>
    <xf numFmtId="0" fontId="4" fillId="5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9" borderId="2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4" fillId="8" borderId="2" xfId="2" applyFont="1" applyFill="1" applyBorder="1" applyAlignment="1">
      <alignment horizontal="center" vertical="center"/>
    </xf>
    <xf numFmtId="6" fontId="4" fillId="10" borderId="6" xfId="3" applyFont="1" applyFill="1" applyBorder="1" applyAlignment="1">
      <alignment vertical="center"/>
    </xf>
    <xf numFmtId="6" fontId="4" fillId="10" borderId="3" xfId="3" applyFont="1" applyFill="1" applyBorder="1" applyAlignment="1">
      <alignment vertical="center"/>
    </xf>
    <xf numFmtId="6" fontId="5" fillId="2" borderId="14" xfId="3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8" fontId="7" fillId="7" borderId="11" xfId="1" applyNumberFormat="1" applyFont="1" applyFill="1" applyBorder="1" applyAlignment="1">
      <alignment horizontal="center" vertical="center"/>
    </xf>
    <xf numFmtId="178" fontId="7" fillId="7" borderId="12" xfId="1" applyNumberFormat="1" applyFont="1" applyFill="1" applyBorder="1" applyAlignment="1">
      <alignment horizontal="center" vertical="center"/>
    </xf>
    <xf numFmtId="0" fontId="7" fillId="3" borderId="13" xfId="1" quotePrefix="1" applyFont="1" applyFill="1" applyBorder="1" applyAlignment="1">
      <alignment horizontal="center" vertical="center" wrapText="1"/>
    </xf>
    <xf numFmtId="6" fontId="0" fillId="0" borderId="0" xfId="3" applyFont="1" applyBorder="1" applyAlignment="1">
      <alignment vertical="center"/>
    </xf>
    <xf numFmtId="177" fontId="5" fillId="7" borderId="18" xfId="2" applyNumberFormat="1" applyFont="1" applyFill="1" applyBorder="1" applyAlignment="1">
      <alignment vertical="center"/>
    </xf>
    <xf numFmtId="177" fontId="5" fillId="7" borderId="19" xfId="2" applyNumberFormat="1" applyFont="1" applyFill="1" applyBorder="1" applyAlignment="1">
      <alignment vertical="center"/>
    </xf>
    <xf numFmtId="177" fontId="5" fillId="3" borderId="20" xfId="2" applyNumberFormat="1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vertical="center"/>
    </xf>
    <xf numFmtId="177" fontId="5" fillId="7" borderId="6" xfId="2" applyNumberFormat="1" applyFont="1" applyFill="1" applyBorder="1" applyAlignment="1">
      <alignment vertical="center"/>
    </xf>
    <xf numFmtId="177" fontId="5" fillId="7" borderId="3" xfId="2" applyNumberFormat="1" applyFont="1" applyFill="1" applyBorder="1" applyAlignment="1">
      <alignment vertical="center"/>
    </xf>
    <xf numFmtId="177" fontId="5" fillId="3" borderId="21" xfId="2" applyNumberFormat="1" applyFont="1" applyFill="1" applyBorder="1" applyAlignment="1">
      <alignment vertical="center"/>
    </xf>
    <xf numFmtId="177" fontId="5" fillId="7" borderId="22" xfId="2" applyNumberFormat="1" applyFont="1" applyFill="1" applyBorder="1" applyAlignment="1">
      <alignment vertical="center"/>
    </xf>
    <xf numFmtId="177" fontId="5" fillId="7" borderId="23" xfId="2" applyNumberFormat="1" applyFont="1" applyFill="1" applyBorder="1" applyAlignment="1">
      <alignment vertical="center"/>
    </xf>
    <xf numFmtId="177" fontId="5" fillId="3" borderId="24" xfId="2" applyNumberFormat="1" applyFont="1" applyFill="1" applyBorder="1" applyAlignment="1">
      <alignment vertical="center"/>
    </xf>
    <xf numFmtId="0" fontId="10" fillId="0" borderId="0" xfId="2" applyFont="1"/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right"/>
    </xf>
    <xf numFmtId="0" fontId="10" fillId="5" borderId="4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0" fillId="9" borderId="3" xfId="2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center" vertical="center" wrapText="1"/>
    </xf>
    <xf numFmtId="0" fontId="10" fillId="3" borderId="3" xfId="2" quotePrefix="1" applyFont="1" applyFill="1" applyBorder="1" applyAlignment="1">
      <alignment horizontal="center" vertical="center" wrapText="1"/>
    </xf>
    <xf numFmtId="0" fontId="10" fillId="8" borderId="3" xfId="2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3" xfId="2" applyFont="1" applyBorder="1" applyAlignment="1">
      <alignment vertical="center" wrapText="1"/>
    </xf>
    <xf numFmtId="176" fontId="10" fillId="0" borderId="3" xfId="2" applyNumberFormat="1" applyFont="1" applyBorder="1" applyAlignment="1">
      <alignment vertical="center"/>
    </xf>
    <xf numFmtId="0" fontId="10" fillId="0" borderId="3" xfId="2" applyFont="1" applyBorder="1" applyAlignment="1">
      <alignment horizontal="center" vertical="center" wrapText="1"/>
    </xf>
    <xf numFmtId="6" fontId="10" fillId="0" borderId="3" xfId="3" applyFont="1" applyBorder="1" applyAlignment="1">
      <alignment horizontal="center" vertical="center"/>
    </xf>
    <xf numFmtId="6" fontId="10" fillId="0" borderId="3" xfId="3" applyFont="1" applyBorder="1" applyAlignment="1">
      <alignment vertical="center"/>
    </xf>
    <xf numFmtId="177" fontId="10" fillId="0" borderId="3" xfId="3" applyNumberFormat="1" applyFont="1" applyBorder="1" applyAlignment="1">
      <alignment vertical="center"/>
    </xf>
    <xf numFmtId="6" fontId="10" fillId="0" borderId="6" xfId="3" applyFont="1" applyBorder="1" applyAlignment="1">
      <alignment vertical="center"/>
    </xf>
    <xf numFmtId="0" fontId="10" fillId="4" borderId="3" xfId="2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177" fontId="13" fillId="2" borderId="3" xfId="3" applyNumberFormat="1" applyFont="1" applyFill="1" applyBorder="1" applyAlignment="1">
      <alignment vertical="center"/>
    </xf>
    <xf numFmtId="6" fontId="13" fillId="2" borderId="6" xfId="3" applyFont="1" applyFill="1" applyBorder="1" applyAlignment="1">
      <alignment vertical="center"/>
    </xf>
    <xf numFmtId="6" fontId="13" fillId="2" borderId="3" xfId="3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0" fillId="8" borderId="3" xfId="2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 shrinkToFit="1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shrinkToFit="1"/>
    </xf>
    <xf numFmtId="6" fontId="10" fillId="4" borderId="3" xfId="3" applyFont="1" applyFill="1" applyBorder="1" applyAlignment="1">
      <alignment horizontal="center" vertical="center"/>
    </xf>
    <xf numFmtId="177" fontId="13" fillId="2" borderId="4" xfId="3" applyNumberFormat="1" applyFont="1" applyFill="1" applyBorder="1" applyAlignment="1">
      <alignment vertical="center"/>
    </xf>
    <xf numFmtId="6" fontId="13" fillId="2" borderId="8" xfId="3" applyFont="1" applyFill="1" applyBorder="1" applyAlignment="1">
      <alignment vertical="center"/>
    </xf>
    <xf numFmtId="6" fontId="13" fillId="2" borderId="4" xfId="3" applyFont="1" applyFill="1" applyBorder="1" applyAlignment="1">
      <alignment vertical="center"/>
    </xf>
    <xf numFmtId="6" fontId="13" fillId="2" borderId="15" xfId="3" applyFont="1" applyFill="1" applyBorder="1" applyAlignment="1">
      <alignment vertical="center"/>
    </xf>
    <xf numFmtId="0" fontId="13" fillId="2" borderId="4" xfId="2" applyFont="1" applyFill="1" applyBorder="1" applyAlignment="1">
      <alignment vertical="center"/>
    </xf>
    <xf numFmtId="6" fontId="11" fillId="2" borderId="35" xfId="3" applyFont="1" applyFill="1" applyBorder="1" applyAlignment="1">
      <alignment vertical="center"/>
    </xf>
    <xf numFmtId="6" fontId="11" fillId="2" borderId="17" xfId="3" applyFont="1" applyFill="1" applyBorder="1" applyAlignment="1">
      <alignment vertical="center"/>
    </xf>
    <xf numFmtId="6" fontId="11" fillId="2" borderId="16" xfId="3" applyFont="1" applyFill="1" applyBorder="1" applyAlignment="1">
      <alignment vertical="center"/>
    </xf>
    <xf numFmtId="0" fontId="13" fillId="2" borderId="10" xfId="2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 wrapText="1"/>
    </xf>
    <xf numFmtId="0" fontId="10" fillId="9" borderId="2" xfId="2" applyFont="1" applyFill="1" applyBorder="1" applyAlignment="1">
      <alignment horizontal="center" vertical="center" wrapText="1"/>
    </xf>
    <xf numFmtId="0" fontId="10" fillId="6" borderId="2" xfId="2" applyFont="1" applyFill="1" applyBorder="1" applyAlignment="1">
      <alignment horizontal="center" vertical="center" wrapText="1"/>
    </xf>
    <xf numFmtId="0" fontId="10" fillId="8" borderId="2" xfId="2" applyFont="1" applyFill="1" applyBorder="1" applyAlignment="1">
      <alignment horizontal="center" vertical="center"/>
    </xf>
    <xf numFmtId="6" fontId="10" fillId="10" borderId="6" xfId="3" applyFont="1" applyFill="1" applyBorder="1" applyAlignment="1">
      <alignment vertical="center"/>
    </xf>
    <xf numFmtId="6" fontId="10" fillId="10" borderId="3" xfId="3" applyFont="1" applyFill="1" applyBorder="1" applyAlignment="1">
      <alignment vertical="center"/>
    </xf>
    <xf numFmtId="6" fontId="11" fillId="2" borderId="14" xfId="3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6" fontId="15" fillId="0" borderId="0" xfId="3" applyFont="1" applyBorder="1" applyAlignment="1">
      <alignment vertical="center"/>
    </xf>
    <xf numFmtId="177" fontId="11" fillId="7" borderId="18" xfId="2" applyNumberFormat="1" applyFont="1" applyFill="1" applyBorder="1" applyAlignment="1">
      <alignment vertical="center"/>
    </xf>
    <xf numFmtId="177" fontId="11" fillId="7" borderId="19" xfId="2" applyNumberFormat="1" applyFont="1" applyFill="1" applyBorder="1" applyAlignment="1">
      <alignment vertical="center"/>
    </xf>
    <xf numFmtId="177" fontId="11" fillId="3" borderId="20" xfId="2" applyNumberFormat="1" applyFont="1" applyFill="1" applyBorder="1" applyAlignment="1">
      <alignment vertical="center"/>
    </xf>
    <xf numFmtId="177" fontId="16" fillId="0" borderId="0" xfId="2" applyNumberFormat="1" applyFont="1" applyFill="1" applyBorder="1" applyAlignment="1">
      <alignment vertical="center"/>
    </xf>
    <xf numFmtId="177" fontId="11" fillId="7" borderId="6" xfId="2" applyNumberFormat="1" applyFont="1" applyFill="1" applyBorder="1" applyAlignment="1">
      <alignment vertical="center"/>
    </xf>
    <xf numFmtId="177" fontId="11" fillId="7" borderId="3" xfId="2" applyNumberFormat="1" applyFont="1" applyFill="1" applyBorder="1" applyAlignment="1">
      <alignment vertical="center"/>
    </xf>
    <xf numFmtId="177" fontId="11" fillId="3" borderId="21" xfId="2" applyNumberFormat="1" applyFont="1" applyFill="1" applyBorder="1" applyAlignment="1">
      <alignment vertical="center"/>
    </xf>
    <xf numFmtId="177" fontId="11" fillId="7" borderId="22" xfId="2" applyNumberFormat="1" applyFont="1" applyFill="1" applyBorder="1" applyAlignment="1">
      <alignment vertical="center"/>
    </xf>
    <xf numFmtId="177" fontId="11" fillId="7" borderId="23" xfId="2" applyNumberFormat="1" applyFont="1" applyFill="1" applyBorder="1" applyAlignment="1">
      <alignment vertical="center"/>
    </xf>
    <xf numFmtId="177" fontId="11" fillId="3" borderId="24" xfId="2" applyNumberFormat="1" applyFont="1" applyFill="1" applyBorder="1" applyAlignment="1">
      <alignment vertical="center"/>
    </xf>
    <xf numFmtId="6" fontId="10" fillId="10" borderId="34" xfId="3" applyFont="1" applyFill="1" applyBorder="1" applyAlignment="1">
      <alignment vertical="center"/>
    </xf>
    <xf numFmtId="178" fontId="17" fillId="7" borderId="6" xfId="2" applyNumberFormat="1" applyFont="1" applyFill="1" applyBorder="1" applyAlignment="1">
      <alignment horizontal="center" vertical="center"/>
    </xf>
    <xf numFmtId="178" fontId="17" fillId="7" borderId="34" xfId="2" applyNumberFormat="1" applyFont="1" applyFill="1" applyBorder="1" applyAlignment="1">
      <alignment horizontal="center" vertical="center"/>
    </xf>
    <xf numFmtId="6" fontId="13" fillId="2" borderId="22" xfId="3" applyFont="1" applyFill="1" applyBorder="1" applyAlignment="1">
      <alignment vertical="center"/>
    </xf>
    <xf numFmtId="6" fontId="13" fillId="2" borderId="23" xfId="3" applyFont="1" applyFill="1" applyBorder="1" applyAlignment="1">
      <alignment vertical="center"/>
    </xf>
    <xf numFmtId="58" fontId="4" fillId="2" borderId="39" xfId="2" applyNumberFormat="1" applyFont="1" applyFill="1" applyBorder="1" applyAlignment="1">
      <alignment horizontal="left"/>
    </xf>
    <xf numFmtId="0" fontId="4" fillId="4" borderId="5" xfId="2" applyFont="1" applyFill="1" applyBorder="1" applyAlignment="1">
      <alignment horizontal="center" vertical="center" wrapText="1"/>
    </xf>
    <xf numFmtId="6" fontId="4" fillId="4" borderId="3" xfId="3" applyFont="1" applyFill="1" applyBorder="1" applyAlignment="1">
      <alignment vertical="center"/>
    </xf>
    <xf numFmtId="177" fontId="4" fillId="4" borderId="5" xfId="3" applyNumberFormat="1" applyFont="1" applyFill="1" applyBorder="1" applyAlignment="1">
      <alignment vertical="center"/>
    </xf>
    <xf numFmtId="177" fontId="7" fillId="2" borderId="5" xfId="3" applyNumberFormat="1" applyFont="1" applyFill="1" applyBorder="1" applyAlignment="1">
      <alignment vertical="center"/>
    </xf>
    <xf numFmtId="0" fontId="4" fillId="6" borderId="5" xfId="2" applyFont="1" applyFill="1" applyBorder="1" applyAlignment="1">
      <alignment horizontal="center" vertical="center" wrapText="1"/>
    </xf>
    <xf numFmtId="177" fontId="4" fillId="0" borderId="5" xfId="3" applyNumberFormat="1" applyFont="1" applyBorder="1" applyAlignment="1">
      <alignment vertical="center"/>
    </xf>
    <xf numFmtId="177" fontId="7" fillId="2" borderId="7" xfId="3" applyNumberFormat="1" applyFont="1" applyFill="1" applyBorder="1" applyAlignment="1">
      <alignment vertical="center"/>
    </xf>
    <xf numFmtId="0" fontId="4" fillId="4" borderId="2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178" fontId="7" fillId="7" borderId="40" xfId="1" applyNumberFormat="1" applyFont="1" applyFill="1" applyBorder="1" applyAlignment="1">
      <alignment horizontal="center" vertical="center"/>
    </xf>
    <xf numFmtId="0" fontId="4" fillId="0" borderId="0" xfId="2" applyFont="1" applyBorder="1"/>
    <xf numFmtId="177" fontId="5" fillId="7" borderId="18" xfId="2" applyNumberFormat="1" applyFont="1" applyFill="1" applyBorder="1" applyAlignment="1">
      <alignment vertical="center" shrinkToFit="1"/>
    </xf>
    <xf numFmtId="177" fontId="5" fillId="7" borderId="19" xfId="2" applyNumberFormat="1" applyFont="1" applyFill="1" applyBorder="1" applyAlignment="1">
      <alignment vertical="center" shrinkToFit="1"/>
    </xf>
    <xf numFmtId="177" fontId="5" fillId="3" borderId="20" xfId="2" applyNumberFormat="1" applyFont="1" applyFill="1" applyBorder="1" applyAlignment="1">
      <alignment vertical="center" shrinkToFit="1"/>
    </xf>
    <xf numFmtId="177" fontId="5" fillId="7" borderId="6" xfId="2" applyNumberFormat="1" applyFont="1" applyFill="1" applyBorder="1" applyAlignment="1">
      <alignment vertical="center" shrinkToFit="1"/>
    </xf>
    <xf numFmtId="177" fontId="5" fillId="7" borderId="3" xfId="2" applyNumberFormat="1" applyFont="1" applyFill="1" applyBorder="1" applyAlignment="1">
      <alignment vertical="center" shrinkToFit="1"/>
    </xf>
    <xf numFmtId="177" fontId="5" fillId="3" borderId="21" xfId="2" applyNumberFormat="1" applyFont="1" applyFill="1" applyBorder="1" applyAlignment="1">
      <alignment vertical="center" shrinkToFit="1"/>
    </xf>
    <xf numFmtId="177" fontId="5" fillId="7" borderId="22" xfId="2" applyNumberFormat="1" applyFont="1" applyFill="1" applyBorder="1" applyAlignment="1">
      <alignment vertical="center" shrinkToFit="1"/>
    </xf>
    <xf numFmtId="177" fontId="5" fillId="7" borderId="23" xfId="2" applyNumberFormat="1" applyFont="1" applyFill="1" applyBorder="1" applyAlignment="1">
      <alignment vertical="center" shrinkToFit="1"/>
    </xf>
    <xf numFmtId="177" fontId="5" fillId="3" borderId="24" xfId="2" applyNumberFormat="1" applyFont="1" applyFill="1" applyBorder="1" applyAlignment="1">
      <alignment vertical="center" shrinkToFit="1"/>
    </xf>
    <xf numFmtId="6" fontId="13" fillId="2" borderId="41" xfId="3" applyFont="1" applyFill="1" applyBorder="1" applyAlignment="1">
      <alignment vertical="center"/>
    </xf>
    <xf numFmtId="6" fontId="13" fillId="2" borderId="45" xfId="3" applyFont="1" applyFill="1" applyBorder="1" applyAlignment="1">
      <alignment vertical="center"/>
    </xf>
    <xf numFmtId="6" fontId="13" fillId="2" borderId="46" xfId="3" applyFont="1" applyFill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177" fontId="10" fillId="0" borderId="5" xfId="3" applyNumberFormat="1" applyFont="1" applyBorder="1" applyAlignment="1">
      <alignment vertical="center"/>
    </xf>
    <xf numFmtId="0" fontId="10" fillId="0" borderId="3" xfId="2" applyFont="1" applyFill="1" applyBorder="1" applyAlignment="1">
      <alignment horizontal="center" vertical="center" wrapText="1"/>
    </xf>
    <xf numFmtId="6" fontId="10" fillId="0" borderId="41" xfId="3" applyFont="1" applyBorder="1" applyAlignment="1">
      <alignment vertical="center"/>
    </xf>
    <xf numFmtId="0" fontId="0" fillId="0" borderId="41" xfId="0" applyBorder="1" applyAlignment="1">
      <alignment vertical="center"/>
    </xf>
    <xf numFmtId="6" fontId="10" fillId="0" borderId="42" xfId="3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6" fontId="10" fillId="0" borderId="47" xfId="3" applyFont="1" applyBorder="1" applyAlignment="1">
      <alignment vertical="center"/>
    </xf>
    <xf numFmtId="0" fontId="0" fillId="0" borderId="47" xfId="0" applyBorder="1" applyAlignment="1">
      <alignment vertical="center"/>
    </xf>
    <xf numFmtId="0" fontId="13" fillId="2" borderId="5" xfId="2" applyFont="1" applyFill="1" applyBorder="1" applyAlignment="1">
      <alignment horizontal="left" vertical="center" wrapText="1"/>
    </xf>
    <xf numFmtId="0" fontId="13" fillId="2" borderId="30" xfId="2" applyFont="1" applyFill="1" applyBorder="1" applyAlignment="1">
      <alignment horizontal="left" vertical="center" wrapText="1"/>
    </xf>
    <xf numFmtId="0" fontId="11" fillId="2" borderId="31" xfId="2" applyFont="1" applyFill="1" applyBorder="1" applyAlignment="1">
      <alignment horizontal="left" vertical="center"/>
    </xf>
    <xf numFmtId="0" fontId="11" fillId="2" borderId="32" xfId="2" applyFont="1" applyFill="1" applyBorder="1" applyAlignment="1">
      <alignment horizontal="left" vertical="center"/>
    </xf>
    <xf numFmtId="0" fontId="13" fillId="3" borderId="27" xfId="2" applyFont="1" applyFill="1" applyBorder="1" applyAlignment="1">
      <alignment vertical="center"/>
    </xf>
    <xf numFmtId="0" fontId="13" fillId="3" borderId="36" xfId="2" applyFont="1" applyFill="1" applyBorder="1" applyAlignment="1">
      <alignment vertical="center"/>
    </xf>
    <xf numFmtId="0" fontId="13" fillId="3" borderId="29" xfId="2" applyFont="1" applyFill="1" applyBorder="1" applyAlignment="1">
      <alignment vertical="center"/>
    </xf>
    <xf numFmtId="0" fontId="13" fillId="3" borderId="37" xfId="2" applyFont="1" applyFill="1" applyBorder="1" applyAlignment="1">
      <alignment vertical="center"/>
    </xf>
    <xf numFmtId="0" fontId="13" fillId="3" borderId="25" xfId="2" applyFont="1" applyFill="1" applyBorder="1" applyAlignment="1">
      <alignment vertical="center"/>
    </xf>
    <xf numFmtId="0" fontId="13" fillId="3" borderId="38" xfId="2" applyFont="1" applyFill="1" applyBorder="1" applyAlignment="1">
      <alignment vertical="center"/>
    </xf>
    <xf numFmtId="0" fontId="7" fillId="2" borderId="5" xfId="2" applyFont="1" applyFill="1" applyBorder="1" applyAlignment="1">
      <alignment horizontal="left" vertical="center" wrapText="1"/>
    </xf>
    <xf numFmtId="0" fontId="7" fillId="2" borderId="30" xfId="2" applyFont="1" applyFill="1" applyBorder="1" applyAlignment="1">
      <alignment horizontal="left" vertical="center" wrapText="1"/>
    </xf>
    <xf numFmtId="0" fontId="5" fillId="2" borderId="31" xfId="2" applyFont="1" applyFill="1" applyBorder="1" applyAlignment="1">
      <alignment horizontal="left" vertical="center"/>
    </xf>
    <xf numFmtId="0" fontId="5" fillId="2" borderId="32" xfId="2" applyFont="1" applyFill="1" applyBorder="1" applyAlignment="1">
      <alignment horizontal="left" vertical="center"/>
    </xf>
    <xf numFmtId="0" fontId="7" fillId="3" borderId="27" xfId="2" applyFont="1" applyFill="1" applyBorder="1" applyAlignment="1">
      <alignment vertical="center"/>
    </xf>
    <xf numFmtId="0" fontId="7" fillId="3" borderId="36" xfId="2" applyFont="1" applyFill="1" applyBorder="1" applyAlignment="1">
      <alignment vertical="center"/>
    </xf>
    <xf numFmtId="0" fontId="7" fillId="3" borderId="29" xfId="2" applyFont="1" applyFill="1" applyBorder="1" applyAlignment="1">
      <alignment vertical="center"/>
    </xf>
    <xf numFmtId="0" fontId="7" fillId="3" borderId="37" xfId="2" applyFont="1" applyFill="1" applyBorder="1" applyAlignment="1">
      <alignment vertical="center"/>
    </xf>
    <xf numFmtId="0" fontId="7" fillId="3" borderId="25" xfId="2" applyFont="1" applyFill="1" applyBorder="1" applyAlignment="1">
      <alignment vertical="center"/>
    </xf>
    <xf numFmtId="0" fontId="7" fillId="3" borderId="38" xfId="2" applyFont="1" applyFill="1" applyBorder="1" applyAlignment="1">
      <alignment vertical="center"/>
    </xf>
    <xf numFmtId="0" fontId="7" fillId="2" borderId="34" xfId="2" applyFont="1" applyFill="1" applyBorder="1" applyAlignment="1">
      <alignment horizontal="left" vertical="center" wrapText="1"/>
    </xf>
    <xf numFmtId="0" fontId="7" fillId="3" borderId="28" xfId="2" applyFont="1" applyFill="1" applyBorder="1" applyAlignment="1">
      <alignment vertical="center"/>
    </xf>
    <xf numFmtId="0" fontId="7" fillId="3" borderId="30" xfId="2" applyFont="1" applyFill="1" applyBorder="1" applyAlignment="1">
      <alignment vertical="center"/>
    </xf>
    <xf numFmtId="0" fontId="7" fillId="3" borderId="26" xfId="2" applyFont="1" applyFill="1" applyBorder="1" applyAlignment="1">
      <alignment vertical="center"/>
    </xf>
    <xf numFmtId="0" fontId="5" fillId="2" borderId="33" xfId="2" applyFont="1" applyFill="1" applyBorder="1" applyAlignment="1">
      <alignment horizontal="left" vertical="center"/>
    </xf>
    <xf numFmtId="0" fontId="12" fillId="0" borderId="0" xfId="2" applyFont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31" xfId="2" applyFont="1" applyBorder="1" applyAlignment="1">
      <alignment vertical="center"/>
    </xf>
    <xf numFmtId="0" fontId="0" fillId="0" borderId="49" xfId="0" applyBorder="1" applyAlignment="1">
      <alignment vertical="center"/>
    </xf>
    <xf numFmtId="0" fontId="10" fillId="11" borderId="48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center" vertical="center" shrinkToFit="1"/>
    </xf>
  </cellXfs>
  <cellStyles count="4">
    <cellStyle name="通貨 2" xfId="3"/>
    <cellStyle name="標準" xfId="0" builtinId="0"/>
    <cellStyle name="標準 2" xfId="2"/>
    <cellStyle name="標準_091009 【提示用】予算要求用概算見積書様式（移行対応物品_PKG版)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2050677</xdr:colOff>
      <xdr:row>0</xdr:row>
      <xdr:rowOff>11206</xdr:rowOff>
    </xdr:from>
    <xdr:to>
      <xdr:col>21</xdr:col>
      <xdr:colOff>3072450</xdr:colOff>
      <xdr:row>3</xdr:row>
      <xdr:rowOff>25468</xdr:rowOff>
    </xdr:to>
    <xdr:sp textlink="">
      <xdr:nvSpPr>
        <xdr:cNvPr id="2" name="テキスト ボックス 1"/>
        <xdr:cNvSpPr txBox="1"/>
      </xdr:nvSpPr>
      <xdr:spPr>
        <a:xfrm>
          <a:off x="25491702" y="11206"/>
          <a:ext cx="1021773" cy="471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600"/>
            <a:t>様式２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abSelected="1" view="pageBreakPreview" zoomScale="80" zoomScaleNormal="40" zoomScaleSheetLayoutView="80" zoomScalePageLayoutView="80" workbookViewId="0">
      <selection activeCell="B13" sqref="B13"/>
    </sheetView>
  </sheetViews>
  <sheetFormatPr defaultRowHeight="12"/>
  <cols>
    <col min="1" max="1" width="12.625" style="76" customWidth="1"/>
    <col min="2" max="2" width="16.625" style="76" customWidth="1"/>
    <col min="3" max="3" width="31.125" style="76" customWidth="1"/>
    <col min="4" max="4" width="14.625" style="76" customWidth="1"/>
    <col min="5" max="5" width="8" style="77" customWidth="1"/>
    <col min="6" max="6" width="16.875" style="77" customWidth="1"/>
    <col min="7" max="8" width="12.625" style="76" customWidth="1"/>
    <col min="9" max="12" width="14.625" style="76" customWidth="1"/>
    <col min="13" max="13" width="14.75" style="76" customWidth="1"/>
    <col min="14" max="17" width="14.625" style="76" customWidth="1"/>
    <col min="18" max="18" width="16" style="76" customWidth="1"/>
    <col min="19" max="19" width="40.625" style="76" customWidth="1"/>
    <col min="20" max="16384" width="9" style="76"/>
  </cols>
  <sheetData>
    <row r="1" spans="1:19" ht="20.25" customHeight="1" thickBot="1">
      <c r="A1" s="207" t="s">
        <v>165</v>
      </c>
    </row>
    <row r="2" spans="1:19" s="87" customFormat="1" ht="29.25" customHeight="1" thickBot="1">
      <c r="A2" s="208" t="s">
        <v>166</v>
      </c>
      <c r="B2" s="209"/>
      <c r="C2" s="209"/>
      <c r="D2" s="209"/>
      <c r="E2" s="171"/>
      <c r="F2" s="172" t="s">
        <v>167</v>
      </c>
      <c r="Q2" s="212" t="s">
        <v>162</v>
      </c>
      <c r="R2" s="210"/>
      <c r="S2" s="211"/>
    </row>
    <row r="3" spans="1:19" ht="14.25">
      <c r="S3" s="78" t="s">
        <v>1</v>
      </c>
    </row>
    <row r="4" spans="1:19" s="87" customFormat="1" ht="26.1" customHeight="1">
      <c r="A4" s="79" t="s">
        <v>84</v>
      </c>
      <c r="B4" s="214" t="s">
        <v>169</v>
      </c>
      <c r="C4" s="81" t="s">
        <v>4</v>
      </c>
      <c r="D4" s="82" t="s">
        <v>5</v>
      </c>
      <c r="E4" s="81" t="s">
        <v>6</v>
      </c>
      <c r="F4" s="83" t="s">
        <v>7</v>
      </c>
      <c r="G4" s="83" t="s">
        <v>8</v>
      </c>
      <c r="H4" s="83" t="s">
        <v>9</v>
      </c>
      <c r="I4" s="84" t="s">
        <v>10</v>
      </c>
      <c r="J4" s="143" t="s">
        <v>16</v>
      </c>
      <c r="K4" s="144" t="s">
        <v>74</v>
      </c>
      <c r="L4" s="144" t="s">
        <v>75</v>
      </c>
      <c r="M4" s="144" t="s">
        <v>76</v>
      </c>
      <c r="N4" s="144" t="s">
        <v>77</v>
      </c>
      <c r="O4" s="144" t="s">
        <v>78</v>
      </c>
      <c r="P4" s="144" t="s">
        <v>160</v>
      </c>
      <c r="Q4" s="144" t="s">
        <v>161</v>
      </c>
      <c r="R4" s="85" t="str">
        <f>"合計
（令和8～15年度）"</f>
        <v>合計
（令和8～15年度）</v>
      </c>
      <c r="S4" s="86" t="s">
        <v>17</v>
      </c>
    </row>
    <row r="5" spans="1:19" ht="15.95" customHeight="1">
      <c r="A5" s="88"/>
      <c r="B5" s="88"/>
      <c r="C5" s="89" t="s">
        <v>79</v>
      </c>
      <c r="D5" s="90"/>
      <c r="E5" s="91" t="s">
        <v>19</v>
      </c>
      <c r="F5" s="92"/>
      <c r="G5" s="93"/>
      <c r="H5" s="93"/>
      <c r="I5" s="94">
        <f>D5*H5</f>
        <v>0</v>
      </c>
      <c r="J5" s="95"/>
      <c r="K5" s="175"/>
      <c r="L5" s="175"/>
      <c r="M5" s="175"/>
      <c r="N5" s="175"/>
      <c r="O5" s="175"/>
      <c r="P5" s="175"/>
      <c r="Q5" s="175"/>
      <c r="R5" s="93">
        <f>SUM(J5)</f>
        <v>0</v>
      </c>
      <c r="S5" s="97"/>
    </row>
    <row r="6" spans="1:19" ht="15.95" customHeight="1">
      <c r="A6" s="88"/>
      <c r="B6" s="88"/>
      <c r="C6" s="89" t="s">
        <v>80</v>
      </c>
      <c r="D6" s="90"/>
      <c r="E6" s="91" t="s">
        <v>19</v>
      </c>
      <c r="F6" s="92"/>
      <c r="G6" s="93"/>
      <c r="H6" s="93"/>
      <c r="I6" s="94">
        <f>D6*H6</f>
        <v>0</v>
      </c>
      <c r="J6" s="95"/>
      <c r="K6" s="176"/>
      <c r="L6" s="176"/>
      <c r="M6" s="176"/>
      <c r="N6" s="176"/>
      <c r="O6" s="176"/>
      <c r="P6" s="176"/>
      <c r="Q6" s="176"/>
      <c r="R6" s="93">
        <f>SUM(J6)</f>
        <v>0</v>
      </c>
      <c r="S6" s="97"/>
    </row>
    <row r="7" spans="1:19" ht="15.95" customHeight="1">
      <c r="A7" s="88"/>
      <c r="B7" s="88"/>
      <c r="C7" s="89"/>
      <c r="D7" s="90"/>
      <c r="E7" s="91"/>
      <c r="F7" s="92"/>
      <c r="G7" s="93"/>
      <c r="H7" s="93"/>
      <c r="I7" s="94">
        <f>D7*H7</f>
        <v>0</v>
      </c>
      <c r="J7" s="95"/>
      <c r="K7" s="176"/>
      <c r="L7" s="176"/>
      <c r="M7" s="176"/>
      <c r="N7" s="176"/>
      <c r="O7" s="176"/>
      <c r="P7" s="176"/>
      <c r="Q7" s="176"/>
      <c r="R7" s="93">
        <f>SUM(J7)</f>
        <v>0</v>
      </c>
      <c r="S7" s="97"/>
    </row>
    <row r="8" spans="1:19" ht="15.95" customHeight="1">
      <c r="A8" s="88"/>
      <c r="B8" s="98"/>
      <c r="C8" s="182" t="s">
        <v>20</v>
      </c>
      <c r="D8" s="183"/>
      <c r="E8" s="183"/>
      <c r="F8" s="183"/>
      <c r="G8" s="183"/>
      <c r="H8" s="183"/>
      <c r="I8" s="99">
        <f>SUM(I5:I7)</f>
        <v>0</v>
      </c>
      <c r="J8" s="100">
        <f>SUM(J5:J7)</f>
        <v>0</v>
      </c>
      <c r="K8" s="168"/>
      <c r="L8" s="168"/>
      <c r="M8" s="168"/>
      <c r="N8" s="168"/>
      <c r="O8" s="168"/>
      <c r="P8" s="168"/>
      <c r="Q8" s="168"/>
      <c r="R8" s="101">
        <f>SUM(R5:R7)</f>
        <v>0</v>
      </c>
      <c r="S8" s="102"/>
    </row>
    <row r="9" spans="1:19" s="87" customFormat="1" ht="26.1" customHeight="1">
      <c r="A9" s="103"/>
      <c r="B9" s="213" t="s">
        <v>170</v>
      </c>
      <c r="C9" s="81" t="s">
        <v>22</v>
      </c>
      <c r="D9" s="82" t="s">
        <v>5</v>
      </c>
      <c r="E9" s="81" t="s">
        <v>6</v>
      </c>
      <c r="F9" s="83" t="s">
        <v>7</v>
      </c>
      <c r="G9" s="83" t="s">
        <v>8</v>
      </c>
      <c r="H9" s="83" t="s">
        <v>9</v>
      </c>
      <c r="I9" s="84" t="s">
        <v>10</v>
      </c>
      <c r="J9" s="143" t="s">
        <v>16</v>
      </c>
      <c r="K9" s="144" t="s">
        <v>74</v>
      </c>
      <c r="L9" s="144" t="s">
        <v>75</v>
      </c>
      <c r="M9" s="144" t="s">
        <v>76</v>
      </c>
      <c r="N9" s="144" t="s">
        <v>77</v>
      </c>
      <c r="O9" s="144" t="s">
        <v>78</v>
      </c>
      <c r="P9" s="144" t="s">
        <v>160</v>
      </c>
      <c r="Q9" s="144" t="s">
        <v>161</v>
      </c>
      <c r="R9" s="85" t="str">
        <f>"合計
（令和8～15年度）"</f>
        <v>合計
（令和8～15年度）</v>
      </c>
      <c r="S9" s="86" t="s">
        <v>17</v>
      </c>
    </row>
    <row r="10" spans="1:19" ht="15.95" customHeight="1">
      <c r="A10" s="88"/>
      <c r="B10" s="88"/>
      <c r="C10" s="89" t="s">
        <v>81</v>
      </c>
      <c r="D10" s="90"/>
      <c r="E10" s="91" t="s">
        <v>19</v>
      </c>
      <c r="F10" s="92"/>
      <c r="G10" s="93"/>
      <c r="H10" s="93"/>
      <c r="I10" s="94">
        <f>D10*H10</f>
        <v>0</v>
      </c>
      <c r="J10" s="95"/>
      <c r="K10" s="177"/>
      <c r="L10" s="177"/>
      <c r="M10" s="177"/>
      <c r="N10" s="177"/>
      <c r="O10" s="177"/>
      <c r="P10" s="177"/>
      <c r="Q10" s="177"/>
      <c r="R10" s="93">
        <f>SUM(J10)</f>
        <v>0</v>
      </c>
      <c r="S10" s="97"/>
    </row>
    <row r="11" spans="1:19" ht="15.95" customHeight="1">
      <c r="A11" s="88"/>
      <c r="B11" s="88"/>
      <c r="C11" s="106" t="s">
        <v>82</v>
      </c>
      <c r="D11" s="90"/>
      <c r="E11" s="91" t="s">
        <v>19</v>
      </c>
      <c r="F11" s="92"/>
      <c r="G11" s="93"/>
      <c r="H11" s="93"/>
      <c r="I11" s="94">
        <f>D11*H11</f>
        <v>0</v>
      </c>
      <c r="J11" s="95"/>
      <c r="K11" s="178"/>
      <c r="L11" s="178"/>
      <c r="M11" s="178"/>
      <c r="N11" s="178"/>
      <c r="O11" s="178"/>
      <c r="P11" s="178"/>
      <c r="Q11" s="178"/>
      <c r="R11" s="93">
        <f>SUM(J11)</f>
        <v>0</v>
      </c>
      <c r="S11" s="97"/>
    </row>
    <row r="12" spans="1:19" ht="15.95" customHeight="1">
      <c r="A12" s="88"/>
      <c r="B12" s="88"/>
      <c r="C12" s="89" t="s">
        <v>83</v>
      </c>
      <c r="D12" s="90"/>
      <c r="E12" s="91" t="s">
        <v>19</v>
      </c>
      <c r="F12" s="92"/>
      <c r="G12" s="93"/>
      <c r="H12" s="93"/>
      <c r="I12" s="94">
        <f>D12*H12</f>
        <v>0</v>
      </c>
      <c r="J12" s="95"/>
      <c r="K12" s="178"/>
      <c r="L12" s="178"/>
      <c r="M12" s="178"/>
      <c r="N12" s="178"/>
      <c r="O12" s="178"/>
      <c r="P12" s="178"/>
      <c r="Q12" s="178"/>
      <c r="R12" s="93">
        <f>SUM(J12)</f>
        <v>0</v>
      </c>
      <c r="S12" s="97"/>
    </row>
    <row r="13" spans="1:19" ht="15.95" customHeight="1">
      <c r="A13" s="88"/>
      <c r="B13" s="88"/>
      <c r="C13" s="89"/>
      <c r="D13" s="90"/>
      <c r="E13" s="91"/>
      <c r="F13" s="92"/>
      <c r="G13" s="93"/>
      <c r="H13" s="93"/>
      <c r="I13" s="94">
        <f>D13*H13</f>
        <v>0</v>
      </c>
      <c r="J13" s="95"/>
      <c r="K13" s="179"/>
      <c r="L13" s="179"/>
      <c r="M13" s="179"/>
      <c r="N13" s="179"/>
      <c r="O13" s="179"/>
      <c r="P13" s="179"/>
      <c r="Q13" s="179"/>
      <c r="R13" s="93">
        <f>SUM(J13)</f>
        <v>0</v>
      </c>
      <c r="S13" s="97"/>
    </row>
    <row r="14" spans="1:19" ht="15.95" customHeight="1">
      <c r="A14" s="88"/>
      <c r="B14" s="98"/>
      <c r="C14" s="182" t="s">
        <v>20</v>
      </c>
      <c r="D14" s="183"/>
      <c r="E14" s="183"/>
      <c r="F14" s="183"/>
      <c r="G14" s="183"/>
      <c r="H14" s="183"/>
      <c r="I14" s="99">
        <f>SUM(I10:I13)</f>
        <v>0</v>
      </c>
      <c r="J14" s="100">
        <f>SUM(J10:J13)</f>
        <v>0</v>
      </c>
      <c r="K14" s="168"/>
      <c r="L14" s="168"/>
      <c r="M14" s="168"/>
      <c r="N14" s="168"/>
      <c r="O14" s="168"/>
      <c r="P14" s="168"/>
      <c r="Q14" s="168"/>
      <c r="R14" s="101">
        <f>SUM(R10:R13)</f>
        <v>0</v>
      </c>
      <c r="S14" s="102"/>
    </row>
    <row r="15" spans="1:19" s="87" customFormat="1" ht="26.1" customHeight="1">
      <c r="A15" s="103"/>
      <c r="B15" s="80" t="s">
        <v>38</v>
      </c>
      <c r="C15" s="81" t="s">
        <v>39</v>
      </c>
      <c r="D15" s="81" t="s">
        <v>40</v>
      </c>
      <c r="E15" s="81" t="s">
        <v>6</v>
      </c>
      <c r="F15" s="83" t="s">
        <v>7</v>
      </c>
      <c r="G15" s="83" t="s">
        <v>41</v>
      </c>
      <c r="H15" s="83" t="s">
        <v>42</v>
      </c>
      <c r="I15" s="84" t="s">
        <v>10</v>
      </c>
      <c r="J15" s="143" t="s">
        <v>16</v>
      </c>
      <c r="K15" s="144" t="s">
        <v>74</v>
      </c>
      <c r="L15" s="144" t="s">
        <v>75</v>
      </c>
      <c r="M15" s="144" t="s">
        <v>76</v>
      </c>
      <c r="N15" s="144" t="s">
        <v>77</v>
      </c>
      <c r="O15" s="144" t="s">
        <v>78</v>
      </c>
      <c r="P15" s="144" t="s">
        <v>160</v>
      </c>
      <c r="Q15" s="144" t="s">
        <v>161</v>
      </c>
      <c r="R15" s="85" t="str">
        <f>"合計
（令和8～15年度）"</f>
        <v>合計
（令和8～15年度）</v>
      </c>
      <c r="S15" s="105" t="s">
        <v>43</v>
      </c>
    </row>
    <row r="16" spans="1:19" ht="15.95" customHeight="1">
      <c r="A16" s="88"/>
      <c r="B16" s="88"/>
      <c r="C16" s="106"/>
      <c r="D16" s="90"/>
      <c r="E16" s="91" t="s">
        <v>19</v>
      </c>
      <c r="F16" s="92"/>
      <c r="G16" s="93"/>
      <c r="H16" s="93"/>
      <c r="I16" s="94">
        <f>D16*H16</f>
        <v>0</v>
      </c>
      <c r="J16" s="95"/>
      <c r="K16" s="175"/>
      <c r="L16" s="175"/>
      <c r="M16" s="175"/>
      <c r="N16" s="175"/>
      <c r="O16" s="175"/>
      <c r="P16" s="175"/>
      <c r="Q16" s="175"/>
      <c r="R16" s="93">
        <f>SUM(J16)</f>
        <v>0</v>
      </c>
      <c r="S16" s="97"/>
    </row>
    <row r="17" spans="1:19" ht="15.95" customHeight="1">
      <c r="A17" s="88"/>
      <c r="B17" s="88"/>
      <c r="C17" s="106"/>
      <c r="D17" s="90"/>
      <c r="E17" s="91" t="s">
        <v>19</v>
      </c>
      <c r="F17" s="92"/>
      <c r="G17" s="93"/>
      <c r="H17" s="93"/>
      <c r="I17" s="94">
        <f>D17*H17</f>
        <v>0</v>
      </c>
      <c r="J17" s="95"/>
      <c r="K17" s="176"/>
      <c r="L17" s="176"/>
      <c r="M17" s="176"/>
      <c r="N17" s="176"/>
      <c r="O17" s="176"/>
      <c r="P17" s="176"/>
      <c r="Q17" s="176"/>
      <c r="R17" s="93">
        <f>SUM(J17)</f>
        <v>0</v>
      </c>
      <c r="S17" s="97"/>
    </row>
    <row r="18" spans="1:19" ht="15.95" customHeight="1">
      <c r="A18" s="88"/>
      <c r="B18" s="88"/>
      <c r="C18" s="106"/>
      <c r="D18" s="90"/>
      <c r="E18" s="91" t="s">
        <v>19</v>
      </c>
      <c r="F18" s="92"/>
      <c r="G18" s="93"/>
      <c r="H18" s="93"/>
      <c r="I18" s="94">
        <f>D18*H18</f>
        <v>0</v>
      </c>
      <c r="J18" s="95"/>
      <c r="K18" s="176"/>
      <c r="L18" s="176"/>
      <c r="M18" s="176"/>
      <c r="N18" s="176"/>
      <c r="O18" s="176"/>
      <c r="P18" s="176"/>
      <c r="Q18" s="176"/>
      <c r="R18" s="93">
        <f>SUM(J18)</f>
        <v>0</v>
      </c>
      <c r="S18" s="97"/>
    </row>
    <row r="19" spans="1:19" ht="15.75" customHeight="1" thickBot="1">
      <c r="A19" s="88"/>
      <c r="B19" s="88"/>
      <c r="C19" s="182" t="s">
        <v>20</v>
      </c>
      <c r="D19" s="183"/>
      <c r="E19" s="183"/>
      <c r="F19" s="183"/>
      <c r="G19" s="183"/>
      <c r="H19" s="183"/>
      <c r="I19" s="110">
        <f>SUM(I16:I18)</f>
        <v>0</v>
      </c>
      <c r="J19" s="145">
        <f>SUM(J16:J18)</f>
        <v>0</v>
      </c>
      <c r="K19" s="169"/>
      <c r="L19" s="169"/>
      <c r="M19" s="169"/>
      <c r="N19" s="169"/>
      <c r="O19" s="169"/>
      <c r="P19" s="169"/>
      <c r="Q19" s="169"/>
      <c r="R19" s="146">
        <f>SUM(R16:R18)</f>
        <v>0</v>
      </c>
      <c r="S19" s="114"/>
    </row>
    <row r="20" spans="1:19" ht="30" customHeight="1" thickBot="1">
      <c r="A20" s="184" t="s">
        <v>85</v>
      </c>
      <c r="B20" s="185"/>
      <c r="C20" s="185"/>
      <c r="D20" s="185"/>
      <c r="E20" s="185"/>
      <c r="F20" s="185"/>
      <c r="G20" s="185"/>
      <c r="H20" s="185"/>
      <c r="I20" s="185"/>
      <c r="J20" s="128">
        <f>SUM(J8,J14,J19)</f>
        <v>0</v>
      </c>
      <c r="K20" s="170"/>
      <c r="L20" s="170"/>
      <c r="M20" s="170"/>
      <c r="N20" s="170"/>
      <c r="O20" s="170"/>
      <c r="P20" s="170"/>
      <c r="Q20" s="170"/>
      <c r="R20" s="116">
        <f>SUM(R8,R14,R19)</f>
        <v>0</v>
      </c>
      <c r="S20" s="118"/>
    </row>
    <row r="21" spans="1:19" s="87" customFormat="1" ht="26.1" customHeight="1">
      <c r="A21" s="79" t="s">
        <v>2</v>
      </c>
      <c r="B21" s="80" t="s">
        <v>158</v>
      </c>
      <c r="C21" s="81" t="s">
        <v>4</v>
      </c>
      <c r="D21" s="82" t="s">
        <v>5</v>
      </c>
      <c r="E21" s="81" t="s">
        <v>6</v>
      </c>
      <c r="F21" s="83" t="s">
        <v>7</v>
      </c>
      <c r="G21" s="83" t="s">
        <v>8</v>
      </c>
      <c r="H21" s="83" t="s">
        <v>9</v>
      </c>
      <c r="I21" s="84" t="s">
        <v>10</v>
      </c>
      <c r="J21" s="143" t="s">
        <v>16</v>
      </c>
      <c r="K21" s="144" t="s">
        <v>74</v>
      </c>
      <c r="L21" s="144" t="s">
        <v>75</v>
      </c>
      <c r="M21" s="144" t="s">
        <v>76</v>
      </c>
      <c r="N21" s="144" t="s">
        <v>77</v>
      </c>
      <c r="O21" s="144" t="s">
        <v>78</v>
      </c>
      <c r="P21" s="144" t="s">
        <v>160</v>
      </c>
      <c r="Q21" s="144" t="s">
        <v>161</v>
      </c>
      <c r="R21" s="85" t="str">
        <f>"合計
（令和8～15年度）"</f>
        <v>合計
（令和8～15年度）</v>
      </c>
      <c r="S21" s="86" t="s">
        <v>17</v>
      </c>
    </row>
    <row r="22" spans="1:19" ht="15.95" customHeight="1">
      <c r="A22" s="88"/>
      <c r="B22" s="88"/>
      <c r="C22" s="89" t="s">
        <v>18</v>
      </c>
      <c r="D22" s="90"/>
      <c r="E22" s="91" t="s">
        <v>19</v>
      </c>
      <c r="F22" s="92"/>
      <c r="G22" s="93"/>
      <c r="H22" s="93"/>
      <c r="I22" s="173">
        <f>D22*H22</f>
        <v>0</v>
      </c>
      <c r="J22" s="180"/>
      <c r="K22" s="175"/>
      <c r="L22" s="174"/>
      <c r="M22" s="174"/>
      <c r="N22" s="174"/>
      <c r="O22" s="174"/>
      <c r="P22" s="174"/>
      <c r="Q22" s="174"/>
      <c r="R22" s="93">
        <f>SUM(J22:Q22)</f>
        <v>0</v>
      </c>
      <c r="S22" s="97"/>
    </row>
    <row r="23" spans="1:19" ht="15.95" customHeight="1">
      <c r="A23" s="88"/>
      <c r="B23" s="88"/>
      <c r="C23" s="89"/>
      <c r="D23" s="90"/>
      <c r="E23" s="91" t="s">
        <v>19</v>
      </c>
      <c r="F23" s="92"/>
      <c r="G23" s="93"/>
      <c r="H23" s="93"/>
      <c r="I23" s="173">
        <f>D23*H23</f>
        <v>0</v>
      </c>
      <c r="J23" s="181"/>
      <c r="K23" s="176"/>
      <c r="L23" s="174"/>
      <c r="M23" s="174"/>
      <c r="N23" s="174"/>
      <c r="O23" s="174"/>
      <c r="P23" s="174"/>
      <c r="Q23" s="174"/>
      <c r="R23" s="93">
        <f t="shared" ref="R23:R24" si="0">SUM(J23:Q23)</f>
        <v>0</v>
      </c>
      <c r="S23" s="97"/>
    </row>
    <row r="24" spans="1:19" ht="15.95" customHeight="1">
      <c r="A24" s="88"/>
      <c r="B24" s="88"/>
      <c r="C24" s="89"/>
      <c r="D24" s="90"/>
      <c r="E24" s="91"/>
      <c r="F24" s="92"/>
      <c r="G24" s="93"/>
      <c r="H24" s="93"/>
      <c r="J24" s="181"/>
      <c r="K24" s="176"/>
      <c r="L24" s="174"/>
      <c r="M24" s="174"/>
      <c r="N24" s="174"/>
      <c r="O24" s="174"/>
      <c r="P24" s="174"/>
      <c r="Q24" s="174"/>
      <c r="R24" s="93">
        <f t="shared" si="0"/>
        <v>0</v>
      </c>
      <c r="S24" s="97"/>
    </row>
    <row r="25" spans="1:19" ht="15.95" customHeight="1">
      <c r="A25" s="88"/>
      <c r="B25" s="98"/>
      <c r="C25" s="182" t="s">
        <v>20</v>
      </c>
      <c r="D25" s="183"/>
      <c r="E25" s="183"/>
      <c r="F25" s="183"/>
      <c r="G25" s="183"/>
      <c r="H25" s="183"/>
      <c r="I25" s="99">
        <f>SUM(I22:I23)</f>
        <v>0</v>
      </c>
      <c r="J25" s="100">
        <f>SUM(J22:J24)</f>
        <v>0</v>
      </c>
      <c r="K25" s="101">
        <f>SUM(K22:K24)</f>
        <v>0</v>
      </c>
      <c r="L25" s="101">
        <f t="shared" ref="L25:Q25" si="1">SUM(L22:L24)</f>
        <v>0</v>
      </c>
      <c r="M25" s="101">
        <f t="shared" si="1"/>
        <v>0</v>
      </c>
      <c r="N25" s="101">
        <f t="shared" si="1"/>
        <v>0</v>
      </c>
      <c r="O25" s="101">
        <f>SUM(O22:O24)</f>
        <v>0</v>
      </c>
      <c r="P25" s="101">
        <f>SUM(P22:P24)</f>
        <v>0</v>
      </c>
      <c r="Q25" s="101">
        <f t="shared" si="1"/>
        <v>0</v>
      </c>
      <c r="R25" s="101">
        <f>SUM(R22:R24)</f>
        <v>0</v>
      </c>
      <c r="S25" s="102"/>
    </row>
    <row r="26" spans="1:19" s="87" customFormat="1" ht="26.1" customHeight="1">
      <c r="A26" s="103"/>
      <c r="B26" s="104" t="s">
        <v>21</v>
      </c>
      <c r="C26" s="81" t="s">
        <v>22</v>
      </c>
      <c r="D26" s="82" t="s">
        <v>5</v>
      </c>
      <c r="E26" s="81" t="s">
        <v>6</v>
      </c>
      <c r="F26" s="83" t="s">
        <v>7</v>
      </c>
      <c r="G26" s="83" t="s">
        <v>8</v>
      </c>
      <c r="H26" s="83" t="s">
        <v>9</v>
      </c>
      <c r="I26" s="84" t="s">
        <v>10</v>
      </c>
      <c r="J26" s="143" t="s">
        <v>16</v>
      </c>
      <c r="K26" s="144" t="s">
        <v>74</v>
      </c>
      <c r="L26" s="144" t="s">
        <v>75</v>
      </c>
      <c r="M26" s="144" t="s">
        <v>76</v>
      </c>
      <c r="N26" s="144" t="s">
        <v>77</v>
      </c>
      <c r="O26" s="144" t="s">
        <v>78</v>
      </c>
      <c r="P26" s="144" t="s">
        <v>160</v>
      </c>
      <c r="Q26" s="144" t="s">
        <v>161</v>
      </c>
      <c r="R26" s="85" t="str">
        <f>"合計
（令和8～15年度）"</f>
        <v>合計
（令和8～15年度）</v>
      </c>
      <c r="S26" s="86" t="s">
        <v>17</v>
      </c>
    </row>
    <row r="27" spans="1:19" ht="15.95" customHeight="1">
      <c r="A27" s="88"/>
      <c r="B27" s="88"/>
      <c r="C27" s="89" t="s">
        <v>149</v>
      </c>
      <c r="D27" s="90"/>
      <c r="E27" s="91" t="s">
        <v>19</v>
      </c>
      <c r="F27" s="92"/>
      <c r="G27" s="93"/>
      <c r="H27" s="93"/>
      <c r="I27" s="94">
        <f t="shared" ref="I27:I32" si="2">D27*H27</f>
        <v>0</v>
      </c>
      <c r="J27" s="180"/>
      <c r="K27" s="175"/>
      <c r="L27" s="174"/>
      <c r="M27" s="174"/>
      <c r="N27" s="174"/>
      <c r="O27" s="174"/>
      <c r="P27" s="174"/>
      <c r="Q27" s="174"/>
      <c r="R27" s="93">
        <f t="shared" ref="R27:R32" si="3">SUM(J27:Q27)</f>
        <v>0</v>
      </c>
      <c r="S27" s="97"/>
    </row>
    <row r="28" spans="1:19" ht="15.95" customHeight="1">
      <c r="A28" s="88"/>
      <c r="B28" s="88"/>
      <c r="C28" s="89" t="s">
        <v>163</v>
      </c>
      <c r="D28" s="90"/>
      <c r="E28" s="91" t="s">
        <v>19</v>
      </c>
      <c r="F28" s="92"/>
      <c r="G28" s="93"/>
      <c r="H28" s="93"/>
      <c r="I28" s="94">
        <f t="shared" si="2"/>
        <v>0</v>
      </c>
      <c r="J28" s="181"/>
      <c r="K28" s="176"/>
      <c r="L28" s="174"/>
      <c r="M28" s="174"/>
      <c r="N28" s="174"/>
      <c r="O28" s="174"/>
      <c r="P28" s="174"/>
      <c r="Q28" s="174"/>
      <c r="R28" s="93">
        <f t="shared" si="3"/>
        <v>0</v>
      </c>
      <c r="S28" s="97"/>
    </row>
    <row r="29" spans="1:19" ht="15.95" customHeight="1">
      <c r="A29" s="88"/>
      <c r="B29" s="88"/>
      <c r="C29" s="89" t="s">
        <v>164</v>
      </c>
      <c r="D29" s="90"/>
      <c r="E29" s="91" t="s">
        <v>19</v>
      </c>
      <c r="F29" s="92"/>
      <c r="G29" s="93"/>
      <c r="H29" s="93"/>
      <c r="I29" s="94">
        <f t="shared" si="2"/>
        <v>0</v>
      </c>
      <c r="J29" s="181"/>
      <c r="K29" s="176"/>
      <c r="L29" s="174"/>
      <c r="M29" s="174"/>
      <c r="N29" s="174"/>
      <c r="O29" s="174"/>
      <c r="P29" s="174"/>
      <c r="Q29" s="174"/>
      <c r="R29" s="93"/>
      <c r="S29" s="97"/>
    </row>
    <row r="30" spans="1:19" ht="15.95" customHeight="1">
      <c r="A30" s="88"/>
      <c r="B30" s="88"/>
      <c r="C30" s="89" t="s">
        <v>150</v>
      </c>
      <c r="D30" s="90"/>
      <c r="E30" s="91" t="s">
        <v>19</v>
      </c>
      <c r="F30" s="92"/>
      <c r="G30" s="93"/>
      <c r="H30" s="93"/>
      <c r="I30" s="94">
        <f t="shared" si="2"/>
        <v>0</v>
      </c>
      <c r="J30" s="181"/>
      <c r="K30" s="176"/>
      <c r="L30" s="174"/>
      <c r="M30" s="174"/>
      <c r="N30" s="174"/>
      <c r="O30" s="174"/>
      <c r="P30" s="174"/>
      <c r="Q30" s="174"/>
      <c r="R30" s="93">
        <f t="shared" si="3"/>
        <v>0</v>
      </c>
      <c r="S30" s="97"/>
    </row>
    <row r="31" spans="1:19" ht="15.95" customHeight="1">
      <c r="A31" s="88"/>
      <c r="B31" s="88"/>
      <c r="C31" s="89" t="s">
        <v>159</v>
      </c>
      <c r="D31" s="90"/>
      <c r="E31" s="91" t="s">
        <v>19</v>
      </c>
      <c r="F31" s="92"/>
      <c r="G31" s="93"/>
      <c r="H31" s="93"/>
      <c r="I31" s="94">
        <f t="shared" si="2"/>
        <v>0</v>
      </c>
      <c r="J31" s="181"/>
      <c r="K31" s="176"/>
      <c r="L31" s="174"/>
      <c r="M31" s="174"/>
      <c r="N31" s="174"/>
      <c r="O31" s="174"/>
      <c r="P31" s="174"/>
      <c r="Q31" s="174"/>
      <c r="R31" s="93">
        <f t="shared" si="3"/>
        <v>0</v>
      </c>
      <c r="S31" s="97"/>
    </row>
    <row r="32" spans="1:19" ht="15.95" customHeight="1">
      <c r="A32" s="88"/>
      <c r="B32" s="88"/>
      <c r="C32" s="89"/>
      <c r="D32" s="90"/>
      <c r="E32" s="91"/>
      <c r="F32" s="92"/>
      <c r="G32" s="93"/>
      <c r="H32" s="93"/>
      <c r="I32" s="94">
        <f t="shared" si="2"/>
        <v>0</v>
      </c>
      <c r="J32" s="181"/>
      <c r="K32" s="176"/>
      <c r="L32" s="174"/>
      <c r="M32" s="174"/>
      <c r="N32" s="174"/>
      <c r="O32" s="174"/>
      <c r="P32" s="174"/>
      <c r="Q32" s="174"/>
      <c r="R32" s="93">
        <f t="shared" si="3"/>
        <v>0</v>
      </c>
      <c r="S32" s="97"/>
    </row>
    <row r="33" spans="1:19" ht="15.95" customHeight="1">
      <c r="A33" s="88"/>
      <c r="B33" s="98"/>
      <c r="C33" s="182" t="s">
        <v>20</v>
      </c>
      <c r="D33" s="183"/>
      <c r="E33" s="183"/>
      <c r="F33" s="183"/>
      <c r="G33" s="183"/>
      <c r="H33" s="183"/>
      <c r="I33" s="99">
        <f>SUM(I27:I32)</f>
        <v>0</v>
      </c>
      <c r="J33" s="100">
        <f t="shared" ref="J33:R33" si="4">SUM(J27:J32)</f>
        <v>0</v>
      </c>
      <c r="K33" s="101">
        <f t="shared" si="4"/>
        <v>0</v>
      </c>
      <c r="L33" s="101">
        <f t="shared" si="4"/>
        <v>0</v>
      </c>
      <c r="M33" s="101">
        <f t="shared" si="4"/>
        <v>0</v>
      </c>
      <c r="N33" s="101">
        <f t="shared" si="4"/>
        <v>0</v>
      </c>
      <c r="O33" s="101">
        <f t="shared" si="4"/>
        <v>0</v>
      </c>
      <c r="P33" s="101">
        <f t="shared" si="4"/>
        <v>0</v>
      </c>
      <c r="Q33" s="101">
        <f t="shared" si="4"/>
        <v>0</v>
      </c>
      <c r="R33" s="101">
        <f t="shared" si="4"/>
        <v>0</v>
      </c>
      <c r="S33" s="102"/>
    </row>
    <row r="34" spans="1:19" s="87" customFormat="1" ht="26.1" customHeight="1">
      <c r="A34" s="103"/>
      <c r="B34" s="80" t="s">
        <v>38</v>
      </c>
      <c r="C34" s="81" t="s">
        <v>39</v>
      </c>
      <c r="D34" s="81" t="s">
        <v>40</v>
      </c>
      <c r="E34" s="81" t="s">
        <v>6</v>
      </c>
      <c r="F34" s="96"/>
      <c r="G34" s="83" t="s">
        <v>41</v>
      </c>
      <c r="H34" s="83" t="s">
        <v>42</v>
      </c>
      <c r="I34" s="84" t="s">
        <v>10</v>
      </c>
      <c r="J34" s="143" t="s">
        <v>16</v>
      </c>
      <c r="K34" s="144" t="s">
        <v>74</v>
      </c>
      <c r="L34" s="144" t="s">
        <v>75</v>
      </c>
      <c r="M34" s="144" t="s">
        <v>76</v>
      </c>
      <c r="N34" s="144" t="s">
        <v>77</v>
      </c>
      <c r="O34" s="144" t="s">
        <v>78</v>
      </c>
      <c r="P34" s="144" t="s">
        <v>160</v>
      </c>
      <c r="Q34" s="144" t="s">
        <v>161</v>
      </c>
      <c r="R34" s="85" t="str">
        <f>"合計
（令和8～15年度）"</f>
        <v>合計
（令和8～15年度）</v>
      </c>
      <c r="S34" s="105" t="s">
        <v>43</v>
      </c>
    </row>
    <row r="35" spans="1:19" ht="15.95" customHeight="1">
      <c r="A35" s="88"/>
      <c r="B35" s="88"/>
      <c r="C35" s="106" t="s">
        <v>44</v>
      </c>
      <c r="D35" s="90"/>
      <c r="E35" s="91" t="s">
        <v>19</v>
      </c>
      <c r="F35" s="96"/>
      <c r="G35" s="93"/>
      <c r="H35" s="93"/>
      <c r="I35" s="94">
        <f>D35*H35</f>
        <v>0</v>
      </c>
      <c r="J35" s="180"/>
      <c r="K35" s="175"/>
      <c r="L35" s="174"/>
      <c r="M35" s="174"/>
      <c r="N35" s="174"/>
      <c r="O35" s="174"/>
      <c r="P35" s="174"/>
      <c r="Q35" s="174"/>
      <c r="R35" s="93">
        <f>SUM(J35:Q35)</f>
        <v>0</v>
      </c>
      <c r="S35" s="97"/>
    </row>
    <row r="36" spans="1:19" ht="15.95" customHeight="1">
      <c r="A36" s="88"/>
      <c r="B36" s="88"/>
      <c r="C36" s="106" t="s">
        <v>45</v>
      </c>
      <c r="D36" s="90"/>
      <c r="E36" s="91" t="s">
        <v>19</v>
      </c>
      <c r="F36" s="96"/>
      <c r="G36" s="93"/>
      <c r="H36" s="93"/>
      <c r="I36" s="94">
        <f>D36*H36</f>
        <v>0</v>
      </c>
      <c r="J36" s="181"/>
      <c r="K36" s="176"/>
      <c r="L36" s="174"/>
      <c r="M36" s="174"/>
      <c r="N36" s="174"/>
      <c r="O36" s="174"/>
      <c r="P36" s="174"/>
      <c r="Q36" s="174"/>
      <c r="R36" s="93">
        <f>SUM(J36:Q36)</f>
        <v>0</v>
      </c>
      <c r="S36" s="97"/>
    </row>
    <row r="37" spans="1:19" ht="15.95" customHeight="1">
      <c r="A37" s="88"/>
      <c r="B37" s="88"/>
      <c r="C37" s="106" t="s">
        <v>46</v>
      </c>
      <c r="D37" s="90"/>
      <c r="E37" s="91" t="s">
        <v>19</v>
      </c>
      <c r="F37" s="96"/>
      <c r="G37" s="93"/>
      <c r="H37" s="93"/>
      <c r="I37" s="94">
        <f t="shared" ref="I37:I39" si="5">D37*H37</f>
        <v>0</v>
      </c>
      <c r="J37" s="181"/>
      <c r="K37" s="176"/>
      <c r="L37" s="174"/>
      <c r="M37" s="174"/>
      <c r="N37" s="174"/>
      <c r="O37" s="174"/>
      <c r="P37" s="174"/>
      <c r="Q37" s="174"/>
      <c r="R37" s="93">
        <f t="shared" ref="R37:R39" si="6">SUM(J37:Q37)</f>
        <v>0</v>
      </c>
      <c r="S37" s="97"/>
    </row>
    <row r="38" spans="1:19" ht="15.95" customHeight="1">
      <c r="A38" s="88"/>
      <c r="B38" s="88"/>
      <c r="C38" s="106" t="s">
        <v>47</v>
      </c>
      <c r="D38" s="90"/>
      <c r="E38" s="91" t="s">
        <v>19</v>
      </c>
      <c r="F38" s="96"/>
      <c r="G38" s="93"/>
      <c r="H38" s="93"/>
      <c r="I38" s="94">
        <f t="shared" si="5"/>
        <v>0</v>
      </c>
      <c r="J38" s="181"/>
      <c r="K38" s="176"/>
      <c r="L38" s="174"/>
      <c r="M38" s="174"/>
      <c r="N38" s="174"/>
      <c r="O38" s="174"/>
      <c r="P38" s="174"/>
      <c r="Q38" s="174"/>
      <c r="R38" s="93">
        <f t="shared" si="6"/>
        <v>0</v>
      </c>
      <c r="S38" s="97"/>
    </row>
    <row r="39" spans="1:19" ht="15.95" customHeight="1">
      <c r="A39" s="88"/>
      <c r="B39" s="88"/>
      <c r="C39" s="106" t="s">
        <v>48</v>
      </c>
      <c r="D39" s="90"/>
      <c r="E39" s="91" t="s">
        <v>19</v>
      </c>
      <c r="F39" s="96"/>
      <c r="G39" s="93"/>
      <c r="H39" s="93"/>
      <c r="I39" s="94">
        <f t="shared" si="5"/>
        <v>0</v>
      </c>
      <c r="J39" s="181"/>
      <c r="K39" s="176"/>
      <c r="L39" s="174"/>
      <c r="M39" s="174"/>
      <c r="N39" s="174"/>
      <c r="O39" s="174"/>
      <c r="P39" s="174"/>
      <c r="Q39" s="174"/>
      <c r="R39" s="93">
        <f t="shared" si="6"/>
        <v>0</v>
      </c>
      <c r="S39" s="97"/>
    </row>
    <row r="40" spans="1:19" ht="15.95" customHeight="1">
      <c r="A40" s="88"/>
      <c r="B40" s="88"/>
      <c r="C40" s="108"/>
      <c r="D40" s="90"/>
      <c r="E40" s="107"/>
      <c r="F40" s="109"/>
      <c r="G40" s="93"/>
      <c r="H40" s="93"/>
      <c r="I40" s="94">
        <f>D40*H40</f>
        <v>0</v>
      </c>
      <c r="J40" s="181"/>
      <c r="K40" s="176"/>
      <c r="L40" s="174"/>
      <c r="M40" s="174"/>
      <c r="N40" s="174"/>
      <c r="O40" s="174"/>
      <c r="P40" s="174"/>
      <c r="Q40" s="174"/>
      <c r="R40" s="93">
        <f>SUM(J40:Q40)</f>
        <v>0</v>
      </c>
      <c r="S40" s="97"/>
    </row>
    <row r="41" spans="1:19" ht="15.75" customHeight="1" thickBot="1">
      <c r="A41" s="88"/>
      <c r="B41" s="88"/>
      <c r="C41" s="182" t="s">
        <v>20</v>
      </c>
      <c r="D41" s="183"/>
      <c r="E41" s="183"/>
      <c r="F41" s="183"/>
      <c r="G41" s="183"/>
      <c r="H41" s="183"/>
      <c r="I41" s="110">
        <f>SUM(I35:I40)</f>
        <v>0</v>
      </c>
      <c r="J41" s="111">
        <f>SUM(J35:J40)</f>
        <v>0</v>
      </c>
      <c r="K41" s="112">
        <f>SUM(K35:K40)</f>
        <v>0</v>
      </c>
      <c r="L41" s="112">
        <f t="shared" ref="L41:R41" si="7">SUM(L35:L40)</f>
        <v>0</v>
      </c>
      <c r="M41" s="112">
        <f t="shared" si="7"/>
        <v>0</v>
      </c>
      <c r="N41" s="112">
        <f t="shared" si="7"/>
        <v>0</v>
      </c>
      <c r="O41" s="112">
        <f t="shared" si="7"/>
        <v>0</v>
      </c>
      <c r="P41" s="112">
        <f t="shared" si="7"/>
        <v>0</v>
      </c>
      <c r="Q41" s="112">
        <f t="shared" si="7"/>
        <v>0</v>
      </c>
      <c r="R41" s="113">
        <f t="shared" si="7"/>
        <v>0</v>
      </c>
      <c r="S41" s="114"/>
    </row>
    <row r="42" spans="1:19" ht="30" customHeight="1" thickBot="1">
      <c r="A42" s="184" t="s">
        <v>49</v>
      </c>
      <c r="B42" s="185"/>
      <c r="C42" s="185"/>
      <c r="D42" s="185"/>
      <c r="E42" s="185"/>
      <c r="F42" s="185"/>
      <c r="G42" s="185"/>
      <c r="H42" s="185"/>
      <c r="I42" s="185"/>
      <c r="J42" s="115">
        <f>SUM(J25,J33,J41)</f>
        <v>0</v>
      </c>
      <c r="K42" s="116">
        <f>SUM(K25,K33,K41)</f>
        <v>0</v>
      </c>
      <c r="L42" s="116">
        <f t="shared" ref="L42:R42" si="8">SUM(L25,L33,L41)</f>
        <v>0</v>
      </c>
      <c r="M42" s="116">
        <f t="shared" si="8"/>
        <v>0</v>
      </c>
      <c r="N42" s="116">
        <f t="shared" si="8"/>
        <v>0</v>
      </c>
      <c r="O42" s="116">
        <f t="shared" si="8"/>
        <v>0</v>
      </c>
      <c r="P42" s="116">
        <f t="shared" si="8"/>
        <v>0</v>
      </c>
      <c r="Q42" s="116">
        <f t="shared" si="8"/>
        <v>0</v>
      </c>
      <c r="R42" s="117">
        <f t="shared" si="8"/>
        <v>0</v>
      </c>
      <c r="S42" s="118"/>
    </row>
    <row r="43" spans="1:19" s="87" customFormat="1" ht="26.1" customHeight="1">
      <c r="A43" s="119" t="s">
        <v>50</v>
      </c>
      <c r="B43" s="120" t="s">
        <v>51</v>
      </c>
      <c r="C43" s="121" t="s">
        <v>4</v>
      </c>
      <c r="D43" s="122" t="s">
        <v>5</v>
      </c>
      <c r="E43" s="122" t="s">
        <v>19</v>
      </c>
      <c r="F43" s="83" t="s">
        <v>7</v>
      </c>
      <c r="G43" s="123" t="s">
        <v>8</v>
      </c>
      <c r="H43" s="123" t="s">
        <v>9</v>
      </c>
      <c r="I43" s="124" t="s">
        <v>10</v>
      </c>
      <c r="J43" s="143" t="s">
        <v>16</v>
      </c>
      <c r="K43" s="144" t="s">
        <v>74</v>
      </c>
      <c r="L43" s="144" t="s">
        <v>75</v>
      </c>
      <c r="M43" s="144" t="s">
        <v>76</v>
      </c>
      <c r="N43" s="144" t="s">
        <v>77</v>
      </c>
      <c r="O43" s="144" t="s">
        <v>78</v>
      </c>
      <c r="P43" s="144" t="s">
        <v>160</v>
      </c>
      <c r="Q43" s="144" t="s">
        <v>161</v>
      </c>
      <c r="R43" s="85" t="str">
        <f>"合計
（令和8～15年度）"</f>
        <v>合計
（令和8～15年度）</v>
      </c>
      <c r="S43" s="125" t="s">
        <v>17</v>
      </c>
    </row>
    <row r="44" spans="1:19" ht="15.95" customHeight="1">
      <c r="A44" s="88"/>
      <c r="B44" s="88"/>
      <c r="C44" s="89" t="s">
        <v>53</v>
      </c>
      <c r="D44" s="90"/>
      <c r="E44" s="91" t="s">
        <v>19</v>
      </c>
      <c r="F44" s="92"/>
      <c r="G44" s="93"/>
      <c r="H44" s="93"/>
      <c r="I44" s="94">
        <f t="shared" ref="I44:I46" si="9">D44*H44</f>
        <v>0</v>
      </c>
      <c r="J44" s="126"/>
      <c r="K44" s="142"/>
      <c r="L44" s="127"/>
      <c r="M44" s="127"/>
      <c r="N44" s="93"/>
      <c r="O44" s="93"/>
      <c r="P44" s="93"/>
      <c r="Q44" s="93"/>
      <c r="R44" s="93">
        <f>SUM(J44:Q44)</f>
        <v>0</v>
      </c>
      <c r="S44" s="97"/>
    </row>
    <row r="45" spans="1:19" ht="15.95" customHeight="1">
      <c r="A45" s="88"/>
      <c r="B45" s="88"/>
      <c r="C45" s="89" t="s">
        <v>54</v>
      </c>
      <c r="D45" s="90"/>
      <c r="E45" s="91" t="s">
        <v>19</v>
      </c>
      <c r="F45" s="92"/>
      <c r="G45" s="93"/>
      <c r="H45" s="93"/>
      <c r="I45" s="94">
        <f t="shared" si="9"/>
        <v>0</v>
      </c>
      <c r="J45" s="126"/>
      <c r="K45" s="142"/>
      <c r="L45" s="127"/>
      <c r="M45" s="127"/>
      <c r="N45" s="93"/>
      <c r="O45" s="93"/>
      <c r="P45" s="93"/>
      <c r="Q45" s="93"/>
      <c r="R45" s="93">
        <f t="shared" ref="R45" si="10">SUM(J45:Q45)</f>
        <v>0</v>
      </c>
      <c r="S45" s="97"/>
    </row>
    <row r="46" spans="1:19" ht="15.95" customHeight="1">
      <c r="A46" s="88"/>
      <c r="B46" s="88"/>
      <c r="C46" s="106"/>
      <c r="D46" s="90"/>
      <c r="E46" s="91"/>
      <c r="F46" s="92"/>
      <c r="G46" s="93"/>
      <c r="H46" s="93"/>
      <c r="I46" s="94">
        <f t="shared" si="9"/>
        <v>0</v>
      </c>
      <c r="J46" s="126"/>
      <c r="K46" s="142"/>
      <c r="L46" s="127"/>
      <c r="M46" s="127"/>
      <c r="N46" s="93"/>
      <c r="O46" s="93"/>
      <c r="P46" s="93"/>
      <c r="Q46" s="93"/>
      <c r="R46" s="93">
        <f>SUM(J46:Q46)</f>
        <v>0</v>
      </c>
      <c r="S46" s="97"/>
    </row>
    <row r="47" spans="1:19" ht="15.95" customHeight="1">
      <c r="A47" s="88"/>
      <c r="B47" s="98"/>
      <c r="C47" s="182" t="s">
        <v>20</v>
      </c>
      <c r="D47" s="183"/>
      <c r="E47" s="183"/>
      <c r="F47" s="183"/>
      <c r="G47" s="183"/>
      <c r="H47" s="183"/>
      <c r="I47" s="99">
        <f>SUM(I44:I46)</f>
        <v>0</v>
      </c>
      <c r="J47" s="100">
        <f>SUM(J44:J46)</f>
        <v>0</v>
      </c>
      <c r="K47" s="101">
        <f>SUM(K44:K46)</f>
        <v>0</v>
      </c>
      <c r="L47" s="101">
        <f t="shared" ref="L47:R47" si="11">SUM(L44:L46)</f>
        <v>0</v>
      </c>
      <c r="M47" s="101">
        <f t="shared" si="11"/>
        <v>0</v>
      </c>
      <c r="N47" s="101">
        <f t="shared" si="11"/>
        <v>0</v>
      </c>
      <c r="O47" s="101">
        <f t="shared" si="11"/>
        <v>0</v>
      </c>
      <c r="P47" s="101">
        <f t="shared" si="11"/>
        <v>0</v>
      </c>
      <c r="Q47" s="101">
        <f t="shared" si="11"/>
        <v>0</v>
      </c>
      <c r="R47" s="101">
        <f t="shared" si="11"/>
        <v>0</v>
      </c>
      <c r="S47" s="102"/>
    </row>
    <row r="48" spans="1:19" s="87" customFormat="1" ht="26.1" customHeight="1">
      <c r="A48" s="103"/>
      <c r="B48" s="80" t="s">
        <v>55</v>
      </c>
      <c r="C48" s="81" t="s">
        <v>56</v>
      </c>
      <c r="D48" s="81" t="s">
        <v>40</v>
      </c>
      <c r="E48" s="81" t="s">
        <v>6</v>
      </c>
      <c r="F48" s="96"/>
      <c r="G48" s="83" t="s">
        <v>41</v>
      </c>
      <c r="H48" s="83" t="s">
        <v>42</v>
      </c>
      <c r="I48" s="84" t="s">
        <v>10</v>
      </c>
      <c r="J48" s="143" t="s">
        <v>16</v>
      </c>
      <c r="K48" s="144" t="s">
        <v>74</v>
      </c>
      <c r="L48" s="144" t="s">
        <v>75</v>
      </c>
      <c r="M48" s="144" t="s">
        <v>76</v>
      </c>
      <c r="N48" s="144" t="s">
        <v>77</v>
      </c>
      <c r="O48" s="144" t="s">
        <v>78</v>
      </c>
      <c r="P48" s="144" t="s">
        <v>160</v>
      </c>
      <c r="Q48" s="144" t="s">
        <v>161</v>
      </c>
      <c r="R48" s="85" t="str">
        <f>"合計
（令和8～15年度）"</f>
        <v>合計
（令和8～15年度）</v>
      </c>
      <c r="S48" s="105" t="s">
        <v>57</v>
      </c>
    </row>
    <row r="49" spans="1:19" ht="15.95" customHeight="1">
      <c r="A49" s="88"/>
      <c r="B49" s="88"/>
      <c r="C49" s="97" t="s">
        <v>58</v>
      </c>
      <c r="D49" s="90"/>
      <c r="E49" s="107"/>
      <c r="F49" s="96"/>
      <c r="G49" s="93"/>
      <c r="H49" s="93"/>
      <c r="I49" s="94">
        <f>D49*H49</f>
        <v>0</v>
      </c>
      <c r="J49" s="126"/>
      <c r="K49" s="142"/>
      <c r="L49" s="93"/>
      <c r="M49" s="93"/>
      <c r="N49" s="93"/>
      <c r="O49" s="93"/>
      <c r="P49" s="93"/>
      <c r="Q49" s="93"/>
      <c r="R49" s="93">
        <f>SUM(J49:Q49)</f>
        <v>0</v>
      </c>
      <c r="S49" s="97"/>
    </row>
    <row r="50" spans="1:19" ht="15.95" customHeight="1">
      <c r="A50" s="88"/>
      <c r="B50" s="88"/>
      <c r="C50" s="97" t="s">
        <v>59</v>
      </c>
      <c r="D50" s="90"/>
      <c r="E50" s="107"/>
      <c r="F50" s="109"/>
      <c r="G50" s="93"/>
      <c r="H50" s="93"/>
      <c r="I50" s="94">
        <f>D50*H50</f>
        <v>0</v>
      </c>
      <c r="J50" s="126"/>
      <c r="K50" s="142"/>
      <c r="L50" s="93"/>
      <c r="M50" s="93"/>
      <c r="N50" s="93"/>
      <c r="O50" s="93"/>
      <c r="P50" s="93"/>
      <c r="Q50" s="93"/>
      <c r="R50" s="93">
        <f>SUM(J50:Q50)</f>
        <v>0</v>
      </c>
      <c r="S50" s="97"/>
    </row>
    <row r="51" spans="1:19" ht="15.95" customHeight="1">
      <c r="A51" s="88"/>
      <c r="B51" s="88"/>
      <c r="C51" s="97" t="s">
        <v>59</v>
      </c>
      <c r="D51" s="90"/>
      <c r="E51" s="107"/>
      <c r="F51" s="109"/>
      <c r="G51" s="93"/>
      <c r="H51" s="93"/>
      <c r="I51" s="94">
        <f>D51*H51</f>
        <v>0</v>
      </c>
      <c r="J51" s="126"/>
      <c r="K51" s="142"/>
      <c r="L51" s="93"/>
      <c r="M51" s="93"/>
      <c r="N51" s="93"/>
      <c r="O51" s="93"/>
      <c r="P51" s="93"/>
      <c r="Q51" s="93"/>
      <c r="R51" s="93">
        <f>SUM(J51:Q51)</f>
        <v>0</v>
      </c>
      <c r="S51" s="97"/>
    </row>
    <row r="52" spans="1:19" ht="15.95" customHeight="1">
      <c r="A52" s="88"/>
      <c r="B52" s="88"/>
      <c r="C52" s="97"/>
      <c r="D52" s="90"/>
      <c r="E52" s="107"/>
      <c r="F52" s="109"/>
      <c r="G52" s="93"/>
      <c r="H52" s="93"/>
      <c r="I52" s="94">
        <f>D52*H52</f>
        <v>0</v>
      </c>
      <c r="J52" s="126"/>
      <c r="K52" s="142"/>
      <c r="L52" s="93"/>
      <c r="M52" s="93"/>
      <c r="N52" s="93"/>
      <c r="O52" s="93"/>
      <c r="P52" s="93"/>
      <c r="Q52" s="93"/>
      <c r="R52" s="93">
        <f>SUM(J52:Q52)</f>
        <v>0</v>
      </c>
      <c r="S52" s="97"/>
    </row>
    <row r="53" spans="1:19" ht="15.95" customHeight="1">
      <c r="A53" s="88"/>
      <c r="B53" s="98"/>
      <c r="C53" s="182" t="s">
        <v>20</v>
      </c>
      <c r="D53" s="183"/>
      <c r="E53" s="183"/>
      <c r="F53" s="183"/>
      <c r="G53" s="183"/>
      <c r="H53" s="183"/>
      <c r="I53" s="99">
        <f t="shared" ref="I53:R53" si="12">SUM(I49:I52)</f>
        <v>0</v>
      </c>
      <c r="J53" s="100">
        <f t="shared" si="12"/>
        <v>0</v>
      </c>
      <c r="K53" s="101">
        <f t="shared" si="12"/>
        <v>0</v>
      </c>
      <c r="L53" s="101">
        <f t="shared" si="12"/>
        <v>0</v>
      </c>
      <c r="M53" s="101">
        <f t="shared" si="12"/>
        <v>0</v>
      </c>
      <c r="N53" s="101">
        <f t="shared" si="12"/>
        <v>0</v>
      </c>
      <c r="O53" s="101">
        <f t="shared" si="12"/>
        <v>0</v>
      </c>
      <c r="P53" s="101">
        <f>SUM(P49:P52)</f>
        <v>0</v>
      </c>
      <c r="Q53" s="101">
        <f t="shared" si="12"/>
        <v>0</v>
      </c>
      <c r="R53" s="101">
        <f t="shared" si="12"/>
        <v>0</v>
      </c>
      <c r="S53" s="102"/>
    </row>
    <row r="54" spans="1:19" s="87" customFormat="1" ht="26.1" customHeight="1">
      <c r="A54" s="88"/>
      <c r="B54" s="80" t="s">
        <v>151</v>
      </c>
      <c r="C54" s="10" t="s">
        <v>134</v>
      </c>
      <c r="D54" s="10" t="s">
        <v>40</v>
      </c>
      <c r="E54" s="10" t="s">
        <v>6</v>
      </c>
      <c r="F54" s="96"/>
      <c r="G54" s="83" t="s">
        <v>41</v>
      </c>
      <c r="H54" s="83" t="s">
        <v>42</v>
      </c>
      <c r="I54" s="84" t="s">
        <v>10</v>
      </c>
      <c r="J54" s="143" t="s">
        <v>16</v>
      </c>
      <c r="K54" s="144" t="s">
        <v>74</v>
      </c>
      <c r="L54" s="144" t="s">
        <v>75</v>
      </c>
      <c r="M54" s="144" t="s">
        <v>76</v>
      </c>
      <c r="N54" s="144" t="s">
        <v>77</v>
      </c>
      <c r="O54" s="144" t="s">
        <v>78</v>
      </c>
      <c r="P54" s="144" t="s">
        <v>160</v>
      </c>
      <c r="Q54" s="144" t="s">
        <v>161</v>
      </c>
      <c r="R54" s="85" t="str">
        <f>"合計
（令和8～15年度）"</f>
        <v>合計
（令和8～15年度）</v>
      </c>
      <c r="S54" s="86" t="s">
        <v>17</v>
      </c>
    </row>
    <row r="55" spans="1:19" ht="15.95" customHeight="1">
      <c r="A55" s="88"/>
      <c r="B55" s="88"/>
      <c r="C55" s="89" t="s">
        <v>153</v>
      </c>
      <c r="D55" s="90">
        <v>1</v>
      </c>
      <c r="E55" s="91" t="s">
        <v>154</v>
      </c>
      <c r="F55" s="96"/>
      <c r="G55" s="93"/>
      <c r="H55" s="93"/>
      <c r="I55" s="94">
        <f>D55*H55</f>
        <v>0</v>
      </c>
      <c r="J55" s="126"/>
      <c r="K55" s="142"/>
      <c r="L55" s="93"/>
      <c r="M55" s="93"/>
      <c r="N55" s="93"/>
      <c r="O55" s="93"/>
      <c r="P55" s="93"/>
      <c r="Q55" s="93"/>
      <c r="R55" s="93">
        <f>SUM(J55:Q55)</f>
        <v>0</v>
      </c>
      <c r="S55" s="97"/>
    </row>
    <row r="56" spans="1:19" ht="15.95" customHeight="1">
      <c r="A56" s="88"/>
      <c r="B56" s="88"/>
      <c r="C56" s="89" t="s">
        <v>152</v>
      </c>
      <c r="D56" s="90">
        <v>10</v>
      </c>
      <c r="E56" s="91" t="s">
        <v>154</v>
      </c>
      <c r="F56" s="96"/>
      <c r="G56" s="93"/>
      <c r="H56" s="93"/>
      <c r="I56" s="94"/>
      <c r="J56" s="126"/>
      <c r="K56" s="142"/>
      <c r="L56" s="93"/>
      <c r="M56" s="93"/>
      <c r="N56" s="93"/>
      <c r="O56" s="93"/>
      <c r="P56" s="93"/>
      <c r="Q56" s="93"/>
      <c r="R56" s="93"/>
      <c r="S56" s="97"/>
    </row>
    <row r="57" spans="1:19" ht="15.95" customHeight="1">
      <c r="A57" s="88"/>
      <c r="B57" s="88"/>
      <c r="C57" s="89" t="s">
        <v>156</v>
      </c>
      <c r="D57" s="90">
        <v>10</v>
      </c>
      <c r="E57" s="91" t="s">
        <v>155</v>
      </c>
      <c r="F57" s="96"/>
      <c r="G57" s="93"/>
      <c r="H57" s="93"/>
      <c r="I57" s="94"/>
      <c r="J57" s="126"/>
      <c r="K57" s="142"/>
      <c r="L57" s="93"/>
      <c r="M57" s="93"/>
      <c r="N57" s="93"/>
      <c r="O57" s="93"/>
      <c r="P57" s="93"/>
      <c r="Q57" s="93"/>
      <c r="R57" s="93"/>
      <c r="S57" s="97"/>
    </row>
    <row r="58" spans="1:19" ht="15.95" customHeight="1">
      <c r="A58" s="88"/>
      <c r="B58" s="88"/>
      <c r="C58" s="89"/>
      <c r="D58" s="90"/>
      <c r="E58" s="91"/>
      <c r="F58" s="109"/>
      <c r="G58" s="93"/>
      <c r="H58" s="93"/>
      <c r="I58" s="94">
        <f>D58*H58</f>
        <v>0</v>
      </c>
      <c r="J58" s="126"/>
      <c r="K58" s="142"/>
      <c r="L58" s="93"/>
      <c r="M58" s="93"/>
      <c r="N58" s="93"/>
      <c r="O58" s="93"/>
      <c r="P58" s="93"/>
      <c r="Q58" s="93"/>
      <c r="R58" s="93">
        <f>SUM(J58:Q58)</f>
        <v>0</v>
      </c>
      <c r="S58" s="97"/>
    </row>
    <row r="59" spans="1:19" ht="15.95" customHeight="1">
      <c r="A59" s="88"/>
      <c r="B59" s="88"/>
      <c r="C59" s="89"/>
      <c r="D59" s="90"/>
      <c r="E59" s="91"/>
      <c r="F59" s="109"/>
      <c r="G59" s="93"/>
      <c r="H59" s="93"/>
      <c r="I59" s="94">
        <f>D59*H59</f>
        <v>0</v>
      </c>
      <c r="J59" s="126"/>
      <c r="K59" s="142"/>
      <c r="L59" s="93"/>
      <c r="M59" s="93"/>
      <c r="N59" s="93"/>
      <c r="O59" s="93"/>
      <c r="P59" s="93"/>
      <c r="Q59" s="93"/>
      <c r="R59" s="93">
        <f>SUM(J59:Q59)</f>
        <v>0</v>
      </c>
      <c r="S59" s="97"/>
    </row>
    <row r="60" spans="1:19" ht="15.95" customHeight="1">
      <c r="A60" s="98"/>
      <c r="B60" s="98"/>
      <c r="C60" s="182" t="s">
        <v>20</v>
      </c>
      <c r="D60" s="183"/>
      <c r="E60" s="183"/>
      <c r="F60" s="183"/>
      <c r="G60" s="183"/>
      <c r="H60" s="183"/>
      <c r="I60" s="99">
        <f t="shared" ref="I60:J60" si="13">SUM(I55:I59)</f>
        <v>0</v>
      </c>
      <c r="J60" s="100">
        <f t="shared" si="13"/>
        <v>0</v>
      </c>
      <c r="K60" s="101">
        <f>SUM(K55:K59)</f>
        <v>0</v>
      </c>
      <c r="L60" s="101">
        <f t="shared" ref="L60:R60" si="14">SUM(L55:L59)</f>
        <v>0</v>
      </c>
      <c r="M60" s="101">
        <f t="shared" si="14"/>
        <v>0</v>
      </c>
      <c r="N60" s="101">
        <f t="shared" si="14"/>
        <v>0</v>
      </c>
      <c r="O60" s="101">
        <f t="shared" si="14"/>
        <v>0</v>
      </c>
      <c r="P60" s="101">
        <f t="shared" si="14"/>
        <v>0</v>
      </c>
      <c r="Q60" s="101">
        <f t="shared" si="14"/>
        <v>0</v>
      </c>
      <c r="R60" s="101">
        <f t="shared" si="14"/>
        <v>0</v>
      </c>
      <c r="S60" s="102"/>
    </row>
    <row r="61" spans="1:19" s="87" customFormat="1" ht="26.1" customHeight="1">
      <c r="A61" s="88"/>
      <c r="B61" s="80" t="s">
        <v>60</v>
      </c>
      <c r="C61" s="81" t="s">
        <v>56</v>
      </c>
      <c r="D61" s="82" t="s">
        <v>40</v>
      </c>
      <c r="E61" s="82" t="s">
        <v>6</v>
      </c>
      <c r="F61" s="96"/>
      <c r="G61" s="83" t="s">
        <v>41</v>
      </c>
      <c r="H61" s="83" t="s">
        <v>42</v>
      </c>
      <c r="I61" s="84" t="s">
        <v>10</v>
      </c>
      <c r="J61" s="143" t="s">
        <v>16</v>
      </c>
      <c r="K61" s="144" t="s">
        <v>74</v>
      </c>
      <c r="L61" s="144" t="s">
        <v>75</v>
      </c>
      <c r="M61" s="144" t="s">
        <v>76</v>
      </c>
      <c r="N61" s="144" t="s">
        <v>77</v>
      </c>
      <c r="O61" s="144" t="s">
        <v>78</v>
      </c>
      <c r="P61" s="144" t="s">
        <v>160</v>
      </c>
      <c r="Q61" s="144" t="s">
        <v>161</v>
      </c>
      <c r="R61" s="85" t="str">
        <f>"合計
（令和8～15年度）"</f>
        <v>合計
（令和8～15年度）</v>
      </c>
      <c r="S61" s="86" t="s">
        <v>17</v>
      </c>
    </row>
    <row r="62" spans="1:19" ht="15.95" customHeight="1">
      <c r="A62" s="88"/>
      <c r="B62" s="88"/>
      <c r="C62" s="89" t="s">
        <v>157</v>
      </c>
      <c r="D62" s="90">
        <v>1</v>
      </c>
      <c r="E62" s="91" t="s">
        <v>168</v>
      </c>
      <c r="F62" s="96"/>
      <c r="G62" s="93"/>
      <c r="H62" s="93"/>
      <c r="I62" s="94">
        <f>D62*H62</f>
        <v>0</v>
      </c>
      <c r="J62" s="126"/>
      <c r="K62" s="142"/>
      <c r="L62" s="93"/>
      <c r="M62" s="93"/>
      <c r="N62" s="93"/>
      <c r="O62" s="93"/>
      <c r="P62" s="93"/>
      <c r="Q62" s="93"/>
      <c r="R62" s="93">
        <f>SUM(J62:Q62)</f>
        <v>0</v>
      </c>
      <c r="S62" s="97"/>
    </row>
    <row r="63" spans="1:19" ht="15.95" customHeight="1">
      <c r="A63" s="88"/>
      <c r="B63" s="88"/>
      <c r="C63" s="89"/>
      <c r="D63" s="90"/>
      <c r="E63" s="91"/>
      <c r="F63" s="109"/>
      <c r="G63" s="93"/>
      <c r="H63" s="93"/>
      <c r="I63" s="94">
        <f>D63*H63</f>
        <v>0</v>
      </c>
      <c r="J63" s="126"/>
      <c r="K63" s="142"/>
      <c r="L63" s="93"/>
      <c r="M63" s="93"/>
      <c r="N63" s="93"/>
      <c r="O63" s="93"/>
      <c r="P63" s="93"/>
      <c r="Q63" s="93"/>
      <c r="R63" s="93">
        <f>SUM(J63:Q63)</f>
        <v>0</v>
      </c>
      <c r="S63" s="97"/>
    </row>
    <row r="64" spans="1:19" ht="15.95" customHeight="1">
      <c r="A64" s="88"/>
      <c r="B64" s="88"/>
      <c r="C64" s="89"/>
      <c r="D64" s="90"/>
      <c r="E64" s="91"/>
      <c r="F64" s="109"/>
      <c r="G64" s="93"/>
      <c r="H64" s="93"/>
      <c r="I64" s="94">
        <f>D64*H64</f>
        <v>0</v>
      </c>
      <c r="J64" s="126"/>
      <c r="K64" s="142"/>
      <c r="L64" s="93"/>
      <c r="M64" s="93"/>
      <c r="N64" s="93"/>
      <c r="O64" s="93"/>
      <c r="P64" s="93"/>
      <c r="Q64" s="93"/>
      <c r="R64" s="93">
        <f>SUM(J64:Q64)</f>
        <v>0</v>
      </c>
      <c r="S64" s="97"/>
    </row>
    <row r="65" spans="1:19" ht="15.95" customHeight="1" thickBot="1">
      <c r="A65" s="98"/>
      <c r="B65" s="98"/>
      <c r="C65" s="182" t="s">
        <v>20</v>
      </c>
      <c r="D65" s="183"/>
      <c r="E65" s="183"/>
      <c r="F65" s="183"/>
      <c r="G65" s="183"/>
      <c r="H65" s="183"/>
      <c r="I65" s="99">
        <f t="shared" ref="I65:R65" si="15">SUM(I62:I64)</f>
        <v>0</v>
      </c>
      <c r="J65" s="100">
        <f>SUM(J62:J64)</f>
        <v>0</v>
      </c>
      <c r="K65" s="101">
        <f>SUM(K62:K64)</f>
        <v>0</v>
      </c>
      <c r="L65" s="101">
        <f>SUM(L62:L64)</f>
        <v>0</v>
      </c>
      <c r="M65" s="101">
        <f>SUM(M62:M64)</f>
        <v>0</v>
      </c>
      <c r="N65" s="101">
        <f>SUM(N62:N64)</f>
        <v>0</v>
      </c>
      <c r="O65" s="101">
        <f>SUM(O62:O64)</f>
        <v>0</v>
      </c>
      <c r="P65" s="101">
        <f>SUM(P62:P64)</f>
        <v>0</v>
      </c>
      <c r="Q65" s="101">
        <f>SUM(Q62:Q64)</f>
        <v>0</v>
      </c>
      <c r="R65" s="101">
        <f>SUM(R62:R64)</f>
        <v>0</v>
      </c>
      <c r="S65" s="102"/>
    </row>
    <row r="66" spans="1:19" ht="30" customHeight="1" thickBot="1">
      <c r="A66" s="184" t="s">
        <v>64</v>
      </c>
      <c r="B66" s="185"/>
      <c r="C66" s="185"/>
      <c r="D66" s="185"/>
      <c r="E66" s="185"/>
      <c r="F66" s="185"/>
      <c r="G66" s="185"/>
      <c r="H66" s="185"/>
      <c r="I66" s="185"/>
      <c r="J66" s="128">
        <f t="shared" ref="J66:R66" si="16">SUM(J47,J53,J65)</f>
        <v>0</v>
      </c>
      <c r="K66" s="116">
        <f t="shared" si="16"/>
        <v>0</v>
      </c>
      <c r="L66" s="116">
        <f t="shared" si="16"/>
        <v>0</v>
      </c>
      <c r="M66" s="116">
        <f t="shared" si="16"/>
        <v>0</v>
      </c>
      <c r="N66" s="116">
        <f t="shared" si="16"/>
        <v>0</v>
      </c>
      <c r="O66" s="116">
        <f t="shared" si="16"/>
        <v>0</v>
      </c>
      <c r="P66" s="116">
        <f t="shared" ref="P66" si="17">SUM(P47,P53,P65)</f>
        <v>0</v>
      </c>
      <c r="Q66" s="116">
        <f t="shared" si="16"/>
        <v>0</v>
      </c>
      <c r="R66" s="116">
        <f t="shared" si="16"/>
        <v>0</v>
      </c>
      <c r="S66" s="118"/>
    </row>
    <row r="67" spans="1:19">
      <c r="A67" s="129"/>
      <c r="B67" s="129"/>
      <c r="C67" s="129"/>
      <c r="D67" s="129"/>
      <c r="E67" s="130"/>
      <c r="F67" s="130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</row>
    <row r="68" spans="1:19" ht="30" customHeight="1" thickBot="1">
      <c r="A68" s="129"/>
      <c r="B68" s="129"/>
      <c r="C68" s="129"/>
      <c r="D68" s="129"/>
      <c r="E68" s="130"/>
      <c r="F68" s="130"/>
      <c r="G68" s="129"/>
      <c r="H68" s="129"/>
      <c r="I68" s="129"/>
      <c r="J68" s="143" t="s">
        <v>16</v>
      </c>
      <c r="K68" s="144" t="s">
        <v>74</v>
      </c>
      <c r="L68" s="144" t="s">
        <v>75</v>
      </c>
      <c r="M68" s="144" t="s">
        <v>76</v>
      </c>
      <c r="N68" s="144" t="s">
        <v>77</v>
      </c>
      <c r="O68" s="144" t="s">
        <v>78</v>
      </c>
      <c r="P68" s="144" t="s">
        <v>160</v>
      </c>
      <c r="Q68" s="144" t="s">
        <v>161</v>
      </c>
      <c r="R68" s="85" t="str">
        <f>"合計
（令和8～15年度）"</f>
        <v>合計
（令和8～15年度）</v>
      </c>
      <c r="S68" s="129"/>
    </row>
    <row r="69" spans="1:19" ht="30" customHeight="1">
      <c r="A69" s="129"/>
      <c r="B69" s="129"/>
      <c r="E69" s="131"/>
      <c r="F69" s="131"/>
      <c r="H69" s="186" t="s">
        <v>71</v>
      </c>
      <c r="I69" s="187"/>
      <c r="J69" s="132">
        <f t="shared" ref="J69:Q69" si="18">SUMIF($C22:$C65,"合計",J22:J65)</f>
        <v>0</v>
      </c>
      <c r="K69" s="133">
        <f t="shared" si="18"/>
        <v>0</v>
      </c>
      <c r="L69" s="133">
        <f t="shared" si="18"/>
        <v>0</v>
      </c>
      <c r="M69" s="133">
        <f t="shared" si="18"/>
        <v>0</v>
      </c>
      <c r="N69" s="133">
        <f t="shared" si="18"/>
        <v>0</v>
      </c>
      <c r="O69" s="133">
        <f t="shared" si="18"/>
        <v>0</v>
      </c>
      <c r="P69" s="133">
        <f t="shared" si="18"/>
        <v>0</v>
      </c>
      <c r="Q69" s="133">
        <f t="shared" si="18"/>
        <v>0</v>
      </c>
      <c r="R69" s="134">
        <f>SUM(J69:Q69)</f>
        <v>0</v>
      </c>
      <c r="S69" s="135"/>
    </row>
    <row r="70" spans="1:19" ht="30" customHeight="1">
      <c r="A70" s="129"/>
      <c r="B70" s="129"/>
      <c r="E70" s="131"/>
      <c r="F70" s="131"/>
      <c r="H70" s="188" t="s">
        <v>72</v>
      </c>
      <c r="I70" s="189"/>
      <c r="J70" s="136">
        <f t="shared" ref="J70:Q70" si="19">J69*0.1</f>
        <v>0</v>
      </c>
      <c r="K70" s="137">
        <f t="shared" ref="K70" si="20">K69*0.1</f>
        <v>0</v>
      </c>
      <c r="L70" s="137">
        <f t="shared" si="19"/>
        <v>0</v>
      </c>
      <c r="M70" s="137">
        <f t="shared" si="19"/>
        <v>0</v>
      </c>
      <c r="N70" s="137">
        <f t="shared" si="19"/>
        <v>0</v>
      </c>
      <c r="O70" s="137">
        <f t="shared" si="19"/>
        <v>0</v>
      </c>
      <c r="P70" s="137">
        <f t="shared" ref="P70" si="21">P69*0.1</f>
        <v>0</v>
      </c>
      <c r="Q70" s="137">
        <f t="shared" si="19"/>
        <v>0</v>
      </c>
      <c r="R70" s="138">
        <f>SUM(J70:Q70)</f>
        <v>0</v>
      </c>
      <c r="S70" s="135"/>
    </row>
    <row r="71" spans="1:19" ht="30" customHeight="1" thickBot="1">
      <c r="A71" s="129"/>
      <c r="B71" s="129"/>
      <c r="E71" s="131"/>
      <c r="F71" s="131"/>
      <c r="H71" s="190" t="s">
        <v>73</v>
      </c>
      <c r="I71" s="191"/>
      <c r="J71" s="139">
        <f t="shared" ref="J71:O71" si="22">SUM(J69:J70)</f>
        <v>0</v>
      </c>
      <c r="K71" s="140">
        <f t="shared" ref="K71" si="23">SUM(K69:K70)</f>
        <v>0</v>
      </c>
      <c r="L71" s="140">
        <f t="shared" si="22"/>
        <v>0</v>
      </c>
      <c r="M71" s="140">
        <f t="shared" si="22"/>
        <v>0</v>
      </c>
      <c r="N71" s="140">
        <f t="shared" si="22"/>
        <v>0</v>
      </c>
      <c r="O71" s="140">
        <f t="shared" si="22"/>
        <v>0</v>
      </c>
      <c r="P71" s="140">
        <f t="shared" ref="P71" si="24">SUM(P69:P70)</f>
        <v>0</v>
      </c>
      <c r="Q71" s="140">
        <f>SUM(Q69:Q70)</f>
        <v>0</v>
      </c>
      <c r="R71" s="141">
        <f>SUM(R69:R70)</f>
        <v>0</v>
      </c>
      <c r="S71" s="135"/>
    </row>
  </sheetData>
  <mergeCells count="45">
    <mergeCell ref="R2:S2"/>
    <mergeCell ref="A2:D2"/>
    <mergeCell ref="J22:J24"/>
    <mergeCell ref="K22:K24"/>
    <mergeCell ref="P5:P7"/>
    <mergeCell ref="P10:P13"/>
    <mergeCell ref="P16:P18"/>
    <mergeCell ref="M5:M7"/>
    <mergeCell ref="N5:N7"/>
    <mergeCell ref="O5:O7"/>
    <mergeCell ref="Q5:Q7"/>
    <mergeCell ref="K16:K18"/>
    <mergeCell ref="L16:L18"/>
    <mergeCell ref="M16:M18"/>
    <mergeCell ref="N16:N18"/>
    <mergeCell ref="C65:H65"/>
    <mergeCell ref="A66:I66"/>
    <mergeCell ref="H69:I69"/>
    <mergeCell ref="H70:I70"/>
    <mergeCell ref="H71:I71"/>
    <mergeCell ref="C8:H8"/>
    <mergeCell ref="C14:H14"/>
    <mergeCell ref="C19:H19"/>
    <mergeCell ref="A20:I20"/>
    <mergeCell ref="C25:H25"/>
    <mergeCell ref="K27:K32"/>
    <mergeCell ref="J27:J32"/>
    <mergeCell ref="J35:J40"/>
    <mergeCell ref="K35:K40"/>
    <mergeCell ref="C60:H60"/>
    <mergeCell ref="A42:I42"/>
    <mergeCell ref="C47:H47"/>
    <mergeCell ref="C53:H53"/>
    <mergeCell ref="C33:H33"/>
    <mergeCell ref="C41:H41"/>
    <mergeCell ref="K5:K7"/>
    <mergeCell ref="L5:L7"/>
    <mergeCell ref="O16:O18"/>
    <mergeCell ref="Q16:Q18"/>
    <mergeCell ref="K10:K13"/>
    <mergeCell ref="L10:L13"/>
    <mergeCell ref="M10:M13"/>
    <mergeCell ref="N10:N13"/>
    <mergeCell ref="O10:O13"/>
    <mergeCell ref="Q10:Q13"/>
  </mergeCells>
  <phoneticPr fontId="1"/>
  <pageMargins left="0.59055118110236227" right="0.38" top="0.59055118110236227" bottom="0.36" header="0.59055118110236227" footer="0.35433070866141736"/>
  <pageSetup paperSize="8" scale="63" orientation="landscape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0"/>
  <sheetViews>
    <sheetView view="pageBreakPreview" zoomScale="85" zoomScaleNormal="40" zoomScaleSheetLayoutView="85" zoomScalePageLayoutView="80" workbookViewId="0">
      <selection activeCell="B24" sqref="B24"/>
    </sheetView>
  </sheetViews>
  <sheetFormatPr defaultRowHeight="12"/>
  <cols>
    <col min="1" max="1" width="12.625" style="2" customWidth="1"/>
    <col min="2" max="2" width="16.625" style="2" customWidth="1"/>
    <col min="3" max="3" width="34.5" style="2" customWidth="1"/>
    <col min="4" max="4" width="14.625" style="2" customWidth="1"/>
    <col min="5" max="5" width="9.875" style="4" customWidth="1"/>
    <col min="6" max="6" width="16.875" style="4" customWidth="1"/>
    <col min="7" max="8" width="12.625" style="2" customWidth="1"/>
    <col min="9" max="15" width="14.625" style="2" customWidth="1"/>
    <col min="16" max="16" width="16" style="2" customWidth="1"/>
    <col min="17" max="17" width="40.625" style="2" customWidth="1"/>
    <col min="18" max="16384" width="9" style="2"/>
  </cols>
  <sheetData>
    <row r="2" spans="1:17" ht="21">
      <c r="A2" s="1" t="s">
        <v>0</v>
      </c>
      <c r="C2" s="3"/>
      <c r="P2" s="5"/>
      <c r="Q2" s="6"/>
    </row>
    <row r="3" spans="1:17" ht="14.25">
      <c r="Q3" s="7" t="s">
        <v>1</v>
      </c>
    </row>
    <row r="4" spans="1:17" s="18" customFormat="1" ht="26.1" customHeight="1">
      <c r="A4" s="8" t="s">
        <v>2</v>
      </c>
      <c r="B4" s="9" t="s">
        <v>3</v>
      </c>
      <c r="C4" s="10" t="s">
        <v>4</v>
      </c>
      <c r="D4" s="11" t="s">
        <v>5</v>
      </c>
      <c r="E4" s="10" t="s">
        <v>6</v>
      </c>
      <c r="F4" s="12" t="s">
        <v>7</v>
      </c>
      <c r="G4" s="12" t="s">
        <v>8</v>
      </c>
      <c r="H4" s="12" t="s">
        <v>9</v>
      </c>
      <c r="I4" s="13" t="s">
        <v>10</v>
      </c>
      <c r="J4" s="14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6" t="str">
        <f>"合計
（令和3～8年度）"</f>
        <v>合計
（令和3～8年度）</v>
      </c>
      <c r="Q4" s="17" t="s">
        <v>17</v>
      </c>
    </row>
    <row r="5" spans="1:17" ht="15.95" customHeight="1">
      <c r="A5" s="19"/>
      <c r="B5" s="19"/>
      <c r="C5" s="20" t="s">
        <v>18</v>
      </c>
      <c r="D5" s="21"/>
      <c r="E5" s="22" t="s">
        <v>19</v>
      </c>
      <c r="F5" s="23"/>
      <c r="G5" s="24"/>
      <c r="H5" s="24"/>
      <c r="I5" s="25">
        <f>D5*H5</f>
        <v>0</v>
      </c>
      <c r="J5" s="26"/>
      <c r="K5" s="27"/>
      <c r="L5" s="27"/>
      <c r="M5" s="27"/>
      <c r="N5" s="27"/>
      <c r="O5" s="27"/>
      <c r="P5" s="24">
        <f>SUM(J5:O5)</f>
        <v>0</v>
      </c>
      <c r="Q5" s="28"/>
    </row>
    <row r="6" spans="1:17" ht="15.95" customHeight="1">
      <c r="A6" s="19"/>
      <c r="B6" s="19"/>
      <c r="C6" s="20"/>
      <c r="D6" s="21"/>
      <c r="E6" s="22" t="s">
        <v>19</v>
      </c>
      <c r="F6" s="23"/>
      <c r="G6" s="24"/>
      <c r="H6" s="24"/>
      <c r="I6" s="25">
        <f>D6*H6</f>
        <v>0</v>
      </c>
      <c r="J6" s="26"/>
      <c r="K6" s="27"/>
      <c r="L6" s="27"/>
      <c r="M6" s="27"/>
      <c r="N6" s="27"/>
      <c r="O6" s="27"/>
      <c r="P6" s="24">
        <f>SUM(J6:O6)</f>
        <v>0</v>
      </c>
      <c r="Q6" s="28"/>
    </row>
    <row r="7" spans="1:17" ht="15.95" customHeight="1">
      <c r="A7" s="19"/>
      <c r="B7" s="29"/>
      <c r="C7" s="192" t="s">
        <v>20</v>
      </c>
      <c r="D7" s="193"/>
      <c r="E7" s="193"/>
      <c r="F7" s="193"/>
      <c r="G7" s="193"/>
      <c r="H7" s="193"/>
      <c r="I7" s="30">
        <f t="shared" ref="I7:P7" si="0">SUM(I5:I6)</f>
        <v>0</v>
      </c>
      <c r="J7" s="31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32">
        <f t="shared" si="0"/>
        <v>0</v>
      </c>
      <c r="P7" s="32">
        <f t="shared" si="0"/>
        <v>0</v>
      </c>
      <c r="Q7" s="33"/>
    </row>
    <row r="8" spans="1:17" s="18" customFormat="1" ht="26.1" customHeight="1">
      <c r="A8" s="34"/>
      <c r="B8" s="35" t="s">
        <v>21</v>
      </c>
      <c r="C8" s="10" t="s">
        <v>22</v>
      </c>
      <c r="D8" s="11" t="s">
        <v>5</v>
      </c>
      <c r="E8" s="10" t="s">
        <v>6</v>
      </c>
      <c r="F8" s="12" t="s">
        <v>7</v>
      </c>
      <c r="G8" s="12" t="s">
        <v>8</v>
      </c>
      <c r="H8" s="12" t="s">
        <v>9</v>
      </c>
      <c r="I8" s="13" t="s">
        <v>10</v>
      </c>
      <c r="J8" s="14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6" t="str">
        <f>"合計
（令和3～8年度）"</f>
        <v>合計
（令和3～8年度）</v>
      </c>
      <c r="Q8" s="17" t="s">
        <v>17</v>
      </c>
    </row>
    <row r="9" spans="1:17" ht="15.95" customHeight="1">
      <c r="A9" s="19"/>
      <c r="B9" s="19"/>
      <c r="C9" s="20" t="s">
        <v>23</v>
      </c>
      <c r="D9" s="21"/>
      <c r="E9" s="22" t="s">
        <v>19</v>
      </c>
      <c r="F9" s="23"/>
      <c r="G9" s="24"/>
      <c r="H9" s="24"/>
      <c r="I9" s="25">
        <f t="shared" ref="I9:I19" si="1">D9*H9</f>
        <v>0</v>
      </c>
      <c r="J9" s="26"/>
      <c r="K9" s="27"/>
      <c r="L9" s="27"/>
      <c r="M9" s="27"/>
      <c r="N9" s="27"/>
      <c r="O9" s="27"/>
      <c r="P9" s="24">
        <f t="shared" ref="P9:P14" si="2">SUM(J9:O9)</f>
        <v>0</v>
      </c>
      <c r="Q9" s="28"/>
    </row>
    <row r="10" spans="1:17" ht="15.95" customHeight="1">
      <c r="A10" s="19"/>
      <c r="B10" s="19"/>
      <c r="C10" s="20" t="s">
        <v>24</v>
      </c>
      <c r="D10" s="21"/>
      <c r="E10" s="22" t="s">
        <v>19</v>
      </c>
      <c r="F10" s="23"/>
      <c r="G10" s="24"/>
      <c r="H10" s="24"/>
      <c r="I10" s="25">
        <f t="shared" si="1"/>
        <v>0</v>
      </c>
      <c r="J10" s="26"/>
      <c r="K10" s="27"/>
      <c r="L10" s="27"/>
      <c r="M10" s="27"/>
      <c r="N10" s="27"/>
      <c r="O10" s="27"/>
      <c r="P10" s="24">
        <f t="shared" si="2"/>
        <v>0</v>
      </c>
      <c r="Q10" s="28"/>
    </row>
    <row r="11" spans="1:17" ht="15.95" customHeight="1">
      <c r="A11" s="19"/>
      <c r="B11" s="19"/>
      <c r="C11" s="20" t="s">
        <v>25</v>
      </c>
      <c r="D11" s="21"/>
      <c r="E11" s="22" t="s">
        <v>19</v>
      </c>
      <c r="F11" s="23"/>
      <c r="G11" s="24"/>
      <c r="H11" s="24"/>
      <c r="I11" s="25">
        <f t="shared" si="1"/>
        <v>0</v>
      </c>
      <c r="J11" s="26"/>
      <c r="K11" s="27"/>
      <c r="L11" s="27"/>
      <c r="M11" s="27"/>
      <c r="N11" s="27"/>
      <c r="O11" s="27"/>
      <c r="P11" s="24">
        <f t="shared" si="2"/>
        <v>0</v>
      </c>
      <c r="Q11" s="28"/>
    </row>
    <row r="12" spans="1:17" ht="15.95" customHeight="1">
      <c r="A12" s="19"/>
      <c r="B12" s="19"/>
      <c r="C12" s="20" t="s">
        <v>26</v>
      </c>
      <c r="D12" s="21"/>
      <c r="E12" s="22" t="s">
        <v>19</v>
      </c>
      <c r="F12" s="23"/>
      <c r="G12" s="24"/>
      <c r="H12" s="24"/>
      <c r="I12" s="25">
        <f t="shared" si="1"/>
        <v>0</v>
      </c>
      <c r="J12" s="26"/>
      <c r="K12" s="27"/>
      <c r="L12" s="27"/>
      <c r="M12" s="27"/>
      <c r="N12" s="27"/>
      <c r="O12" s="27"/>
      <c r="P12" s="24">
        <f t="shared" si="2"/>
        <v>0</v>
      </c>
      <c r="Q12" s="28"/>
    </row>
    <row r="13" spans="1:17" ht="15.95" customHeight="1">
      <c r="A13" s="19"/>
      <c r="B13" s="19"/>
      <c r="C13" s="20" t="s">
        <v>27</v>
      </c>
      <c r="D13" s="21"/>
      <c r="E13" s="22" t="s">
        <v>19</v>
      </c>
      <c r="F13" s="23"/>
      <c r="G13" s="24"/>
      <c r="H13" s="24"/>
      <c r="I13" s="25">
        <f t="shared" si="1"/>
        <v>0</v>
      </c>
      <c r="J13" s="26"/>
      <c r="K13" s="27"/>
      <c r="L13" s="27"/>
      <c r="M13" s="27"/>
      <c r="N13" s="27"/>
      <c r="O13" s="27"/>
      <c r="P13" s="24">
        <f t="shared" si="2"/>
        <v>0</v>
      </c>
      <c r="Q13" s="28"/>
    </row>
    <row r="14" spans="1:17" ht="15.95" customHeight="1">
      <c r="A14" s="19"/>
      <c r="B14" s="19"/>
      <c r="C14" s="20" t="s">
        <v>28</v>
      </c>
      <c r="D14" s="21"/>
      <c r="E14" s="22" t="s">
        <v>19</v>
      </c>
      <c r="F14" s="23"/>
      <c r="G14" s="24"/>
      <c r="H14" s="24"/>
      <c r="I14" s="25">
        <f t="shared" si="1"/>
        <v>0</v>
      </c>
      <c r="J14" s="26"/>
      <c r="K14" s="27"/>
      <c r="L14" s="27"/>
      <c r="M14" s="27"/>
      <c r="N14" s="27"/>
      <c r="O14" s="27"/>
      <c r="P14" s="24">
        <f t="shared" si="2"/>
        <v>0</v>
      </c>
      <c r="Q14" s="28"/>
    </row>
    <row r="15" spans="1:17" ht="15.95" customHeight="1">
      <c r="A15" s="19"/>
      <c r="B15" s="19"/>
      <c r="C15" s="20" t="s">
        <v>29</v>
      </c>
      <c r="D15" s="21"/>
      <c r="E15" s="22" t="s">
        <v>19</v>
      </c>
      <c r="F15" s="23"/>
      <c r="G15" s="24"/>
      <c r="H15" s="24"/>
      <c r="I15" s="25">
        <f t="shared" si="1"/>
        <v>0</v>
      </c>
      <c r="J15" s="26"/>
      <c r="K15" s="27"/>
      <c r="L15" s="27"/>
      <c r="M15" s="27"/>
      <c r="N15" s="27"/>
      <c r="O15" s="27"/>
      <c r="P15" s="24">
        <f t="shared" ref="P15:P19" si="3">SUM(J15:O15)</f>
        <v>0</v>
      </c>
      <c r="Q15" s="28"/>
    </row>
    <row r="16" spans="1:17" ht="15.95" customHeight="1">
      <c r="A16" s="19"/>
      <c r="B16" s="19"/>
      <c r="C16" s="20" t="s">
        <v>30</v>
      </c>
      <c r="D16" s="21"/>
      <c r="E16" s="22" t="s">
        <v>19</v>
      </c>
      <c r="F16" s="23"/>
      <c r="G16" s="24"/>
      <c r="H16" s="24"/>
      <c r="I16" s="25">
        <f>D16*H16</f>
        <v>0</v>
      </c>
      <c r="J16" s="26"/>
      <c r="K16" s="27"/>
      <c r="L16" s="27"/>
      <c r="M16" s="27"/>
      <c r="N16" s="27"/>
      <c r="O16" s="27"/>
      <c r="P16" s="24">
        <f>SUM(J16:O16)</f>
        <v>0</v>
      </c>
      <c r="Q16" s="28"/>
    </row>
    <row r="17" spans="1:17" ht="15.95" customHeight="1">
      <c r="A17" s="19"/>
      <c r="B17" s="19"/>
      <c r="C17" s="20" t="s">
        <v>31</v>
      </c>
      <c r="D17" s="21"/>
      <c r="E17" s="22" t="s">
        <v>19</v>
      </c>
      <c r="F17" s="23"/>
      <c r="G17" s="24"/>
      <c r="H17" s="24"/>
      <c r="I17" s="25">
        <f t="shared" si="1"/>
        <v>0</v>
      </c>
      <c r="J17" s="26"/>
      <c r="K17" s="27"/>
      <c r="L17" s="27"/>
      <c r="M17" s="27"/>
      <c r="N17" s="27"/>
      <c r="O17" s="27"/>
      <c r="P17" s="24">
        <f t="shared" si="3"/>
        <v>0</v>
      </c>
      <c r="Q17" s="28"/>
    </row>
    <row r="18" spans="1:17" ht="15.95" customHeight="1">
      <c r="A18" s="19"/>
      <c r="B18" s="19"/>
      <c r="C18" s="20" t="s">
        <v>32</v>
      </c>
      <c r="D18" s="21"/>
      <c r="E18" s="22" t="s">
        <v>19</v>
      </c>
      <c r="F18" s="23"/>
      <c r="G18" s="24"/>
      <c r="H18" s="24"/>
      <c r="I18" s="25">
        <f t="shared" si="1"/>
        <v>0</v>
      </c>
      <c r="J18" s="26"/>
      <c r="K18" s="27"/>
      <c r="L18" s="27"/>
      <c r="M18" s="27"/>
      <c r="N18" s="27"/>
      <c r="O18" s="27"/>
      <c r="P18" s="24">
        <f t="shared" si="3"/>
        <v>0</v>
      </c>
      <c r="Q18" s="28"/>
    </row>
    <row r="19" spans="1:17" ht="15.95" customHeight="1">
      <c r="A19" s="19"/>
      <c r="B19" s="19"/>
      <c r="C19" s="20" t="s">
        <v>33</v>
      </c>
      <c r="D19" s="21"/>
      <c r="E19" s="22" t="s">
        <v>19</v>
      </c>
      <c r="F19" s="23"/>
      <c r="G19" s="24"/>
      <c r="H19" s="24"/>
      <c r="I19" s="25">
        <f t="shared" si="1"/>
        <v>0</v>
      </c>
      <c r="J19" s="26"/>
      <c r="K19" s="27"/>
      <c r="L19" s="27"/>
      <c r="M19" s="27"/>
      <c r="N19" s="27"/>
      <c r="O19" s="27"/>
      <c r="P19" s="24">
        <f t="shared" si="3"/>
        <v>0</v>
      </c>
      <c r="Q19" s="28"/>
    </row>
    <row r="20" spans="1:17" ht="15.95" customHeight="1">
      <c r="A20" s="19"/>
      <c r="B20" s="19"/>
      <c r="C20" s="20" t="s">
        <v>34</v>
      </c>
      <c r="D20" s="21"/>
      <c r="E20" s="22" t="s">
        <v>19</v>
      </c>
      <c r="F20" s="23"/>
      <c r="G20" s="24"/>
      <c r="H20" s="24"/>
      <c r="I20" s="25">
        <f>D20*H20</f>
        <v>0</v>
      </c>
      <c r="J20" s="26"/>
      <c r="K20" s="27"/>
      <c r="L20" s="27"/>
      <c r="M20" s="27"/>
      <c r="N20" s="27"/>
      <c r="O20" s="27"/>
      <c r="P20" s="24">
        <f>SUM(J20:O20)</f>
        <v>0</v>
      </c>
      <c r="Q20" s="28"/>
    </row>
    <row r="21" spans="1:17" ht="15.95" customHeight="1">
      <c r="A21" s="19"/>
      <c r="B21" s="19"/>
      <c r="C21" s="20" t="s">
        <v>35</v>
      </c>
      <c r="D21" s="21"/>
      <c r="E21" s="22" t="s">
        <v>19</v>
      </c>
      <c r="F21" s="23"/>
      <c r="G21" s="24"/>
      <c r="H21" s="24"/>
      <c r="I21" s="25">
        <f>D21*H21</f>
        <v>0</v>
      </c>
      <c r="J21" s="26"/>
      <c r="K21" s="27"/>
      <c r="L21" s="27"/>
      <c r="M21" s="27"/>
      <c r="N21" s="27"/>
      <c r="O21" s="27"/>
      <c r="P21" s="24">
        <f>SUM(J21:O21)</f>
        <v>0</v>
      </c>
      <c r="Q21" s="28"/>
    </row>
    <row r="22" spans="1:17" ht="15.95" customHeight="1">
      <c r="A22" s="19"/>
      <c r="B22" s="19"/>
      <c r="C22" s="20" t="s">
        <v>36</v>
      </c>
      <c r="D22" s="21"/>
      <c r="E22" s="22" t="s">
        <v>19</v>
      </c>
      <c r="F22" s="23"/>
      <c r="G22" s="24"/>
      <c r="H22" s="24"/>
      <c r="I22" s="25">
        <f>D22*H22</f>
        <v>0</v>
      </c>
      <c r="J22" s="26"/>
      <c r="K22" s="27"/>
      <c r="L22" s="27"/>
      <c r="M22" s="27"/>
      <c r="N22" s="27"/>
      <c r="O22" s="27"/>
      <c r="P22" s="24">
        <f>SUM(J22:O22)</f>
        <v>0</v>
      </c>
      <c r="Q22" s="28"/>
    </row>
    <row r="23" spans="1:17" ht="15.95" customHeight="1">
      <c r="A23" s="19"/>
      <c r="B23" s="19"/>
      <c r="C23" s="20" t="s">
        <v>37</v>
      </c>
      <c r="D23" s="21"/>
      <c r="E23" s="22" t="s">
        <v>19</v>
      </c>
      <c r="F23" s="23"/>
      <c r="G23" s="24"/>
      <c r="H23" s="24"/>
      <c r="I23" s="25">
        <f>D23*H23</f>
        <v>0</v>
      </c>
      <c r="J23" s="26"/>
      <c r="K23" s="27"/>
      <c r="L23" s="27"/>
      <c r="M23" s="27"/>
      <c r="N23" s="27"/>
      <c r="O23" s="27"/>
      <c r="P23" s="24">
        <f>SUM(J23:O23)</f>
        <v>0</v>
      </c>
      <c r="Q23" s="28"/>
    </row>
    <row r="24" spans="1:17" ht="15.95" customHeight="1">
      <c r="A24" s="19"/>
      <c r="B24" s="19"/>
      <c r="C24" s="20"/>
      <c r="D24" s="21"/>
      <c r="E24" s="22" t="s">
        <v>19</v>
      </c>
      <c r="F24" s="23"/>
      <c r="G24" s="24"/>
      <c r="H24" s="24"/>
      <c r="I24" s="25">
        <f>D24*H24</f>
        <v>0</v>
      </c>
      <c r="J24" s="26"/>
      <c r="K24" s="27"/>
      <c r="L24" s="27"/>
      <c r="M24" s="27"/>
      <c r="N24" s="27"/>
      <c r="O24" s="27"/>
      <c r="P24" s="24">
        <f>SUM(J24:O24)</f>
        <v>0</v>
      </c>
      <c r="Q24" s="28"/>
    </row>
    <row r="25" spans="1:17" ht="15.95" customHeight="1">
      <c r="A25" s="19"/>
      <c r="B25" s="29"/>
      <c r="C25" s="192" t="s">
        <v>20</v>
      </c>
      <c r="D25" s="193"/>
      <c r="E25" s="193"/>
      <c r="F25" s="193"/>
      <c r="G25" s="193"/>
      <c r="H25" s="193"/>
      <c r="I25" s="30">
        <f t="shared" ref="I25:P25" si="4">SUM(I12:I24)</f>
        <v>0</v>
      </c>
      <c r="J25" s="31">
        <f t="shared" si="4"/>
        <v>0</v>
      </c>
      <c r="K25" s="32">
        <f t="shared" si="4"/>
        <v>0</v>
      </c>
      <c r="L25" s="32">
        <f t="shared" si="4"/>
        <v>0</v>
      </c>
      <c r="M25" s="32">
        <f t="shared" si="4"/>
        <v>0</v>
      </c>
      <c r="N25" s="32">
        <f t="shared" si="4"/>
        <v>0</v>
      </c>
      <c r="O25" s="32">
        <f t="shared" si="4"/>
        <v>0</v>
      </c>
      <c r="P25" s="32">
        <f t="shared" si="4"/>
        <v>0</v>
      </c>
      <c r="Q25" s="33"/>
    </row>
    <row r="26" spans="1:17" s="18" customFormat="1" ht="26.1" customHeight="1">
      <c r="A26" s="34"/>
      <c r="B26" s="9" t="s">
        <v>38</v>
      </c>
      <c r="C26" s="10" t="s">
        <v>39</v>
      </c>
      <c r="D26" s="10" t="s">
        <v>40</v>
      </c>
      <c r="E26" s="10" t="s">
        <v>6</v>
      </c>
      <c r="F26" s="27"/>
      <c r="G26" s="12" t="s">
        <v>41</v>
      </c>
      <c r="H26" s="12" t="s">
        <v>42</v>
      </c>
      <c r="I26" s="13" t="s">
        <v>10</v>
      </c>
      <c r="J26" s="14" t="s">
        <v>11</v>
      </c>
      <c r="K26" s="15" t="s">
        <v>12</v>
      </c>
      <c r="L26" s="15" t="s">
        <v>13</v>
      </c>
      <c r="M26" s="15" t="s">
        <v>14</v>
      </c>
      <c r="N26" s="15" t="s">
        <v>15</v>
      </c>
      <c r="O26" s="15" t="s">
        <v>16</v>
      </c>
      <c r="P26" s="16" t="str">
        <f>"合計
（令和3～8年度）"</f>
        <v>合計
（令和3～8年度）</v>
      </c>
      <c r="Q26" s="36" t="s">
        <v>43</v>
      </c>
    </row>
    <row r="27" spans="1:17" ht="15.95" customHeight="1">
      <c r="A27" s="19"/>
      <c r="B27" s="19"/>
      <c r="C27" s="37" t="s">
        <v>44</v>
      </c>
      <c r="D27" s="21"/>
      <c r="E27" s="38"/>
      <c r="F27" s="27"/>
      <c r="G27" s="24"/>
      <c r="H27" s="24"/>
      <c r="I27" s="25">
        <f>D27*H27</f>
        <v>0</v>
      </c>
      <c r="J27" s="26"/>
      <c r="K27" s="27"/>
      <c r="L27" s="27"/>
      <c r="M27" s="27"/>
      <c r="N27" s="27"/>
      <c r="O27" s="27"/>
      <c r="P27" s="24">
        <f>SUM(J27:O27)</f>
        <v>0</v>
      </c>
      <c r="Q27" s="28"/>
    </row>
    <row r="28" spans="1:17" ht="15.95" customHeight="1">
      <c r="A28" s="19"/>
      <c r="B28" s="19"/>
      <c r="C28" s="37" t="s">
        <v>45</v>
      </c>
      <c r="D28" s="21"/>
      <c r="E28" s="38"/>
      <c r="F28" s="27"/>
      <c r="G28" s="24"/>
      <c r="H28" s="24"/>
      <c r="I28" s="25">
        <f>D28*H28</f>
        <v>0</v>
      </c>
      <c r="J28" s="26"/>
      <c r="K28" s="27"/>
      <c r="L28" s="27"/>
      <c r="M28" s="27"/>
      <c r="N28" s="27"/>
      <c r="O28" s="27"/>
      <c r="P28" s="24">
        <f>SUM(J28:O28)</f>
        <v>0</v>
      </c>
      <c r="Q28" s="28"/>
    </row>
    <row r="29" spans="1:17" ht="15.95" customHeight="1">
      <c r="A29" s="19"/>
      <c r="B29" s="19"/>
      <c r="C29" s="37" t="s">
        <v>46</v>
      </c>
      <c r="D29" s="21"/>
      <c r="E29" s="38"/>
      <c r="F29" s="27"/>
      <c r="G29" s="24"/>
      <c r="H29" s="24"/>
      <c r="I29" s="25">
        <f t="shared" ref="I29:I31" si="5">D29*H29</f>
        <v>0</v>
      </c>
      <c r="J29" s="26"/>
      <c r="K29" s="27"/>
      <c r="L29" s="27"/>
      <c r="M29" s="27"/>
      <c r="N29" s="27"/>
      <c r="O29" s="27"/>
      <c r="P29" s="24">
        <f t="shared" ref="P29:P31" si="6">SUM(J29:O29)</f>
        <v>0</v>
      </c>
      <c r="Q29" s="28"/>
    </row>
    <row r="30" spans="1:17" ht="15.95" customHeight="1">
      <c r="A30" s="19"/>
      <c r="B30" s="19"/>
      <c r="C30" s="37" t="s">
        <v>47</v>
      </c>
      <c r="D30" s="21"/>
      <c r="E30" s="38"/>
      <c r="F30" s="27"/>
      <c r="G30" s="24"/>
      <c r="H30" s="24"/>
      <c r="I30" s="25">
        <f t="shared" si="5"/>
        <v>0</v>
      </c>
      <c r="J30" s="26"/>
      <c r="K30" s="27"/>
      <c r="L30" s="27"/>
      <c r="M30" s="27"/>
      <c r="N30" s="27"/>
      <c r="O30" s="27"/>
      <c r="P30" s="24">
        <f t="shared" si="6"/>
        <v>0</v>
      </c>
      <c r="Q30" s="28"/>
    </row>
    <row r="31" spans="1:17" ht="15.95" customHeight="1">
      <c r="A31" s="19"/>
      <c r="B31" s="19"/>
      <c r="C31" s="37" t="s">
        <v>48</v>
      </c>
      <c r="D31" s="21"/>
      <c r="E31" s="38"/>
      <c r="F31" s="27"/>
      <c r="G31" s="24"/>
      <c r="H31" s="24"/>
      <c r="I31" s="25">
        <f t="shared" si="5"/>
        <v>0</v>
      </c>
      <c r="J31" s="26"/>
      <c r="K31" s="27"/>
      <c r="L31" s="27"/>
      <c r="M31" s="27"/>
      <c r="N31" s="27"/>
      <c r="O31" s="27"/>
      <c r="P31" s="24">
        <f t="shared" si="6"/>
        <v>0</v>
      </c>
      <c r="Q31" s="28"/>
    </row>
    <row r="32" spans="1:17" ht="15.95" customHeight="1">
      <c r="A32" s="19"/>
      <c r="B32" s="19"/>
      <c r="C32" s="39"/>
      <c r="D32" s="21"/>
      <c r="E32" s="38"/>
      <c r="F32" s="40"/>
      <c r="G32" s="24"/>
      <c r="H32" s="24"/>
      <c r="I32" s="25">
        <f>D32*H32</f>
        <v>0</v>
      </c>
      <c r="J32" s="26"/>
      <c r="K32" s="27"/>
      <c r="L32" s="27"/>
      <c r="M32" s="27"/>
      <c r="N32" s="27"/>
      <c r="O32" s="27"/>
      <c r="P32" s="24">
        <f>SUM(J32:O32)</f>
        <v>0</v>
      </c>
      <c r="Q32" s="28"/>
    </row>
    <row r="33" spans="1:17" ht="15.95" customHeight="1" thickBot="1">
      <c r="A33" s="19"/>
      <c r="B33" s="19"/>
      <c r="C33" s="192" t="s">
        <v>20</v>
      </c>
      <c r="D33" s="193"/>
      <c r="E33" s="193"/>
      <c r="F33" s="193"/>
      <c r="G33" s="193"/>
      <c r="H33" s="193"/>
      <c r="I33" s="41">
        <f t="shared" ref="I33:P33" si="7">SUM(I27:I32)</f>
        <v>0</v>
      </c>
      <c r="J33" s="42">
        <f t="shared" si="7"/>
        <v>0</v>
      </c>
      <c r="K33" s="43">
        <f t="shared" si="7"/>
        <v>0</v>
      </c>
      <c r="L33" s="43">
        <f t="shared" si="7"/>
        <v>0</v>
      </c>
      <c r="M33" s="43">
        <f t="shared" si="7"/>
        <v>0</v>
      </c>
      <c r="N33" s="43">
        <f t="shared" si="7"/>
        <v>0</v>
      </c>
      <c r="O33" s="43">
        <f t="shared" si="7"/>
        <v>0</v>
      </c>
      <c r="P33" s="44">
        <f t="shared" si="7"/>
        <v>0</v>
      </c>
      <c r="Q33" s="45"/>
    </row>
    <row r="34" spans="1:17" ht="30" customHeight="1" thickBot="1">
      <c r="A34" s="194" t="s">
        <v>49</v>
      </c>
      <c r="B34" s="195"/>
      <c r="C34" s="195"/>
      <c r="D34" s="195"/>
      <c r="E34" s="195"/>
      <c r="F34" s="195"/>
      <c r="G34" s="195"/>
      <c r="H34" s="195"/>
      <c r="I34" s="195"/>
      <c r="J34" s="46">
        <f t="shared" ref="J34:P34" si="8">SUM(J7,J25,J33)</f>
        <v>0</v>
      </c>
      <c r="K34" s="47">
        <f t="shared" si="8"/>
        <v>0</v>
      </c>
      <c r="L34" s="47">
        <f t="shared" si="8"/>
        <v>0</v>
      </c>
      <c r="M34" s="47">
        <f t="shared" si="8"/>
        <v>0</v>
      </c>
      <c r="N34" s="47">
        <f t="shared" si="8"/>
        <v>0</v>
      </c>
      <c r="O34" s="47">
        <f t="shared" si="8"/>
        <v>0</v>
      </c>
      <c r="P34" s="48">
        <f t="shared" si="8"/>
        <v>0</v>
      </c>
      <c r="Q34" s="49"/>
    </row>
    <row r="35" spans="1:17" s="18" customFormat="1" ht="26.1" customHeight="1">
      <c r="A35" s="50" t="s">
        <v>50</v>
      </c>
      <c r="B35" s="51" t="s">
        <v>51</v>
      </c>
      <c r="C35" s="52" t="s">
        <v>4</v>
      </c>
      <c r="D35" s="53" t="s">
        <v>5</v>
      </c>
      <c r="E35" s="53" t="s">
        <v>19</v>
      </c>
      <c r="F35" s="54" t="s">
        <v>7</v>
      </c>
      <c r="G35" s="54" t="s">
        <v>8</v>
      </c>
      <c r="H35" s="54" t="s">
        <v>9</v>
      </c>
      <c r="I35" s="55" t="s">
        <v>10</v>
      </c>
      <c r="J35" s="14" t="s">
        <v>52</v>
      </c>
      <c r="K35" s="15" t="s">
        <v>12</v>
      </c>
      <c r="L35" s="15" t="s">
        <v>13</v>
      </c>
      <c r="M35" s="15" t="s">
        <v>14</v>
      </c>
      <c r="N35" s="15" t="s">
        <v>15</v>
      </c>
      <c r="O35" s="15" t="s">
        <v>16</v>
      </c>
      <c r="P35" s="16" t="str">
        <f>"合計
（令和3～8年度）"</f>
        <v>合計
（令和3～8年度）</v>
      </c>
      <c r="Q35" s="56" t="s">
        <v>17</v>
      </c>
    </row>
    <row r="36" spans="1:17" ht="15.95" customHeight="1">
      <c r="A36" s="19"/>
      <c r="B36" s="19"/>
      <c r="C36" s="20" t="s">
        <v>53</v>
      </c>
      <c r="D36" s="21"/>
      <c r="E36" s="22" t="s">
        <v>19</v>
      </c>
      <c r="F36" s="23"/>
      <c r="G36" s="24"/>
      <c r="H36" s="24"/>
      <c r="I36" s="25">
        <f t="shared" ref="I36:I52" si="9">D36*H36</f>
        <v>0</v>
      </c>
      <c r="J36" s="57"/>
      <c r="K36" s="58"/>
      <c r="L36" s="58"/>
      <c r="M36" s="24"/>
      <c r="N36" s="24"/>
      <c r="O36" s="24"/>
      <c r="P36" s="24">
        <f>SUM(J36:O36)</f>
        <v>0</v>
      </c>
      <c r="Q36" s="28"/>
    </row>
    <row r="37" spans="1:17" ht="15.95" customHeight="1">
      <c r="A37" s="19"/>
      <c r="B37" s="19"/>
      <c r="C37" s="20" t="s">
        <v>24</v>
      </c>
      <c r="D37" s="21"/>
      <c r="E37" s="22" t="s">
        <v>19</v>
      </c>
      <c r="F37" s="23"/>
      <c r="G37" s="24"/>
      <c r="H37" s="24"/>
      <c r="I37" s="25">
        <f t="shared" si="9"/>
        <v>0</v>
      </c>
      <c r="J37" s="57"/>
      <c r="K37" s="58"/>
      <c r="L37" s="58"/>
      <c r="M37" s="24"/>
      <c r="N37" s="24"/>
      <c r="O37" s="24"/>
      <c r="P37" s="24">
        <f t="shared" ref="P37:P51" si="10">SUM(J37:O37)</f>
        <v>0</v>
      </c>
      <c r="Q37" s="28"/>
    </row>
    <row r="38" spans="1:17" ht="15.95" customHeight="1">
      <c r="A38" s="19"/>
      <c r="B38" s="19"/>
      <c r="C38" s="20" t="s">
        <v>25</v>
      </c>
      <c r="D38" s="21"/>
      <c r="E38" s="22" t="s">
        <v>19</v>
      </c>
      <c r="F38" s="23"/>
      <c r="G38" s="24"/>
      <c r="H38" s="24"/>
      <c r="I38" s="25">
        <f t="shared" si="9"/>
        <v>0</v>
      </c>
      <c r="J38" s="57"/>
      <c r="K38" s="58"/>
      <c r="L38" s="58"/>
      <c r="M38" s="24"/>
      <c r="N38" s="24"/>
      <c r="O38" s="24"/>
      <c r="P38" s="24">
        <f t="shared" si="10"/>
        <v>0</v>
      </c>
      <c r="Q38" s="28"/>
    </row>
    <row r="39" spans="1:17" ht="15.95" customHeight="1">
      <c r="A39" s="19"/>
      <c r="B39" s="19"/>
      <c r="C39" s="20" t="s">
        <v>26</v>
      </c>
      <c r="D39" s="21"/>
      <c r="E39" s="22" t="s">
        <v>19</v>
      </c>
      <c r="F39" s="23"/>
      <c r="G39" s="24"/>
      <c r="H39" s="24"/>
      <c r="I39" s="25">
        <f t="shared" si="9"/>
        <v>0</v>
      </c>
      <c r="J39" s="57"/>
      <c r="K39" s="58"/>
      <c r="L39" s="58"/>
      <c r="M39" s="24"/>
      <c r="N39" s="24"/>
      <c r="O39" s="24"/>
      <c r="P39" s="24">
        <f t="shared" si="10"/>
        <v>0</v>
      </c>
      <c r="Q39" s="28"/>
    </row>
    <row r="40" spans="1:17" ht="15.95" customHeight="1">
      <c r="A40" s="19"/>
      <c r="B40" s="19"/>
      <c r="C40" s="20" t="s">
        <v>27</v>
      </c>
      <c r="D40" s="21"/>
      <c r="E40" s="22" t="s">
        <v>19</v>
      </c>
      <c r="F40" s="23"/>
      <c r="G40" s="24"/>
      <c r="H40" s="24"/>
      <c r="I40" s="25">
        <f t="shared" si="9"/>
        <v>0</v>
      </c>
      <c r="J40" s="57"/>
      <c r="K40" s="58"/>
      <c r="L40" s="58"/>
      <c r="M40" s="24"/>
      <c r="N40" s="24"/>
      <c r="O40" s="24"/>
      <c r="P40" s="24">
        <f t="shared" si="10"/>
        <v>0</v>
      </c>
      <c r="Q40" s="28"/>
    </row>
    <row r="41" spans="1:17" ht="15.95" customHeight="1">
      <c r="A41" s="19"/>
      <c r="B41" s="19"/>
      <c r="C41" s="20" t="s">
        <v>28</v>
      </c>
      <c r="D41" s="21"/>
      <c r="E41" s="22" t="s">
        <v>19</v>
      </c>
      <c r="F41" s="23"/>
      <c r="G41" s="24"/>
      <c r="H41" s="24"/>
      <c r="I41" s="25">
        <f t="shared" si="9"/>
        <v>0</v>
      </c>
      <c r="J41" s="57"/>
      <c r="K41" s="58"/>
      <c r="L41" s="58"/>
      <c r="M41" s="24"/>
      <c r="N41" s="24"/>
      <c r="O41" s="24"/>
      <c r="P41" s="24">
        <f t="shared" si="10"/>
        <v>0</v>
      </c>
      <c r="Q41" s="28"/>
    </row>
    <row r="42" spans="1:17" ht="15.95" customHeight="1">
      <c r="A42" s="19"/>
      <c r="B42" s="19"/>
      <c r="C42" s="20" t="s">
        <v>29</v>
      </c>
      <c r="D42" s="21"/>
      <c r="E42" s="22" t="s">
        <v>19</v>
      </c>
      <c r="F42" s="23"/>
      <c r="G42" s="24"/>
      <c r="H42" s="24"/>
      <c r="I42" s="25">
        <f t="shared" si="9"/>
        <v>0</v>
      </c>
      <c r="J42" s="57"/>
      <c r="K42" s="58"/>
      <c r="L42" s="58"/>
      <c r="M42" s="24"/>
      <c r="N42" s="24"/>
      <c r="O42" s="24"/>
      <c r="P42" s="24">
        <f t="shared" si="10"/>
        <v>0</v>
      </c>
      <c r="Q42" s="28"/>
    </row>
    <row r="43" spans="1:17" ht="15.95" customHeight="1">
      <c r="A43" s="19"/>
      <c r="B43" s="19"/>
      <c r="C43" s="20" t="s">
        <v>30</v>
      </c>
      <c r="D43" s="21"/>
      <c r="E43" s="22" t="s">
        <v>19</v>
      </c>
      <c r="F43" s="23"/>
      <c r="G43" s="24"/>
      <c r="H43" s="24"/>
      <c r="I43" s="25">
        <f>D43*H43</f>
        <v>0</v>
      </c>
      <c r="J43" s="57"/>
      <c r="K43" s="58"/>
      <c r="L43" s="58"/>
      <c r="M43" s="24"/>
      <c r="N43" s="24"/>
      <c r="O43" s="24"/>
      <c r="P43" s="24">
        <f>SUM(J43:O43)</f>
        <v>0</v>
      </c>
      <c r="Q43" s="28"/>
    </row>
    <row r="44" spans="1:17" ht="15.95" customHeight="1">
      <c r="A44" s="19"/>
      <c r="B44" s="19"/>
      <c r="C44" s="20" t="s">
        <v>31</v>
      </c>
      <c r="D44" s="21"/>
      <c r="E44" s="22" t="s">
        <v>19</v>
      </c>
      <c r="F44" s="23"/>
      <c r="G44" s="24"/>
      <c r="H44" s="24"/>
      <c r="I44" s="25">
        <f t="shared" si="9"/>
        <v>0</v>
      </c>
      <c r="J44" s="57"/>
      <c r="K44" s="58"/>
      <c r="L44" s="58"/>
      <c r="M44" s="24"/>
      <c r="N44" s="24"/>
      <c r="O44" s="24"/>
      <c r="P44" s="24">
        <f t="shared" si="10"/>
        <v>0</v>
      </c>
      <c r="Q44" s="28"/>
    </row>
    <row r="45" spans="1:17" ht="15.95" customHeight="1">
      <c r="A45" s="19"/>
      <c r="B45" s="19"/>
      <c r="C45" s="20" t="s">
        <v>32</v>
      </c>
      <c r="D45" s="21"/>
      <c r="E45" s="22" t="s">
        <v>19</v>
      </c>
      <c r="F45" s="23"/>
      <c r="G45" s="24"/>
      <c r="H45" s="24"/>
      <c r="I45" s="25">
        <f t="shared" si="9"/>
        <v>0</v>
      </c>
      <c r="J45" s="57"/>
      <c r="K45" s="58"/>
      <c r="L45" s="58"/>
      <c r="M45" s="24"/>
      <c r="N45" s="24"/>
      <c r="O45" s="24"/>
      <c r="P45" s="24">
        <f t="shared" si="10"/>
        <v>0</v>
      </c>
      <c r="Q45" s="28"/>
    </row>
    <row r="46" spans="1:17" ht="15.95" customHeight="1">
      <c r="A46" s="19"/>
      <c r="B46" s="19"/>
      <c r="C46" s="20" t="s">
        <v>33</v>
      </c>
      <c r="D46" s="21"/>
      <c r="E46" s="22" t="s">
        <v>19</v>
      </c>
      <c r="F46" s="23"/>
      <c r="G46" s="24"/>
      <c r="H46" s="24"/>
      <c r="I46" s="25">
        <f t="shared" si="9"/>
        <v>0</v>
      </c>
      <c r="J46" s="57"/>
      <c r="K46" s="58"/>
      <c r="L46" s="58"/>
      <c r="M46" s="24"/>
      <c r="N46" s="24"/>
      <c r="O46" s="24"/>
      <c r="P46" s="24">
        <f t="shared" si="10"/>
        <v>0</v>
      </c>
      <c r="Q46" s="28"/>
    </row>
    <row r="47" spans="1:17" ht="15.95" customHeight="1">
      <c r="A47" s="19"/>
      <c r="B47" s="19"/>
      <c r="C47" s="20" t="s">
        <v>34</v>
      </c>
      <c r="D47" s="21"/>
      <c r="E47" s="22" t="s">
        <v>19</v>
      </c>
      <c r="F47" s="23"/>
      <c r="G47" s="24"/>
      <c r="H47" s="24"/>
      <c r="I47" s="25">
        <f>D47*H47</f>
        <v>0</v>
      </c>
      <c r="J47" s="57"/>
      <c r="K47" s="58"/>
      <c r="L47" s="58"/>
      <c r="M47" s="24"/>
      <c r="N47" s="24"/>
      <c r="O47" s="24"/>
      <c r="P47" s="24">
        <f>SUM(J47:O47)</f>
        <v>0</v>
      </c>
      <c r="Q47" s="28"/>
    </row>
    <row r="48" spans="1:17" ht="15.95" customHeight="1">
      <c r="A48" s="19"/>
      <c r="B48" s="19"/>
      <c r="C48" s="20" t="s">
        <v>35</v>
      </c>
      <c r="D48" s="21"/>
      <c r="E48" s="22" t="s">
        <v>19</v>
      </c>
      <c r="F48" s="23"/>
      <c r="G48" s="24"/>
      <c r="H48" s="24"/>
      <c r="I48" s="25">
        <f t="shared" si="9"/>
        <v>0</v>
      </c>
      <c r="J48" s="57"/>
      <c r="K48" s="58"/>
      <c r="L48" s="58"/>
      <c r="M48" s="24"/>
      <c r="N48" s="24"/>
      <c r="O48" s="24"/>
      <c r="P48" s="24">
        <f t="shared" si="10"/>
        <v>0</v>
      </c>
      <c r="Q48" s="28"/>
    </row>
    <row r="49" spans="1:17" ht="15.95" customHeight="1">
      <c r="A49" s="19"/>
      <c r="B49" s="19"/>
      <c r="C49" s="20" t="s">
        <v>36</v>
      </c>
      <c r="D49" s="21"/>
      <c r="E49" s="22" t="s">
        <v>19</v>
      </c>
      <c r="F49" s="23"/>
      <c r="G49" s="24"/>
      <c r="H49" s="24"/>
      <c r="I49" s="25">
        <f t="shared" si="9"/>
        <v>0</v>
      </c>
      <c r="J49" s="57"/>
      <c r="K49" s="58"/>
      <c r="L49" s="58"/>
      <c r="M49" s="24"/>
      <c r="N49" s="24"/>
      <c r="O49" s="24"/>
      <c r="P49" s="24">
        <f t="shared" si="10"/>
        <v>0</v>
      </c>
      <c r="Q49" s="28"/>
    </row>
    <row r="50" spans="1:17" ht="15.95" customHeight="1">
      <c r="A50" s="19"/>
      <c r="B50" s="19"/>
      <c r="C50" s="20" t="s">
        <v>37</v>
      </c>
      <c r="D50" s="21"/>
      <c r="E50" s="22" t="s">
        <v>19</v>
      </c>
      <c r="F50" s="23"/>
      <c r="G50" s="24"/>
      <c r="H50" s="24"/>
      <c r="I50" s="25">
        <f>D50*H50</f>
        <v>0</v>
      </c>
      <c r="J50" s="57"/>
      <c r="K50" s="58"/>
      <c r="L50" s="58"/>
      <c r="M50" s="24"/>
      <c r="N50" s="24"/>
      <c r="O50" s="24"/>
      <c r="P50" s="24">
        <f>SUM(J50:O50)</f>
        <v>0</v>
      </c>
      <c r="Q50" s="28"/>
    </row>
    <row r="51" spans="1:17" ht="15.95" customHeight="1">
      <c r="A51" s="19"/>
      <c r="B51" s="19"/>
      <c r="C51" s="20" t="s">
        <v>54</v>
      </c>
      <c r="D51" s="21"/>
      <c r="E51" s="22" t="s">
        <v>19</v>
      </c>
      <c r="F51" s="23"/>
      <c r="G51" s="24"/>
      <c r="H51" s="24"/>
      <c r="I51" s="25">
        <f t="shared" si="9"/>
        <v>0</v>
      </c>
      <c r="J51" s="57"/>
      <c r="K51" s="58"/>
      <c r="L51" s="58"/>
      <c r="M51" s="24"/>
      <c r="N51" s="24"/>
      <c r="O51" s="24"/>
      <c r="P51" s="24">
        <f t="shared" si="10"/>
        <v>0</v>
      </c>
      <c r="Q51" s="28"/>
    </row>
    <row r="52" spans="1:17" ht="15.95" customHeight="1">
      <c r="A52" s="19"/>
      <c r="B52" s="19"/>
      <c r="C52" s="37"/>
      <c r="D52" s="21"/>
      <c r="E52" s="22" t="s">
        <v>19</v>
      </c>
      <c r="F52" s="23"/>
      <c r="G52" s="24"/>
      <c r="H52" s="24"/>
      <c r="I52" s="25">
        <f t="shared" si="9"/>
        <v>0</v>
      </c>
      <c r="J52" s="57"/>
      <c r="K52" s="58"/>
      <c r="L52" s="58"/>
      <c r="M52" s="24"/>
      <c r="N52" s="24"/>
      <c r="O52" s="24"/>
      <c r="P52" s="24">
        <f>SUM(J52:O52)</f>
        <v>0</v>
      </c>
      <c r="Q52" s="28"/>
    </row>
    <row r="53" spans="1:17" ht="15.95" customHeight="1">
      <c r="A53" s="19"/>
      <c r="B53" s="29"/>
      <c r="C53" s="192" t="s">
        <v>20</v>
      </c>
      <c r="D53" s="193"/>
      <c r="E53" s="193"/>
      <c r="F53" s="193"/>
      <c r="G53" s="193"/>
      <c r="H53" s="193"/>
      <c r="I53" s="30">
        <f t="shared" ref="I53:P53" si="11">SUM(I36:I52)</f>
        <v>0</v>
      </c>
      <c r="J53" s="31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1"/>
        <v>0</v>
      </c>
      <c r="O53" s="32">
        <f t="shared" si="11"/>
        <v>0</v>
      </c>
      <c r="P53" s="32">
        <f t="shared" si="11"/>
        <v>0</v>
      </c>
      <c r="Q53" s="33"/>
    </row>
    <row r="54" spans="1:17" s="18" customFormat="1" ht="26.1" customHeight="1">
      <c r="A54" s="34"/>
      <c r="B54" s="9" t="s">
        <v>55</v>
      </c>
      <c r="C54" s="10" t="s">
        <v>56</v>
      </c>
      <c r="D54" s="10" t="s">
        <v>40</v>
      </c>
      <c r="E54" s="10" t="s">
        <v>6</v>
      </c>
      <c r="F54" s="27"/>
      <c r="G54" s="12" t="s">
        <v>41</v>
      </c>
      <c r="H54" s="12" t="s">
        <v>42</v>
      </c>
      <c r="I54" s="13" t="s">
        <v>10</v>
      </c>
      <c r="J54" s="14" t="s">
        <v>11</v>
      </c>
      <c r="K54" s="15" t="s">
        <v>12</v>
      </c>
      <c r="L54" s="15" t="s">
        <v>13</v>
      </c>
      <c r="M54" s="15" t="s">
        <v>14</v>
      </c>
      <c r="N54" s="15" t="s">
        <v>15</v>
      </c>
      <c r="O54" s="15" t="s">
        <v>16</v>
      </c>
      <c r="P54" s="16" t="str">
        <f>"合計
（令和3～8年度）"</f>
        <v>合計
（令和3～8年度）</v>
      </c>
      <c r="Q54" s="36" t="s">
        <v>57</v>
      </c>
    </row>
    <row r="55" spans="1:17" ht="15.95" customHeight="1">
      <c r="A55" s="19"/>
      <c r="B55" s="19"/>
      <c r="C55" s="28" t="s">
        <v>58</v>
      </c>
      <c r="D55" s="21"/>
      <c r="E55" s="38"/>
      <c r="F55" s="27"/>
      <c r="G55" s="24"/>
      <c r="H55" s="24"/>
      <c r="I55" s="25">
        <f>D55*H55</f>
        <v>0</v>
      </c>
      <c r="J55" s="57"/>
      <c r="K55" s="24"/>
      <c r="L55" s="24"/>
      <c r="M55" s="24"/>
      <c r="N55" s="24"/>
      <c r="O55" s="24"/>
      <c r="P55" s="24">
        <f>SUM(J55:O55)</f>
        <v>0</v>
      </c>
      <c r="Q55" s="28"/>
    </row>
    <row r="56" spans="1:17" ht="15.95" customHeight="1">
      <c r="A56" s="19"/>
      <c r="B56" s="19"/>
      <c r="C56" s="28" t="s">
        <v>59</v>
      </c>
      <c r="D56" s="21"/>
      <c r="E56" s="38"/>
      <c r="F56" s="40"/>
      <c r="G56" s="24"/>
      <c r="H56" s="24"/>
      <c r="I56" s="25">
        <f>D56*H56</f>
        <v>0</v>
      </c>
      <c r="J56" s="57"/>
      <c r="K56" s="24"/>
      <c r="L56" s="24"/>
      <c r="M56" s="24"/>
      <c r="N56" s="24"/>
      <c r="O56" s="24"/>
      <c r="P56" s="24">
        <f>SUM(J56:O56)</f>
        <v>0</v>
      </c>
      <c r="Q56" s="28"/>
    </row>
    <row r="57" spans="1:17" ht="15.95" customHeight="1">
      <c r="A57" s="19"/>
      <c r="B57" s="19"/>
      <c r="C57" s="28" t="s">
        <v>59</v>
      </c>
      <c r="D57" s="21"/>
      <c r="E57" s="38"/>
      <c r="F57" s="40"/>
      <c r="G57" s="24"/>
      <c r="H57" s="24"/>
      <c r="I57" s="25">
        <f>D57*H57</f>
        <v>0</v>
      </c>
      <c r="J57" s="57"/>
      <c r="K57" s="24"/>
      <c r="L57" s="24"/>
      <c r="M57" s="24"/>
      <c r="N57" s="24"/>
      <c r="O57" s="24"/>
      <c r="P57" s="24">
        <f>SUM(J57:O57)</f>
        <v>0</v>
      </c>
      <c r="Q57" s="28"/>
    </row>
    <row r="58" spans="1:17" ht="15.95" customHeight="1">
      <c r="A58" s="19"/>
      <c r="B58" s="19"/>
      <c r="C58" s="28"/>
      <c r="D58" s="21"/>
      <c r="E58" s="38"/>
      <c r="F58" s="40"/>
      <c r="G58" s="24"/>
      <c r="H58" s="24"/>
      <c r="I58" s="25">
        <f>D58*H58</f>
        <v>0</v>
      </c>
      <c r="J58" s="57"/>
      <c r="K58" s="24"/>
      <c r="L58" s="24"/>
      <c r="M58" s="24"/>
      <c r="N58" s="24"/>
      <c r="O58" s="24"/>
      <c r="P58" s="24">
        <f>SUM(J58:O58)</f>
        <v>0</v>
      </c>
      <c r="Q58" s="28"/>
    </row>
    <row r="59" spans="1:17" ht="15.95" customHeight="1">
      <c r="A59" s="19"/>
      <c r="B59" s="29"/>
      <c r="C59" s="192" t="s">
        <v>20</v>
      </c>
      <c r="D59" s="193"/>
      <c r="E59" s="193"/>
      <c r="F59" s="193"/>
      <c r="G59" s="193"/>
      <c r="H59" s="193"/>
      <c r="I59" s="30">
        <f t="shared" ref="I59:P59" si="12">SUM(I55:I58)</f>
        <v>0</v>
      </c>
      <c r="J59" s="31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2"/>
        <v>0</v>
      </c>
      <c r="O59" s="32">
        <f t="shared" si="12"/>
        <v>0</v>
      </c>
      <c r="P59" s="32">
        <f t="shared" si="12"/>
        <v>0</v>
      </c>
      <c r="Q59" s="33"/>
    </row>
    <row r="60" spans="1:17" s="18" customFormat="1" ht="26.1" customHeight="1">
      <c r="A60" s="19"/>
      <c r="B60" s="9" t="s">
        <v>60</v>
      </c>
      <c r="C60" s="10" t="s">
        <v>56</v>
      </c>
      <c r="D60" s="11" t="s">
        <v>40</v>
      </c>
      <c r="E60" s="11" t="s">
        <v>6</v>
      </c>
      <c r="F60" s="27"/>
      <c r="G60" s="12" t="s">
        <v>41</v>
      </c>
      <c r="H60" s="12" t="s">
        <v>42</v>
      </c>
      <c r="I60" s="13" t="s">
        <v>10</v>
      </c>
      <c r="J60" s="14" t="s">
        <v>61</v>
      </c>
      <c r="K60" s="15" t="s">
        <v>12</v>
      </c>
      <c r="L60" s="15" t="s">
        <v>13</v>
      </c>
      <c r="M60" s="15" t="s">
        <v>14</v>
      </c>
      <c r="N60" s="15" t="s">
        <v>15</v>
      </c>
      <c r="O60" s="15" t="s">
        <v>16</v>
      </c>
      <c r="P60" s="16" t="str">
        <f>"合計
（令和3～8年度）"</f>
        <v>合計
（令和3～8年度）</v>
      </c>
      <c r="Q60" s="17" t="s">
        <v>17</v>
      </c>
    </row>
    <row r="61" spans="1:17" ht="15.95" customHeight="1">
      <c r="A61" s="19"/>
      <c r="B61" s="19"/>
      <c r="C61" s="20" t="s">
        <v>62</v>
      </c>
      <c r="D61" s="21"/>
      <c r="E61" s="22"/>
      <c r="F61" s="27"/>
      <c r="G61" s="24"/>
      <c r="H61" s="24"/>
      <c r="I61" s="25">
        <f>D61*H61</f>
        <v>0</v>
      </c>
      <c r="J61" s="57"/>
      <c r="K61" s="24"/>
      <c r="L61" s="24"/>
      <c r="M61" s="24"/>
      <c r="N61" s="24"/>
      <c r="O61" s="24"/>
      <c r="P61" s="24">
        <f>SUM(J61:O61)</f>
        <v>0</v>
      </c>
      <c r="Q61" s="28"/>
    </row>
    <row r="62" spans="1:17" ht="15.95" customHeight="1">
      <c r="A62" s="19"/>
      <c r="B62" s="19"/>
      <c r="C62" s="20" t="s">
        <v>63</v>
      </c>
      <c r="D62" s="21"/>
      <c r="E62" s="22"/>
      <c r="F62" s="40"/>
      <c r="G62" s="24"/>
      <c r="H62" s="24"/>
      <c r="I62" s="25">
        <f>D62*H62</f>
        <v>0</v>
      </c>
      <c r="J62" s="57"/>
      <c r="K62" s="24"/>
      <c r="L62" s="24"/>
      <c r="M62" s="24"/>
      <c r="N62" s="24"/>
      <c r="O62" s="24"/>
      <c r="P62" s="24">
        <f>SUM(J62:O62)</f>
        <v>0</v>
      </c>
      <c r="Q62" s="28"/>
    </row>
    <row r="63" spans="1:17" ht="15.95" customHeight="1">
      <c r="A63" s="19"/>
      <c r="B63" s="19"/>
      <c r="C63" s="20"/>
      <c r="D63" s="21"/>
      <c r="E63" s="22"/>
      <c r="F63" s="40"/>
      <c r="G63" s="24"/>
      <c r="H63" s="24"/>
      <c r="I63" s="25">
        <f>D63*H63</f>
        <v>0</v>
      </c>
      <c r="J63" s="57"/>
      <c r="K63" s="24"/>
      <c r="L63" s="24"/>
      <c r="M63" s="24"/>
      <c r="N63" s="24"/>
      <c r="O63" s="24"/>
      <c r="P63" s="24">
        <f>SUM(J63:O63)</f>
        <v>0</v>
      </c>
      <c r="Q63" s="28"/>
    </row>
    <row r="64" spans="1:17" ht="15.95" customHeight="1" thickBot="1">
      <c r="A64" s="29"/>
      <c r="B64" s="29"/>
      <c r="C64" s="192" t="s">
        <v>20</v>
      </c>
      <c r="D64" s="193"/>
      <c r="E64" s="193"/>
      <c r="F64" s="193"/>
      <c r="G64" s="193"/>
      <c r="H64" s="193"/>
      <c r="I64" s="30">
        <f t="shared" ref="I64:P64" si="13">SUM(I61:I63)</f>
        <v>0</v>
      </c>
      <c r="J64" s="31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3"/>
        <v>0</v>
      </c>
      <c r="P64" s="32">
        <f t="shared" si="13"/>
        <v>0</v>
      </c>
      <c r="Q64" s="33"/>
    </row>
    <row r="65" spans="1:17" ht="30" customHeight="1" thickBot="1">
      <c r="A65" s="194" t="s">
        <v>64</v>
      </c>
      <c r="B65" s="195"/>
      <c r="C65" s="195"/>
      <c r="D65" s="195"/>
      <c r="E65" s="195"/>
      <c r="F65" s="195"/>
      <c r="G65" s="195"/>
      <c r="H65" s="195"/>
      <c r="I65" s="195"/>
      <c r="J65" s="59">
        <f t="shared" ref="J65:P65" si="14">SUM(J53,J59,J64)</f>
        <v>0</v>
      </c>
      <c r="K65" s="47">
        <f t="shared" si="14"/>
        <v>0</v>
      </c>
      <c r="L65" s="47">
        <f t="shared" si="14"/>
        <v>0</v>
      </c>
      <c r="M65" s="47">
        <f t="shared" si="14"/>
        <v>0</v>
      </c>
      <c r="N65" s="47">
        <f t="shared" si="14"/>
        <v>0</v>
      </c>
      <c r="O65" s="47">
        <f t="shared" si="14"/>
        <v>0</v>
      </c>
      <c r="P65" s="47">
        <f t="shared" si="14"/>
        <v>0</v>
      </c>
      <c r="Q65" s="49"/>
    </row>
    <row r="66" spans="1:17" ht="12.75" thickBot="1">
      <c r="A66" s="60"/>
      <c r="B66" s="60"/>
      <c r="C66" s="60"/>
      <c r="D66" s="60"/>
      <c r="E66" s="61"/>
      <c r="F66" s="61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</row>
    <row r="67" spans="1:17" ht="30" customHeight="1" thickBot="1">
      <c r="A67" s="60"/>
      <c r="B67" s="60"/>
      <c r="C67" s="60"/>
      <c r="D67" s="60"/>
      <c r="E67" s="61"/>
      <c r="F67" s="61"/>
      <c r="G67" s="60"/>
      <c r="H67" s="60"/>
      <c r="I67" s="60"/>
      <c r="J67" s="62" t="s">
        <v>52</v>
      </c>
      <c r="K67" s="63" t="s">
        <v>65</v>
      </c>
      <c r="L67" s="63" t="s">
        <v>66</v>
      </c>
      <c r="M67" s="63" t="s">
        <v>67</v>
      </c>
      <c r="N67" s="63" t="s">
        <v>68</v>
      </c>
      <c r="O67" s="63" t="s">
        <v>69</v>
      </c>
      <c r="P67" s="64" t="s">
        <v>70</v>
      </c>
      <c r="Q67" s="60"/>
    </row>
    <row r="68" spans="1:17" ht="30" customHeight="1">
      <c r="A68" s="60"/>
      <c r="B68" s="60"/>
      <c r="E68" s="65"/>
      <c r="F68" s="65"/>
      <c r="H68" s="196" t="s">
        <v>71</v>
      </c>
      <c r="I68" s="197"/>
      <c r="J68" s="66">
        <f t="shared" ref="J68:O68" si="15">SUMIF($C5:$C64,"合計",J5:J64)</f>
        <v>0</v>
      </c>
      <c r="K68" s="67">
        <f t="shared" si="15"/>
        <v>0</v>
      </c>
      <c r="L68" s="67">
        <f t="shared" si="15"/>
        <v>0</v>
      </c>
      <c r="M68" s="67">
        <f t="shared" si="15"/>
        <v>0</v>
      </c>
      <c r="N68" s="67">
        <f t="shared" si="15"/>
        <v>0</v>
      </c>
      <c r="O68" s="67">
        <f t="shared" si="15"/>
        <v>0</v>
      </c>
      <c r="P68" s="68">
        <f>SUM(J68:O68)</f>
        <v>0</v>
      </c>
      <c r="Q68" s="69"/>
    </row>
    <row r="69" spans="1:17" ht="30" customHeight="1">
      <c r="A69" s="60"/>
      <c r="B69" s="60"/>
      <c r="E69" s="65"/>
      <c r="F69" s="65"/>
      <c r="H69" s="198" t="s">
        <v>72</v>
      </c>
      <c r="I69" s="199"/>
      <c r="J69" s="70">
        <f t="shared" ref="J69:O69" si="16">J68*0.1</f>
        <v>0</v>
      </c>
      <c r="K69" s="71">
        <f t="shared" si="16"/>
        <v>0</v>
      </c>
      <c r="L69" s="71">
        <f t="shared" si="16"/>
        <v>0</v>
      </c>
      <c r="M69" s="71">
        <f t="shared" si="16"/>
        <v>0</v>
      </c>
      <c r="N69" s="71">
        <f t="shared" si="16"/>
        <v>0</v>
      </c>
      <c r="O69" s="71">
        <f t="shared" si="16"/>
        <v>0</v>
      </c>
      <c r="P69" s="72">
        <f>SUM(J69:O69)</f>
        <v>0</v>
      </c>
      <c r="Q69" s="69"/>
    </row>
    <row r="70" spans="1:17" ht="30" customHeight="1" thickBot="1">
      <c r="A70" s="60"/>
      <c r="B70" s="60"/>
      <c r="E70" s="65"/>
      <c r="F70" s="65"/>
      <c r="H70" s="200" t="s">
        <v>73</v>
      </c>
      <c r="I70" s="201"/>
      <c r="J70" s="73">
        <f t="shared" ref="J70:N70" si="17">SUM(J68:J69)</f>
        <v>0</v>
      </c>
      <c r="K70" s="74">
        <f t="shared" si="17"/>
        <v>0</v>
      </c>
      <c r="L70" s="74">
        <f t="shared" si="17"/>
        <v>0</v>
      </c>
      <c r="M70" s="74">
        <f t="shared" si="17"/>
        <v>0</v>
      </c>
      <c r="N70" s="74">
        <f t="shared" si="17"/>
        <v>0</v>
      </c>
      <c r="O70" s="74">
        <f>SUM(O68:O69)</f>
        <v>0</v>
      </c>
      <c r="P70" s="75">
        <f>SUM(P68:P69)</f>
        <v>0</v>
      </c>
      <c r="Q70" s="69"/>
    </row>
  </sheetData>
  <mergeCells count="11">
    <mergeCell ref="C64:H64"/>
    <mergeCell ref="A65:I65"/>
    <mergeCell ref="H68:I68"/>
    <mergeCell ref="H69:I69"/>
    <mergeCell ref="H70:I70"/>
    <mergeCell ref="C59:H59"/>
    <mergeCell ref="C7:H7"/>
    <mergeCell ref="C25:H25"/>
    <mergeCell ref="C33:H33"/>
    <mergeCell ref="A34:I34"/>
    <mergeCell ref="C53:H53"/>
  </mergeCells>
  <phoneticPr fontId="1"/>
  <pageMargins left="0.33" right="0.2" top="0.28000000000000003" bottom="0.2" header="0.59055118110236227" footer="0.23"/>
  <pageSetup paperSize="8" scale="71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70"/>
  <sheetViews>
    <sheetView view="pageBreakPreview" zoomScale="85" zoomScaleNormal="75" zoomScaleSheetLayoutView="85" workbookViewId="0">
      <selection activeCell="E82" sqref="E82"/>
    </sheetView>
  </sheetViews>
  <sheetFormatPr defaultRowHeight="12"/>
  <cols>
    <col min="1" max="1" width="12.625" style="2" customWidth="1"/>
    <col min="2" max="2" width="16.625" style="2" customWidth="1"/>
    <col min="3" max="3" width="21.5" style="2" customWidth="1"/>
    <col min="4" max="4" width="14.625" style="2" customWidth="1"/>
    <col min="5" max="5" width="9.875" style="4" customWidth="1"/>
    <col min="6" max="6" width="15.625" style="4" customWidth="1"/>
    <col min="7" max="10" width="12.625" style="2" customWidth="1"/>
    <col min="11" max="12" width="14.625" style="2" customWidth="1"/>
    <col min="13" max="13" width="18.625" style="2" bestFit="1" customWidth="1"/>
    <col min="14" max="20" width="14.625" style="2" customWidth="1"/>
    <col min="21" max="21" width="16" style="2" customWidth="1"/>
    <col min="22" max="22" width="40.625" style="2" customWidth="1"/>
    <col min="23" max="256" width="9" style="2"/>
    <col min="257" max="257" width="12.625" style="2" customWidth="1"/>
    <col min="258" max="258" width="16.625" style="2" customWidth="1"/>
    <col min="259" max="259" width="21.5" style="2" customWidth="1"/>
    <col min="260" max="260" width="14.625" style="2" customWidth="1"/>
    <col min="261" max="261" width="9.875" style="2" customWidth="1"/>
    <col min="262" max="262" width="15.625" style="2" customWidth="1"/>
    <col min="263" max="266" width="12.625" style="2" customWidth="1"/>
    <col min="267" max="268" width="14.625" style="2" customWidth="1"/>
    <col min="269" max="269" width="18.625" style="2" bestFit="1" customWidth="1"/>
    <col min="270" max="276" width="14.625" style="2" customWidth="1"/>
    <col min="277" max="277" width="16" style="2" customWidth="1"/>
    <col min="278" max="278" width="40.625" style="2" customWidth="1"/>
    <col min="279" max="512" width="9" style="2"/>
    <col min="513" max="513" width="12.625" style="2" customWidth="1"/>
    <col min="514" max="514" width="16.625" style="2" customWidth="1"/>
    <col min="515" max="515" width="21.5" style="2" customWidth="1"/>
    <col min="516" max="516" width="14.625" style="2" customWidth="1"/>
    <col min="517" max="517" width="9.875" style="2" customWidth="1"/>
    <col min="518" max="518" width="15.625" style="2" customWidth="1"/>
    <col min="519" max="522" width="12.625" style="2" customWidth="1"/>
    <col min="523" max="524" width="14.625" style="2" customWidth="1"/>
    <col min="525" max="525" width="18.625" style="2" bestFit="1" customWidth="1"/>
    <col min="526" max="532" width="14.625" style="2" customWidth="1"/>
    <col min="533" max="533" width="16" style="2" customWidth="1"/>
    <col min="534" max="534" width="40.625" style="2" customWidth="1"/>
    <col min="535" max="768" width="9" style="2"/>
    <col min="769" max="769" width="12.625" style="2" customWidth="1"/>
    <col min="770" max="770" width="16.625" style="2" customWidth="1"/>
    <col min="771" max="771" width="21.5" style="2" customWidth="1"/>
    <col min="772" max="772" width="14.625" style="2" customWidth="1"/>
    <col min="773" max="773" width="9.875" style="2" customWidth="1"/>
    <col min="774" max="774" width="15.625" style="2" customWidth="1"/>
    <col min="775" max="778" width="12.625" style="2" customWidth="1"/>
    <col min="779" max="780" width="14.625" style="2" customWidth="1"/>
    <col min="781" max="781" width="18.625" style="2" bestFit="1" customWidth="1"/>
    <col min="782" max="788" width="14.625" style="2" customWidth="1"/>
    <col min="789" max="789" width="16" style="2" customWidth="1"/>
    <col min="790" max="790" width="40.625" style="2" customWidth="1"/>
    <col min="791" max="1024" width="9" style="2"/>
    <col min="1025" max="1025" width="12.625" style="2" customWidth="1"/>
    <col min="1026" max="1026" width="16.625" style="2" customWidth="1"/>
    <col min="1027" max="1027" width="21.5" style="2" customWidth="1"/>
    <col min="1028" max="1028" width="14.625" style="2" customWidth="1"/>
    <col min="1029" max="1029" width="9.875" style="2" customWidth="1"/>
    <col min="1030" max="1030" width="15.625" style="2" customWidth="1"/>
    <col min="1031" max="1034" width="12.625" style="2" customWidth="1"/>
    <col min="1035" max="1036" width="14.625" style="2" customWidth="1"/>
    <col min="1037" max="1037" width="18.625" style="2" bestFit="1" customWidth="1"/>
    <col min="1038" max="1044" width="14.625" style="2" customWidth="1"/>
    <col min="1045" max="1045" width="16" style="2" customWidth="1"/>
    <col min="1046" max="1046" width="40.625" style="2" customWidth="1"/>
    <col min="1047" max="1280" width="9" style="2"/>
    <col min="1281" max="1281" width="12.625" style="2" customWidth="1"/>
    <col min="1282" max="1282" width="16.625" style="2" customWidth="1"/>
    <col min="1283" max="1283" width="21.5" style="2" customWidth="1"/>
    <col min="1284" max="1284" width="14.625" style="2" customWidth="1"/>
    <col min="1285" max="1285" width="9.875" style="2" customWidth="1"/>
    <col min="1286" max="1286" width="15.625" style="2" customWidth="1"/>
    <col min="1287" max="1290" width="12.625" style="2" customWidth="1"/>
    <col min="1291" max="1292" width="14.625" style="2" customWidth="1"/>
    <col min="1293" max="1293" width="18.625" style="2" bestFit="1" customWidth="1"/>
    <col min="1294" max="1300" width="14.625" style="2" customWidth="1"/>
    <col min="1301" max="1301" width="16" style="2" customWidth="1"/>
    <col min="1302" max="1302" width="40.625" style="2" customWidth="1"/>
    <col min="1303" max="1536" width="9" style="2"/>
    <col min="1537" max="1537" width="12.625" style="2" customWidth="1"/>
    <col min="1538" max="1538" width="16.625" style="2" customWidth="1"/>
    <col min="1539" max="1539" width="21.5" style="2" customWidth="1"/>
    <col min="1540" max="1540" width="14.625" style="2" customWidth="1"/>
    <col min="1541" max="1541" width="9.875" style="2" customWidth="1"/>
    <col min="1542" max="1542" width="15.625" style="2" customWidth="1"/>
    <col min="1543" max="1546" width="12.625" style="2" customWidth="1"/>
    <col min="1547" max="1548" width="14.625" style="2" customWidth="1"/>
    <col min="1549" max="1549" width="18.625" style="2" bestFit="1" customWidth="1"/>
    <col min="1550" max="1556" width="14.625" style="2" customWidth="1"/>
    <col min="1557" max="1557" width="16" style="2" customWidth="1"/>
    <col min="1558" max="1558" width="40.625" style="2" customWidth="1"/>
    <col min="1559" max="1792" width="9" style="2"/>
    <col min="1793" max="1793" width="12.625" style="2" customWidth="1"/>
    <col min="1794" max="1794" width="16.625" style="2" customWidth="1"/>
    <col min="1795" max="1795" width="21.5" style="2" customWidth="1"/>
    <col min="1796" max="1796" width="14.625" style="2" customWidth="1"/>
    <col min="1797" max="1797" width="9.875" style="2" customWidth="1"/>
    <col min="1798" max="1798" width="15.625" style="2" customWidth="1"/>
    <col min="1799" max="1802" width="12.625" style="2" customWidth="1"/>
    <col min="1803" max="1804" width="14.625" style="2" customWidth="1"/>
    <col min="1805" max="1805" width="18.625" style="2" bestFit="1" customWidth="1"/>
    <col min="1806" max="1812" width="14.625" style="2" customWidth="1"/>
    <col min="1813" max="1813" width="16" style="2" customWidth="1"/>
    <col min="1814" max="1814" width="40.625" style="2" customWidth="1"/>
    <col min="1815" max="2048" width="9" style="2"/>
    <col min="2049" max="2049" width="12.625" style="2" customWidth="1"/>
    <col min="2050" max="2050" width="16.625" style="2" customWidth="1"/>
    <col min="2051" max="2051" width="21.5" style="2" customWidth="1"/>
    <col min="2052" max="2052" width="14.625" style="2" customWidth="1"/>
    <col min="2053" max="2053" width="9.875" style="2" customWidth="1"/>
    <col min="2054" max="2054" width="15.625" style="2" customWidth="1"/>
    <col min="2055" max="2058" width="12.625" style="2" customWidth="1"/>
    <col min="2059" max="2060" width="14.625" style="2" customWidth="1"/>
    <col min="2061" max="2061" width="18.625" style="2" bestFit="1" customWidth="1"/>
    <col min="2062" max="2068" width="14.625" style="2" customWidth="1"/>
    <col min="2069" max="2069" width="16" style="2" customWidth="1"/>
    <col min="2070" max="2070" width="40.625" style="2" customWidth="1"/>
    <col min="2071" max="2304" width="9" style="2"/>
    <col min="2305" max="2305" width="12.625" style="2" customWidth="1"/>
    <col min="2306" max="2306" width="16.625" style="2" customWidth="1"/>
    <col min="2307" max="2307" width="21.5" style="2" customWidth="1"/>
    <col min="2308" max="2308" width="14.625" style="2" customWidth="1"/>
    <col min="2309" max="2309" width="9.875" style="2" customWidth="1"/>
    <col min="2310" max="2310" width="15.625" style="2" customWidth="1"/>
    <col min="2311" max="2314" width="12.625" style="2" customWidth="1"/>
    <col min="2315" max="2316" width="14.625" style="2" customWidth="1"/>
    <col min="2317" max="2317" width="18.625" style="2" bestFit="1" customWidth="1"/>
    <col min="2318" max="2324" width="14.625" style="2" customWidth="1"/>
    <col min="2325" max="2325" width="16" style="2" customWidth="1"/>
    <col min="2326" max="2326" width="40.625" style="2" customWidth="1"/>
    <col min="2327" max="2560" width="9" style="2"/>
    <col min="2561" max="2561" width="12.625" style="2" customWidth="1"/>
    <col min="2562" max="2562" width="16.625" style="2" customWidth="1"/>
    <col min="2563" max="2563" width="21.5" style="2" customWidth="1"/>
    <col min="2564" max="2564" width="14.625" style="2" customWidth="1"/>
    <col min="2565" max="2565" width="9.875" style="2" customWidth="1"/>
    <col min="2566" max="2566" width="15.625" style="2" customWidth="1"/>
    <col min="2567" max="2570" width="12.625" style="2" customWidth="1"/>
    <col min="2571" max="2572" width="14.625" style="2" customWidth="1"/>
    <col min="2573" max="2573" width="18.625" style="2" bestFit="1" customWidth="1"/>
    <col min="2574" max="2580" width="14.625" style="2" customWidth="1"/>
    <col min="2581" max="2581" width="16" style="2" customWidth="1"/>
    <col min="2582" max="2582" width="40.625" style="2" customWidth="1"/>
    <col min="2583" max="2816" width="9" style="2"/>
    <col min="2817" max="2817" width="12.625" style="2" customWidth="1"/>
    <col min="2818" max="2818" width="16.625" style="2" customWidth="1"/>
    <col min="2819" max="2819" width="21.5" style="2" customWidth="1"/>
    <col min="2820" max="2820" width="14.625" style="2" customWidth="1"/>
    <col min="2821" max="2821" width="9.875" style="2" customWidth="1"/>
    <col min="2822" max="2822" width="15.625" style="2" customWidth="1"/>
    <col min="2823" max="2826" width="12.625" style="2" customWidth="1"/>
    <col min="2827" max="2828" width="14.625" style="2" customWidth="1"/>
    <col min="2829" max="2829" width="18.625" style="2" bestFit="1" customWidth="1"/>
    <col min="2830" max="2836" width="14.625" style="2" customWidth="1"/>
    <col min="2837" max="2837" width="16" style="2" customWidth="1"/>
    <col min="2838" max="2838" width="40.625" style="2" customWidth="1"/>
    <col min="2839" max="3072" width="9" style="2"/>
    <col min="3073" max="3073" width="12.625" style="2" customWidth="1"/>
    <col min="3074" max="3074" width="16.625" style="2" customWidth="1"/>
    <col min="3075" max="3075" width="21.5" style="2" customWidth="1"/>
    <col min="3076" max="3076" width="14.625" style="2" customWidth="1"/>
    <col min="3077" max="3077" width="9.875" style="2" customWidth="1"/>
    <col min="3078" max="3078" width="15.625" style="2" customWidth="1"/>
    <col min="3079" max="3082" width="12.625" style="2" customWidth="1"/>
    <col min="3083" max="3084" width="14.625" style="2" customWidth="1"/>
    <col min="3085" max="3085" width="18.625" style="2" bestFit="1" customWidth="1"/>
    <col min="3086" max="3092" width="14.625" style="2" customWidth="1"/>
    <col min="3093" max="3093" width="16" style="2" customWidth="1"/>
    <col min="3094" max="3094" width="40.625" style="2" customWidth="1"/>
    <col min="3095" max="3328" width="9" style="2"/>
    <col min="3329" max="3329" width="12.625" style="2" customWidth="1"/>
    <col min="3330" max="3330" width="16.625" style="2" customWidth="1"/>
    <col min="3331" max="3331" width="21.5" style="2" customWidth="1"/>
    <col min="3332" max="3332" width="14.625" style="2" customWidth="1"/>
    <col min="3333" max="3333" width="9.875" style="2" customWidth="1"/>
    <col min="3334" max="3334" width="15.625" style="2" customWidth="1"/>
    <col min="3335" max="3338" width="12.625" style="2" customWidth="1"/>
    <col min="3339" max="3340" width="14.625" style="2" customWidth="1"/>
    <col min="3341" max="3341" width="18.625" style="2" bestFit="1" customWidth="1"/>
    <col min="3342" max="3348" width="14.625" style="2" customWidth="1"/>
    <col min="3349" max="3349" width="16" style="2" customWidth="1"/>
    <col min="3350" max="3350" width="40.625" style="2" customWidth="1"/>
    <col min="3351" max="3584" width="9" style="2"/>
    <col min="3585" max="3585" width="12.625" style="2" customWidth="1"/>
    <col min="3586" max="3586" width="16.625" style="2" customWidth="1"/>
    <col min="3587" max="3587" width="21.5" style="2" customWidth="1"/>
    <col min="3588" max="3588" width="14.625" style="2" customWidth="1"/>
    <col min="3589" max="3589" width="9.875" style="2" customWidth="1"/>
    <col min="3590" max="3590" width="15.625" style="2" customWidth="1"/>
    <col min="3591" max="3594" width="12.625" style="2" customWidth="1"/>
    <col min="3595" max="3596" width="14.625" style="2" customWidth="1"/>
    <col min="3597" max="3597" width="18.625" style="2" bestFit="1" customWidth="1"/>
    <col min="3598" max="3604" width="14.625" style="2" customWidth="1"/>
    <col min="3605" max="3605" width="16" style="2" customWidth="1"/>
    <col min="3606" max="3606" width="40.625" style="2" customWidth="1"/>
    <col min="3607" max="3840" width="9" style="2"/>
    <col min="3841" max="3841" width="12.625" style="2" customWidth="1"/>
    <col min="3842" max="3842" width="16.625" style="2" customWidth="1"/>
    <col min="3843" max="3843" width="21.5" style="2" customWidth="1"/>
    <col min="3844" max="3844" width="14.625" style="2" customWidth="1"/>
    <col min="3845" max="3845" width="9.875" style="2" customWidth="1"/>
    <col min="3846" max="3846" width="15.625" style="2" customWidth="1"/>
    <col min="3847" max="3850" width="12.625" style="2" customWidth="1"/>
    <col min="3851" max="3852" width="14.625" style="2" customWidth="1"/>
    <col min="3853" max="3853" width="18.625" style="2" bestFit="1" customWidth="1"/>
    <col min="3854" max="3860" width="14.625" style="2" customWidth="1"/>
    <col min="3861" max="3861" width="16" style="2" customWidth="1"/>
    <col min="3862" max="3862" width="40.625" style="2" customWidth="1"/>
    <col min="3863" max="4096" width="9" style="2"/>
    <col min="4097" max="4097" width="12.625" style="2" customWidth="1"/>
    <col min="4098" max="4098" width="16.625" style="2" customWidth="1"/>
    <col min="4099" max="4099" width="21.5" style="2" customWidth="1"/>
    <col min="4100" max="4100" width="14.625" style="2" customWidth="1"/>
    <col min="4101" max="4101" width="9.875" style="2" customWidth="1"/>
    <col min="4102" max="4102" width="15.625" style="2" customWidth="1"/>
    <col min="4103" max="4106" width="12.625" style="2" customWidth="1"/>
    <col min="4107" max="4108" width="14.625" style="2" customWidth="1"/>
    <col min="4109" max="4109" width="18.625" style="2" bestFit="1" customWidth="1"/>
    <col min="4110" max="4116" width="14.625" style="2" customWidth="1"/>
    <col min="4117" max="4117" width="16" style="2" customWidth="1"/>
    <col min="4118" max="4118" width="40.625" style="2" customWidth="1"/>
    <col min="4119" max="4352" width="9" style="2"/>
    <col min="4353" max="4353" width="12.625" style="2" customWidth="1"/>
    <col min="4354" max="4354" width="16.625" style="2" customWidth="1"/>
    <col min="4355" max="4355" width="21.5" style="2" customWidth="1"/>
    <col min="4356" max="4356" width="14.625" style="2" customWidth="1"/>
    <col min="4357" max="4357" width="9.875" style="2" customWidth="1"/>
    <col min="4358" max="4358" width="15.625" style="2" customWidth="1"/>
    <col min="4359" max="4362" width="12.625" style="2" customWidth="1"/>
    <col min="4363" max="4364" width="14.625" style="2" customWidth="1"/>
    <col min="4365" max="4365" width="18.625" style="2" bestFit="1" customWidth="1"/>
    <col min="4366" max="4372" width="14.625" style="2" customWidth="1"/>
    <col min="4373" max="4373" width="16" style="2" customWidth="1"/>
    <col min="4374" max="4374" width="40.625" style="2" customWidth="1"/>
    <col min="4375" max="4608" width="9" style="2"/>
    <col min="4609" max="4609" width="12.625" style="2" customWidth="1"/>
    <col min="4610" max="4610" width="16.625" style="2" customWidth="1"/>
    <col min="4611" max="4611" width="21.5" style="2" customWidth="1"/>
    <col min="4612" max="4612" width="14.625" style="2" customWidth="1"/>
    <col min="4613" max="4613" width="9.875" style="2" customWidth="1"/>
    <col min="4614" max="4614" width="15.625" style="2" customWidth="1"/>
    <col min="4615" max="4618" width="12.625" style="2" customWidth="1"/>
    <col min="4619" max="4620" width="14.625" style="2" customWidth="1"/>
    <col min="4621" max="4621" width="18.625" style="2" bestFit="1" customWidth="1"/>
    <col min="4622" max="4628" width="14.625" style="2" customWidth="1"/>
    <col min="4629" max="4629" width="16" style="2" customWidth="1"/>
    <col min="4630" max="4630" width="40.625" style="2" customWidth="1"/>
    <col min="4631" max="4864" width="9" style="2"/>
    <col min="4865" max="4865" width="12.625" style="2" customWidth="1"/>
    <col min="4866" max="4866" width="16.625" style="2" customWidth="1"/>
    <col min="4867" max="4867" width="21.5" style="2" customWidth="1"/>
    <col min="4868" max="4868" width="14.625" style="2" customWidth="1"/>
    <col min="4869" max="4869" width="9.875" style="2" customWidth="1"/>
    <col min="4870" max="4870" width="15.625" style="2" customWidth="1"/>
    <col min="4871" max="4874" width="12.625" style="2" customWidth="1"/>
    <col min="4875" max="4876" width="14.625" style="2" customWidth="1"/>
    <col min="4877" max="4877" width="18.625" style="2" bestFit="1" customWidth="1"/>
    <col min="4878" max="4884" width="14.625" style="2" customWidth="1"/>
    <col min="4885" max="4885" width="16" style="2" customWidth="1"/>
    <col min="4886" max="4886" width="40.625" style="2" customWidth="1"/>
    <col min="4887" max="5120" width="9" style="2"/>
    <col min="5121" max="5121" width="12.625" style="2" customWidth="1"/>
    <col min="5122" max="5122" width="16.625" style="2" customWidth="1"/>
    <col min="5123" max="5123" width="21.5" style="2" customWidth="1"/>
    <col min="5124" max="5124" width="14.625" style="2" customWidth="1"/>
    <col min="5125" max="5125" width="9.875" style="2" customWidth="1"/>
    <col min="5126" max="5126" width="15.625" style="2" customWidth="1"/>
    <col min="5127" max="5130" width="12.625" style="2" customWidth="1"/>
    <col min="5131" max="5132" width="14.625" style="2" customWidth="1"/>
    <col min="5133" max="5133" width="18.625" style="2" bestFit="1" customWidth="1"/>
    <col min="5134" max="5140" width="14.625" style="2" customWidth="1"/>
    <col min="5141" max="5141" width="16" style="2" customWidth="1"/>
    <col min="5142" max="5142" width="40.625" style="2" customWidth="1"/>
    <col min="5143" max="5376" width="9" style="2"/>
    <col min="5377" max="5377" width="12.625" style="2" customWidth="1"/>
    <col min="5378" max="5378" width="16.625" style="2" customWidth="1"/>
    <col min="5379" max="5379" width="21.5" style="2" customWidth="1"/>
    <col min="5380" max="5380" width="14.625" style="2" customWidth="1"/>
    <col min="5381" max="5381" width="9.875" style="2" customWidth="1"/>
    <col min="5382" max="5382" width="15.625" style="2" customWidth="1"/>
    <col min="5383" max="5386" width="12.625" style="2" customWidth="1"/>
    <col min="5387" max="5388" width="14.625" style="2" customWidth="1"/>
    <col min="5389" max="5389" width="18.625" style="2" bestFit="1" customWidth="1"/>
    <col min="5390" max="5396" width="14.625" style="2" customWidth="1"/>
    <col min="5397" max="5397" width="16" style="2" customWidth="1"/>
    <col min="5398" max="5398" width="40.625" style="2" customWidth="1"/>
    <col min="5399" max="5632" width="9" style="2"/>
    <col min="5633" max="5633" width="12.625" style="2" customWidth="1"/>
    <col min="5634" max="5634" width="16.625" style="2" customWidth="1"/>
    <col min="5635" max="5635" width="21.5" style="2" customWidth="1"/>
    <col min="5636" max="5636" width="14.625" style="2" customWidth="1"/>
    <col min="5637" max="5637" width="9.875" style="2" customWidth="1"/>
    <col min="5638" max="5638" width="15.625" style="2" customWidth="1"/>
    <col min="5639" max="5642" width="12.625" style="2" customWidth="1"/>
    <col min="5643" max="5644" width="14.625" style="2" customWidth="1"/>
    <col min="5645" max="5645" width="18.625" style="2" bestFit="1" customWidth="1"/>
    <col min="5646" max="5652" width="14.625" style="2" customWidth="1"/>
    <col min="5653" max="5653" width="16" style="2" customWidth="1"/>
    <col min="5654" max="5654" width="40.625" style="2" customWidth="1"/>
    <col min="5655" max="5888" width="9" style="2"/>
    <col min="5889" max="5889" width="12.625" style="2" customWidth="1"/>
    <col min="5890" max="5890" width="16.625" style="2" customWidth="1"/>
    <col min="5891" max="5891" width="21.5" style="2" customWidth="1"/>
    <col min="5892" max="5892" width="14.625" style="2" customWidth="1"/>
    <col min="5893" max="5893" width="9.875" style="2" customWidth="1"/>
    <col min="5894" max="5894" width="15.625" style="2" customWidth="1"/>
    <col min="5895" max="5898" width="12.625" style="2" customWidth="1"/>
    <col min="5899" max="5900" width="14.625" style="2" customWidth="1"/>
    <col min="5901" max="5901" width="18.625" style="2" bestFit="1" customWidth="1"/>
    <col min="5902" max="5908" width="14.625" style="2" customWidth="1"/>
    <col min="5909" max="5909" width="16" style="2" customWidth="1"/>
    <col min="5910" max="5910" width="40.625" style="2" customWidth="1"/>
    <col min="5911" max="6144" width="9" style="2"/>
    <col min="6145" max="6145" width="12.625" style="2" customWidth="1"/>
    <col min="6146" max="6146" width="16.625" style="2" customWidth="1"/>
    <col min="6147" max="6147" width="21.5" style="2" customWidth="1"/>
    <col min="6148" max="6148" width="14.625" style="2" customWidth="1"/>
    <col min="6149" max="6149" width="9.875" style="2" customWidth="1"/>
    <col min="6150" max="6150" width="15.625" style="2" customWidth="1"/>
    <col min="6151" max="6154" width="12.625" style="2" customWidth="1"/>
    <col min="6155" max="6156" width="14.625" style="2" customWidth="1"/>
    <col min="6157" max="6157" width="18.625" style="2" bestFit="1" customWidth="1"/>
    <col min="6158" max="6164" width="14.625" style="2" customWidth="1"/>
    <col min="6165" max="6165" width="16" style="2" customWidth="1"/>
    <col min="6166" max="6166" width="40.625" style="2" customWidth="1"/>
    <col min="6167" max="6400" width="9" style="2"/>
    <col min="6401" max="6401" width="12.625" style="2" customWidth="1"/>
    <col min="6402" max="6402" width="16.625" style="2" customWidth="1"/>
    <col min="6403" max="6403" width="21.5" style="2" customWidth="1"/>
    <col min="6404" max="6404" width="14.625" style="2" customWidth="1"/>
    <col min="6405" max="6405" width="9.875" style="2" customWidth="1"/>
    <col min="6406" max="6406" width="15.625" style="2" customWidth="1"/>
    <col min="6407" max="6410" width="12.625" style="2" customWidth="1"/>
    <col min="6411" max="6412" width="14.625" style="2" customWidth="1"/>
    <col min="6413" max="6413" width="18.625" style="2" bestFit="1" customWidth="1"/>
    <col min="6414" max="6420" width="14.625" style="2" customWidth="1"/>
    <col min="6421" max="6421" width="16" style="2" customWidth="1"/>
    <col min="6422" max="6422" width="40.625" style="2" customWidth="1"/>
    <col min="6423" max="6656" width="9" style="2"/>
    <col min="6657" max="6657" width="12.625" style="2" customWidth="1"/>
    <col min="6658" max="6658" width="16.625" style="2" customWidth="1"/>
    <col min="6659" max="6659" width="21.5" style="2" customWidth="1"/>
    <col min="6660" max="6660" width="14.625" style="2" customWidth="1"/>
    <col min="6661" max="6661" width="9.875" style="2" customWidth="1"/>
    <col min="6662" max="6662" width="15.625" style="2" customWidth="1"/>
    <col min="6663" max="6666" width="12.625" style="2" customWidth="1"/>
    <col min="6667" max="6668" width="14.625" style="2" customWidth="1"/>
    <col min="6669" max="6669" width="18.625" style="2" bestFit="1" customWidth="1"/>
    <col min="6670" max="6676" width="14.625" style="2" customWidth="1"/>
    <col min="6677" max="6677" width="16" style="2" customWidth="1"/>
    <col min="6678" max="6678" width="40.625" style="2" customWidth="1"/>
    <col min="6679" max="6912" width="9" style="2"/>
    <col min="6913" max="6913" width="12.625" style="2" customWidth="1"/>
    <col min="6914" max="6914" width="16.625" style="2" customWidth="1"/>
    <col min="6915" max="6915" width="21.5" style="2" customWidth="1"/>
    <col min="6916" max="6916" width="14.625" style="2" customWidth="1"/>
    <col min="6917" max="6917" width="9.875" style="2" customWidth="1"/>
    <col min="6918" max="6918" width="15.625" style="2" customWidth="1"/>
    <col min="6919" max="6922" width="12.625" style="2" customWidth="1"/>
    <col min="6923" max="6924" width="14.625" style="2" customWidth="1"/>
    <col min="6925" max="6925" width="18.625" style="2" bestFit="1" customWidth="1"/>
    <col min="6926" max="6932" width="14.625" style="2" customWidth="1"/>
    <col min="6933" max="6933" width="16" style="2" customWidth="1"/>
    <col min="6934" max="6934" width="40.625" style="2" customWidth="1"/>
    <col min="6935" max="7168" width="9" style="2"/>
    <col min="7169" max="7169" width="12.625" style="2" customWidth="1"/>
    <col min="7170" max="7170" width="16.625" style="2" customWidth="1"/>
    <col min="7171" max="7171" width="21.5" style="2" customWidth="1"/>
    <col min="7172" max="7172" width="14.625" style="2" customWidth="1"/>
    <col min="7173" max="7173" width="9.875" style="2" customWidth="1"/>
    <col min="7174" max="7174" width="15.625" style="2" customWidth="1"/>
    <col min="7175" max="7178" width="12.625" style="2" customWidth="1"/>
    <col min="7179" max="7180" width="14.625" style="2" customWidth="1"/>
    <col min="7181" max="7181" width="18.625" style="2" bestFit="1" customWidth="1"/>
    <col min="7182" max="7188" width="14.625" style="2" customWidth="1"/>
    <col min="7189" max="7189" width="16" style="2" customWidth="1"/>
    <col min="7190" max="7190" width="40.625" style="2" customWidth="1"/>
    <col min="7191" max="7424" width="9" style="2"/>
    <col min="7425" max="7425" width="12.625" style="2" customWidth="1"/>
    <col min="7426" max="7426" width="16.625" style="2" customWidth="1"/>
    <col min="7427" max="7427" width="21.5" style="2" customWidth="1"/>
    <col min="7428" max="7428" width="14.625" style="2" customWidth="1"/>
    <col min="7429" max="7429" width="9.875" style="2" customWidth="1"/>
    <col min="7430" max="7430" width="15.625" style="2" customWidth="1"/>
    <col min="7431" max="7434" width="12.625" style="2" customWidth="1"/>
    <col min="7435" max="7436" width="14.625" style="2" customWidth="1"/>
    <col min="7437" max="7437" width="18.625" style="2" bestFit="1" customWidth="1"/>
    <col min="7438" max="7444" width="14.625" style="2" customWidth="1"/>
    <col min="7445" max="7445" width="16" style="2" customWidth="1"/>
    <col min="7446" max="7446" width="40.625" style="2" customWidth="1"/>
    <col min="7447" max="7680" width="9" style="2"/>
    <col min="7681" max="7681" width="12.625" style="2" customWidth="1"/>
    <col min="7682" max="7682" width="16.625" style="2" customWidth="1"/>
    <col min="7683" max="7683" width="21.5" style="2" customWidth="1"/>
    <col min="7684" max="7684" width="14.625" style="2" customWidth="1"/>
    <col min="7685" max="7685" width="9.875" style="2" customWidth="1"/>
    <col min="7686" max="7686" width="15.625" style="2" customWidth="1"/>
    <col min="7687" max="7690" width="12.625" style="2" customWidth="1"/>
    <col min="7691" max="7692" width="14.625" style="2" customWidth="1"/>
    <col min="7693" max="7693" width="18.625" style="2" bestFit="1" customWidth="1"/>
    <col min="7694" max="7700" width="14.625" style="2" customWidth="1"/>
    <col min="7701" max="7701" width="16" style="2" customWidth="1"/>
    <col min="7702" max="7702" width="40.625" style="2" customWidth="1"/>
    <col min="7703" max="7936" width="9" style="2"/>
    <col min="7937" max="7937" width="12.625" style="2" customWidth="1"/>
    <col min="7938" max="7938" width="16.625" style="2" customWidth="1"/>
    <col min="7939" max="7939" width="21.5" style="2" customWidth="1"/>
    <col min="7940" max="7940" width="14.625" style="2" customWidth="1"/>
    <col min="7941" max="7941" width="9.875" style="2" customWidth="1"/>
    <col min="7942" max="7942" width="15.625" style="2" customWidth="1"/>
    <col min="7943" max="7946" width="12.625" style="2" customWidth="1"/>
    <col min="7947" max="7948" width="14.625" style="2" customWidth="1"/>
    <col min="7949" max="7949" width="18.625" style="2" bestFit="1" customWidth="1"/>
    <col min="7950" max="7956" width="14.625" style="2" customWidth="1"/>
    <col min="7957" max="7957" width="16" style="2" customWidth="1"/>
    <col min="7958" max="7958" width="40.625" style="2" customWidth="1"/>
    <col min="7959" max="8192" width="9" style="2"/>
    <col min="8193" max="8193" width="12.625" style="2" customWidth="1"/>
    <col min="8194" max="8194" width="16.625" style="2" customWidth="1"/>
    <col min="8195" max="8195" width="21.5" style="2" customWidth="1"/>
    <col min="8196" max="8196" width="14.625" style="2" customWidth="1"/>
    <col min="8197" max="8197" width="9.875" style="2" customWidth="1"/>
    <col min="8198" max="8198" width="15.625" style="2" customWidth="1"/>
    <col min="8199" max="8202" width="12.625" style="2" customWidth="1"/>
    <col min="8203" max="8204" width="14.625" style="2" customWidth="1"/>
    <col min="8205" max="8205" width="18.625" style="2" bestFit="1" customWidth="1"/>
    <col min="8206" max="8212" width="14.625" style="2" customWidth="1"/>
    <col min="8213" max="8213" width="16" style="2" customWidth="1"/>
    <col min="8214" max="8214" width="40.625" style="2" customWidth="1"/>
    <col min="8215" max="8448" width="9" style="2"/>
    <col min="8449" max="8449" width="12.625" style="2" customWidth="1"/>
    <col min="8450" max="8450" width="16.625" style="2" customWidth="1"/>
    <col min="8451" max="8451" width="21.5" style="2" customWidth="1"/>
    <col min="8452" max="8452" width="14.625" style="2" customWidth="1"/>
    <col min="8453" max="8453" width="9.875" style="2" customWidth="1"/>
    <col min="8454" max="8454" width="15.625" style="2" customWidth="1"/>
    <col min="8455" max="8458" width="12.625" style="2" customWidth="1"/>
    <col min="8459" max="8460" width="14.625" style="2" customWidth="1"/>
    <col min="8461" max="8461" width="18.625" style="2" bestFit="1" customWidth="1"/>
    <col min="8462" max="8468" width="14.625" style="2" customWidth="1"/>
    <col min="8469" max="8469" width="16" style="2" customWidth="1"/>
    <col min="8470" max="8470" width="40.625" style="2" customWidth="1"/>
    <col min="8471" max="8704" width="9" style="2"/>
    <col min="8705" max="8705" width="12.625" style="2" customWidth="1"/>
    <col min="8706" max="8706" width="16.625" style="2" customWidth="1"/>
    <col min="8707" max="8707" width="21.5" style="2" customWidth="1"/>
    <col min="8708" max="8708" width="14.625" style="2" customWidth="1"/>
    <col min="8709" max="8709" width="9.875" style="2" customWidth="1"/>
    <col min="8710" max="8710" width="15.625" style="2" customWidth="1"/>
    <col min="8711" max="8714" width="12.625" style="2" customWidth="1"/>
    <col min="8715" max="8716" width="14.625" style="2" customWidth="1"/>
    <col min="8717" max="8717" width="18.625" style="2" bestFit="1" customWidth="1"/>
    <col min="8718" max="8724" width="14.625" style="2" customWidth="1"/>
    <col min="8725" max="8725" width="16" style="2" customWidth="1"/>
    <col min="8726" max="8726" width="40.625" style="2" customWidth="1"/>
    <col min="8727" max="8960" width="9" style="2"/>
    <col min="8961" max="8961" width="12.625" style="2" customWidth="1"/>
    <col min="8962" max="8962" width="16.625" style="2" customWidth="1"/>
    <col min="8963" max="8963" width="21.5" style="2" customWidth="1"/>
    <col min="8964" max="8964" width="14.625" style="2" customWidth="1"/>
    <col min="8965" max="8965" width="9.875" style="2" customWidth="1"/>
    <col min="8966" max="8966" width="15.625" style="2" customWidth="1"/>
    <col min="8967" max="8970" width="12.625" style="2" customWidth="1"/>
    <col min="8971" max="8972" width="14.625" style="2" customWidth="1"/>
    <col min="8973" max="8973" width="18.625" style="2" bestFit="1" customWidth="1"/>
    <col min="8974" max="8980" width="14.625" style="2" customWidth="1"/>
    <col min="8981" max="8981" width="16" style="2" customWidth="1"/>
    <col min="8982" max="8982" width="40.625" style="2" customWidth="1"/>
    <col min="8983" max="9216" width="9" style="2"/>
    <col min="9217" max="9217" width="12.625" style="2" customWidth="1"/>
    <col min="9218" max="9218" width="16.625" style="2" customWidth="1"/>
    <col min="9219" max="9219" width="21.5" style="2" customWidth="1"/>
    <col min="9220" max="9220" width="14.625" style="2" customWidth="1"/>
    <col min="9221" max="9221" width="9.875" style="2" customWidth="1"/>
    <col min="9222" max="9222" width="15.625" style="2" customWidth="1"/>
    <col min="9223" max="9226" width="12.625" style="2" customWidth="1"/>
    <col min="9227" max="9228" width="14.625" style="2" customWidth="1"/>
    <col min="9229" max="9229" width="18.625" style="2" bestFit="1" customWidth="1"/>
    <col min="9230" max="9236" width="14.625" style="2" customWidth="1"/>
    <col min="9237" max="9237" width="16" style="2" customWidth="1"/>
    <col min="9238" max="9238" width="40.625" style="2" customWidth="1"/>
    <col min="9239" max="9472" width="9" style="2"/>
    <col min="9473" max="9473" width="12.625" style="2" customWidth="1"/>
    <col min="9474" max="9474" width="16.625" style="2" customWidth="1"/>
    <col min="9475" max="9475" width="21.5" style="2" customWidth="1"/>
    <col min="9476" max="9476" width="14.625" style="2" customWidth="1"/>
    <col min="9477" max="9477" width="9.875" style="2" customWidth="1"/>
    <col min="9478" max="9478" width="15.625" style="2" customWidth="1"/>
    <col min="9479" max="9482" width="12.625" style="2" customWidth="1"/>
    <col min="9483" max="9484" width="14.625" style="2" customWidth="1"/>
    <col min="9485" max="9485" width="18.625" style="2" bestFit="1" customWidth="1"/>
    <col min="9486" max="9492" width="14.625" style="2" customWidth="1"/>
    <col min="9493" max="9493" width="16" style="2" customWidth="1"/>
    <col min="9494" max="9494" width="40.625" style="2" customWidth="1"/>
    <col min="9495" max="9728" width="9" style="2"/>
    <col min="9729" max="9729" width="12.625" style="2" customWidth="1"/>
    <col min="9730" max="9730" width="16.625" style="2" customWidth="1"/>
    <col min="9731" max="9731" width="21.5" style="2" customWidth="1"/>
    <col min="9732" max="9732" width="14.625" style="2" customWidth="1"/>
    <col min="9733" max="9733" width="9.875" style="2" customWidth="1"/>
    <col min="9734" max="9734" width="15.625" style="2" customWidth="1"/>
    <col min="9735" max="9738" width="12.625" style="2" customWidth="1"/>
    <col min="9739" max="9740" width="14.625" style="2" customWidth="1"/>
    <col min="9741" max="9741" width="18.625" style="2" bestFit="1" customWidth="1"/>
    <col min="9742" max="9748" width="14.625" style="2" customWidth="1"/>
    <col min="9749" max="9749" width="16" style="2" customWidth="1"/>
    <col min="9750" max="9750" width="40.625" style="2" customWidth="1"/>
    <col min="9751" max="9984" width="9" style="2"/>
    <col min="9985" max="9985" width="12.625" style="2" customWidth="1"/>
    <col min="9986" max="9986" width="16.625" style="2" customWidth="1"/>
    <col min="9987" max="9987" width="21.5" style="2" customWidth="1"/>
    <col min="9988" max="9988" width="14.625" style="2" customWidth="1"/>
    <col min="9989" max="9989" width="9.875" style="2" customWidth="1"/>
    <col min="9990" max="9990" width="15.625" style="2" customWidth="1"/>
    <col min="9991" max="9994" width="12.625" style="2" customWidth="1"/>
    <col min="9995" max="9996" width="14.625" style="2" customWidth="1"/>
    <col min="9997" max="9997" width="18.625" style="2" bestFit="1" customWidth="1"/>
    <col min="9998" max="10004" width="14.625" style="2" customWidth="1"/>
    <col min="10005" max="10005" width="16" style="2" customWidth="1"/>
    <col min="10006" max="10006" width="40.625" style="2" customWidth="1"/>
    <col min="10007" max="10240" width="9" style="2"/>
    <col min="10241" max="10241" width="12.625" style="2" customWidth="1"/>
    <col min="10242" max="10242" width="16.625" style="2" customWidth="1"/>
    <col min="10243" max="10243" width="21.5" style="2" customWidth="1"/>
    <col min="10244" max="10244" width="14.625" style="2" customWidth="1"/>
    <col min="10245" max="10245" width="9.875" style="2" customWidth="1"/>
    <col min="10246" max="10246" width="15.625" style="2" customWidth="1"/>
    <col min="10247" max="10250" width="12.625" style="2" customWidth="1"/>
    <col min="10251" max="10252" width="14.625" style="2" customWidth="1"/>
    <col min="10253" max="10253" width="18.625" style="2" bestFit="1" customWidth="1"/>
    <col min="10254" max="10260" width="14.625" style="2" customWidth="1"/>
    <col min="10261" max="10261" width="16" style="2" customWidth="1"/>
    <col min="10262" max="10262" width="40.625" style="2" customWidth="1"/>
    <col min="10263" max="10496" width="9" style="2"/>
    <col min="10497" max="10497" width="12.625" style="2" customWidth="1"/>
    <col min="10498" max="10498" width="16.625" style="2" customWidth="1"/>
    <col min="10499" max="10499" width="21.5" style="2" customWidth="1"/>
    <col min="10500" max="10500" width="14.625" style="2" customWidth="1"/>
    <col min="10501" max="10501" width="9.875" style="2" customWidth="1"/>
    <col min="10502" max="10502" width="15.625" style="2" customWidth="1"/>
    <col min="10503" max="10506" width="12.625" style="2" customWidth="1"/>
    <col min="10507" max="10508" width="14.625" style="2" customWidth="1"/>
    <col min="10509" max="10509" width="18.625" style="2" bestFit="1" customWidth="1"/>
    <col min="10510" max="10516" width="14.625" style="2" customWidth="1"/>
    <col min="10517" max="10517" width="16" style="2" customWidth="1"/>
    <col min="10518" max="10518" width="40.625" style="2" customWidth="1"/>
    <col min="10519" max="10752" width="9" style="2"/>
    <col min="10753" max="10753" width="12.625" style="2" customWidth="1"/>
    <col min="10754" max="10754" width="16.625" style="2" customWidth="1"/>
    <col min="10755" max="10755" width="21.5" style="2" customWidth="1"/>
    <col min="10756" max="10756" width="14.625" style="2" customWidth="1"/>
    <col min="10757" max="10757" width="9.875" style="2" customWidth="1"/>
    <col min="10758" max="10758" width="15.625" style="2" customWidth="1"/>
    <col min="10759" max="10762" width="12.625" style="2" customWidth="1"/>
    <col min="10763" max="10764" width="14.625" style="2" customWidth="1"/>
    <col min="10765" max="10765" width="18.625" style="2" bestFit="1" customWidth="1"/>
    <col min="10766" max="10772" width="14.625" style="2" customWidth="1"/>
    <col min="10773" max="10773" width="16" style="2" customWidth="1"/>
    <col min="10774" max="10774" width="40.625" style="2" customWidth="1"/>
    <col min="10775" max="11008" width="9" style="2"/>
    <col min="11009" max="11009" width="12.625" style="2" customWidth="1"/>
    <col min="11010" max="11010" width="16.625" style="2" customWidth="1"/>
    <col min="11011" max="11011" width="21.5" style="2" customWidth="1"/>
    <col min="11012" max="11012" width="14.625" style="2" customWidth="1"/>
    <col min="11013" max="11013" width="9.875" style="2" customWidth="1"/>
    <col min="11014" max="11014" width="15.625" style="2" customWidth="1"/>
    <col min="11015" max="11018" width="12.625" style="2" customWidth="1"/>
    <col min="11019" max="11020" width="14.625" style="2" customWidth="1"/>
    <col min="11021" max="11021" width="18.625" style="2" bestFit="1" customWidth="1"/>
    <col min="11022" max="11028" width="14.625" style="2" customWidth="1"/>
    <col min="11029" max="11029" width="16" style="2" customWidth="1"/>
    <col min="11030" max="11030" width="40.625" style="2" customWidth="1"/>
    <col min="11031" max="11264" width="9" style="2"/>
    <col min="11265" max="11265" width="12.625" style="2" customWidth="1"/>
    <col min="11266" max="11266" width="16.625" style="2" customWidth="1"/>
    <col min="11267" max="11267" width="21.5" style="2" customWidth="1"/>
    <col min="11268" max="11268" width="14.625" style="2" customWidth="1"/>
    <col min="11269" max="11269" width="9.875" style="2" customWidth="1"/>
    <col min="11270" max="11270" width="15.625" style="2" customWidth="1"/>
    <col min="11271" max="11274" width="12.625" style="2" customWidth="1"/>
    <col min="11275" max="11276" width="14.625" style="2" customWidth="1"/>
    <col min="11277" max="11277" width="18.625" style="2" bestFit="1" customWidth="1"/>
    <col min="11278" max="11284" width="14.625" style="2" customWidth="1"/>
    <col min="11285" max="11285" width="16" style="2" customWidth="1"/>
    <col min="11286" max="11286" width="40.625" style="2" customWidth="1"/>
    <col min="11287" max="11520" width="9" style="2"/>
    <col min="11521" max="11521" width="12.625" style="2" customWidth="1"/>
    <col min="11522" max="11522" width="16.625" style="2" customWidth="1"/>
    <col min="11523" max="11523" width="21.5" style="2" customWidth="1"/>
    <col min="11524" max="11524" width="14.625" style="2" customWidth="1"/>
    <col min="11525" max="11525" width="9.875" style="2" customWidth="1"/>
    <col min="11526" max="11526" width="15.625" style="2" customWidth="1"/>
    <col min="11527" max="11530" width="12.625" style="2" customWidth="1"/>
    <col min="11531" max="11532" width="14.625" style="2" customWidth="1"/>
    <col min="11533" max="11533" width="18.625" style="2" bestFit="1" customWidth="1"/>
    <col min="11534" max="11540" width="14.625" style="2" customWidth="1"/>
    <col min="11541" max="11541" width="16" style="2" customWidth="1"/>
    <col min="11542" max="11542" width="40.625" style="2" customWidth="1"/>
    <col min="11543" max="11776" width="9" style="2"/>
    <col min="11777" max="11777" width="12.625" style="2" customWidth="1"/>
    <col min="11778" max="11778" width="16.625" style="2" customWidth="1"/>
    <col min="11779" max="11779" width="21.5" style="2" customWidth="1"/>
    <col min="11780" max="11780" width="14.625" style="2" customWidth="1"/>
    <col min="11781" max="11781" width="9.875" style="2" customWidth="1"/>
    <col min="11782" max="11782" width="15.625" style="2" customWidth="1"/>
    <col min="11783" max="11786" width="12.625" style="2" customWidth="1"/>
    <col min="11787" max="11788" width="14.625" style="2" customWidth="1"/>
    <col min="11789" max="11789" width="18.625" style="2" bestFit="1" customWidth="1"/>
    <col min="11790" max="11796" width="14.625" style="2" customWidth="1"/>
    <col min="11797" max="11797" width="16" style="2" customWidth="1"/>
    <col min="11798" max="11798" width="40.625" style="2" customWidth="1"/>
    <col min="11799" max="12032" width="9" style="2"/>
    <col min="12033" max="12033" width="12.625" style="2" customWidth="1"/>
    <col min="12034" max="12034" width="16.625" style="2" customWidth="1"/>
    <col min="12035" max="12035" width="21.5" style="2" customWidth="1"/>
    <col min="12036" max="12036" width="14.625" style="2" customWidth="1"/>
    <col min="12037" max="12037" width="9.875" style="2" customWidth="1"/>
    <col min="12038" max="12038" width="15.625" style="2" customWidth="1"/>
    <col min="12039" max="12042" width="12.625" style="2" customWidth="1"/>
    <col min="12043" max="12044" width="14.625" style="2" customWidth="1"/>
    <col min="12045" max="12045" width="18.625" style="2" bestFit="1" customWidth="1"/>
    <col min="12046" max="12052" width="14.625" style="2" customWidth="1"/>
    <col min="12053" max="12053" width="16" style="2" customWidth="1"/>
    <col min="12054" max="12054" width="40.625" style="2" customWidth="1"/>
    <col min="12055" max="12288" width="9" style="2"/>
    <col min="12289" max="12289" width="12.625" style="2" customWidth="1"/>
    <col min="12290" max="12290" width="16.625" style="2" customWidth="1"/>
    <col min="12291" max="12291" width="21.5" style="2" customWidth="1"/>
    <col min="12292" max="12292" width="14.625" style="2" customWidth="1"/>
    <col min="12293" max="12293" width="9.875" style="2" customWidth="1"/>
    <col min="12294" max="12294" width="15.625" style="2" customWidth="1"/>
    <col min="12295" max="12298" width="12.625" style="2" customWidth="1"/>
    <col min="12299" max="12300" width="14.625" style="2" customWidth="1"/>
    <col min="12301" max="12301" width="18.625" style="2" bestFit="1" customWidth="1"/>
    <col min="12302" max="12308" width="14.625" style="2" customWidth="1"/>
    <col min="12309" max="12309" width="16" style="2" customWidth="1"/>
    <col min="12310" max="12310" width="40.625" style="2" customWidth="1"/>
    <col min="12311" max="12544" width="9" style="2"/>
    <col min="12545" max="12545" width="12.625" style="2" customWidth="1"/>
    <col min="12546" max="12546" width="16.625" style="2" customWidth="1"/>
    <col min="12547" max="12547" width="21.5" style="2" customWidth="1"/>
    <col min="12548" max="12548" width="14.625" style="2" customWidth="1"/>
    <col min="12549" max="12549" width="9.875" style="2" customWidth="1"/>
    <col min="12550" max="12550" width="15.625" style="2" customWidth="1"/>
    <col min="12551" max="12554" width="12.625" style="2" customWidth="1"/>
    <col min="12555" max="12556" width="14.625" style="2" customWidth="1"/>
    <col min="12557" max="12557" width="18.625" style="2" bestFit="1" customWidth="1"/>
    <col min="12558" max="12564" width="14.625" style="2" customWidth="1"/>
    <col min="12565" max="12565" width="16" style="2" customWidth="1"/>
    <col min="12566" max="12566" width="40.625" style="2" customWidth="1"/>
    <col min="12567" max="12800" width="9" style="2"/>
    <col min="12801" max="12801" width="12.625" style="2" customWidth="1"/>
    <col min="12802" max="12802" width="16.625" style="2" customWidth="1"/>
    <col min="12803" max="12803" width="21.5" style="2" customWidth="1"/>
    <col min="12804" max="12804" width="14.625" style="2" customWidth="1"/>
    <col min="12805" max="12805" width="9.875" style="2" customWidth="1"/>
    <col min="12806" max="12806" width="15.625" style="2" customWidth="1"/>
    <col min="12807" max="12810" width="12.625" style="2" customWidth="1"/>
    <col min="12811" max="12812" width="14.625" style="2" customWidth="1"/>
    <col min="12813" max="12813" width="18.625" style="2" bestFit="1" customWidth="1"/>
    <col min="12814" max="12820" width="14.625" style="2" customWidth="1"/>
    <col min="12821" max="12821" width="16" style="2" customWidth="1"/>
    <col min="12822" max="12822" width="40.625" style="2" customWidth="1"/>
    <col min="12823" max="13056" width="9" style="2"/>
    <col min="13057" max="13057" width="12.625" style="2" customWidth="1"/>
    <col min="13058" max="13058" width="16.625" style="2" customWidth="1"/>
    <col min="13059" max="13059" width="21.5" style="2" customWidth="1"/>
    <col min="13060" max="13060" width="14.625" style="2" customWidth="1"/>
    <col min="13061" max="13061" width="9.875" style="2" customWidth="1"/>
    <col min="13062" max="13062" width="15.625" style="2" customWidth="1"/>
    <col min="13063" max="13066" width="12.625" style="2" customWidth="1"/>
    <col min="13067" max="13068" width="14.625" style="2" customWidth="1"/>
    <col min="13069" max="13069" width="18.625" style="2" bestFit="1" customWidth="1"/>
    <col min="13070" max="13076" width="14.625" style="2" customWidth="1"/>
    <col min="13077" max="13077" width="16" style="2" customWidth="1"/>
    <col min="13078" max="13078" width="40.625" style="2" customWidth="1"/>
    <col min="13079" max="13312" width="9" style="2"/>
    <col min="13313" max="13313" width="12.625" style="2" customWidth="1"/>
    <col min="13314" max="13314" width="16.625" style="2" customWidth="1"/>
    <col min="13315" max="13315" width="21.5" style="2" customWidth="1"/>
    <col min="13316" max="13316" width="14.625" style="2" customWidth="1"/>
    <col min="13317" max="13317" width="9.875" style="2" customWidth="1"/>
    <col min="13318" max="13318" width="15.625" style="2" customWidth="1"/>
    <col min="13319" max="13322" width="12.625" style="2" customWidth="1"/>
    <col min="13323" max="13324" width="14.625" style="2" customWidth="1"/>
    <col min="13325" max="13325" width="18.625" style="2" bestFit="1" customWidth="1"/>
    <col min="13326" max="13332" width="14.625" style="2" customWidth="1"/>
    <col min="13333" max="13333" width="16" style="2" customWidth="1"/>
    <col min="13334" max="13334" width="40.625" style="2" customWidth="1"/>
    <col min="13335" max="13568" width="9" style="2"/>
    <col min="13569" max="13569" width="12.625" style="2" customWidth="1"/>
    <col min="13570" max="13570" width="16.625" style="2" customWidth="1"/>
    <col min="13571" max="13571" width="21.5" style="2" customWidth="1"/>
    <col min="13572" max="13572" width="14.625" style="2" customWidth="1"/>
    <col min="13573" max="13573" width="9.875" style="2" customWidth="1"/>
    <col min="13574" max="13574" width="15.625" style="2" customWidth="1"/>
    <col min="13575" max="13578" width="12.625" style="2" customWidth="1"/>
    <col min="13579" max="13580" width="14.625" style="2" customWidth="1"/>
    <col min="13581" max="13581" width="18.625" style="2" bestFit="1" customWidth="1"/>
    <col min="13582" max="13588" width="14.625" style="2" customWidth="1"/>
    <col min="13589" max="13589" width="16" style="2" customWidth="1"/>
    <col min="13590" max="13590" width="40.625" style="2" customWidth="1"/>
    <col min="13591" max="13824" width="9" style="2"/>
    <col min="13825" max="13825" width="12.625" style="2" customWidth="1"/>
    <col min="13826" max="13826" width="16.625" style="2" customWidth="1"/>
    <col min="13827" max="13827" width="21.5" style="2" customWidth="1"/>
    <col min="13828" max="13828" width="14.625" style="2" customWidth="1"/>
    <col min="13829" max="13829" width="9.875" style="2" customWidth="1"/>
    <col min="13830" max="13830" width="15.625" style="2" customWidth="1"/>
    <col min="13831" max="13834" width="12.625" style="2" customWidth="1"/>
    <col min="13835" max="13836" width="14.625" style="2" customWidth="1"/>
    <col min="13837" max="13837" width="18.625" style="2" bestFit="1" customWidth="1"/>
    <col min="13838" max="13844" width="14.625" style="2" customWidth="1"/>
    <col min="13845" max="13845" width="16" style="2" customWidth="1"/>
    <col min="13846" max="13846" width="40.625" style="2" customWidth="1"/>
    <col min="13847" max="14080" width="9" style="2"/>
    <col min="14081" max="14081" width="12.625" style="2" customWidth="1"/>
    <col min="14082" max="14082" width="16.625" style="2" customWidth="1"/>
    <col min="14083" max="14083" width="21.5" style="2" customWidth="1"/>
    <col min="14084" max="14084" width="14.625" style="2" customWidth="1"/>
    <col min="14085" max="14085" width="9.875" style="2" customWidth="1"/>
    <col min="14086" max="14086" width="15.625" style="2" customWidth="1"/>
    <col min="14087" max="14090" width="12.625" style="2" customWidth="1"/>
    <col min="14091" max="14092" width="14.625" style="2" customWidth="1"/>
    <col min="14093" max="14093" width="18.625" style="2" bestFit="1" customWidth="1"/>
    <col min="14094" max="14100" width="14.625" style="2" customWidth="1"/>
    <col min="14101" max="14101" width="16" style="2" customWidth="1"/>
    <col min="14102" max="14102" width="40.625" style="2" customWidth="1"/>
    <col min="14103" max="14336" width="9" style="2"/>
    <col min="14337" max="14337" width="12.625" style="2" customWidth="1"/>
    <col min="14338" max="14338" width="16.625" style="2" customWidth="1"/>
    <col min="14339" max="14339" width="21.5" style="2" customWidth="1"/>
    <col min="14340" max="14340" width="14.625" style="2" customWidth="1"/>
    <col min="14341" max="14341" width="9.875" style="2" customWidth="1"/>
    <col min="14342" max="14342" width="15.625" style="2" customWidth="1"/>
    <col min="14343" max="14346" width="12.625" style="2" customWidth="1"/>
    <col min="14347" max="14348" width="14.625" style="2" customWidth="1"/>
    <col min="14349" max="14349" width="18.625" style="2" bestFit="1" customWidth="1"/>
    <col min="14350" max="14356" width="14.625" style="2" customWidth="1"/>
    <col min="14357" max="14357" width="16" style="2" customWidth="1"/>
    <col min="14358" max="14358" width="40.625" style="2" customWidth="1"/>
    <col min="14359" max="14592" width="9" style="2"/>
    <col min="14593" max="14593" width="12.625" style="2" customWidth="1"/>
    <col min="14594" max="14594" width="16.625" style="2" customWidth="1"/>
    <col min="14595" max="14595" width="21.5" style="2" customWidth="1"/>
    <col min="14596" max="14596" width="14.625" style="2" customWidth="1"/>
    <col min="14597" max="14597" width="9.875" style="2" customWidth="1"/>
    <col min="14598" max="14598" width="15.625" style="2" customWidth="1"/>
    <col min="14599" max="14602" width="12.625" style="2" customWidth="1"/>
    <col min="14603" max="14604" width="14.625" style="2" customWidth="1"/>
    <col min="14605" max="14605" width="18.625" style="2" bestFit="1" customWidth="1"/>
    <col min="14606" max="14612" width="14.625" style="2" customWidth="1"/>
    <col min="14613" max="14613" width="16" style="2" customWidth="1"/>
    <col min="14614" max="14614" width="40.625" style="2" customWidth="1"/>
    <col min="14615" max="14848" width="9" style="2"/>
    <col min="14849" max="14849" width="12.625" style="2" customWidth="1"/>
    <col min="14850" max="14850" width="16.625" style="2" customWidth="1"/>
    <col min="14851" max="14851" width="21.5" style="2" customWidth="1"/>
    <col min="14852" max="14852" width="14.625" style="2" customWidth="1"/>
    <col min="14853" max="14853" width="9.875" style="2" customWidth="1"/>
    <col min="14854" max="14854" width="15.625" style="2" customWidth="1"/>
    <col min="14855" max="14858" width="12.625" style="2" customWidth="1"/>
    <col min="14859" max="14860" width="14.625" style="2" customWidth="1"/>
    <col min="14861" max="14861" width="18.625" style="2" bestFit="1" customWidth="1"/>
    <col min="14862" max="14868" width="14.625" style="2" customWidth="1"/>
    <col min="14869" max="14869" width="16" style="2" customWidth="1"/>
    <col min="14870" max="14870" width="40.625" style="2" customWidth="1"/>
    <col min="14871" max="15104" width="9" style="2"/>
    <col min="15105" max="15105" width="12.625" style="2" customWidth="1"/>
    <col min="15106" max="15106" width="16.625" style="2" customWidth="1"/>
    <col min="15107" max="15107" width="21.5" style="2" customWidth="1"/>
    <col min="15108" max="15108" width="14.625" style="2" customWidth="1"/>
    <col min="15109" max="15109" width="9.875" style="2" customWidth="1"/>
    <col min="15110" max="15110" width="15.625" style="2" customWidth="1"/>
    <col min="15111" max="15114" width="12.625" style="2" customWidth="1"/>
    <col min="15115" max="15116" width="14.625" style="2" customWidth="1"/>
    <col min="15117" max="15117" width="18.625" style="2" bestFit="1" customWidth="1"/>
    <col min="15118" max="15124" width="14.625" style="2" customWidth="1"/>
    <col min="15125" max="15125" width="16" style="2" customWidth="1"/>
    <col min="15126" max="15126" width="40.625" style="2" customWidth="1"/>
    <col min="15127" max="15360" width="9" style="2"/>
    <col min="15361" max="15361" width="12.625" style="2" customWidth="1"/>
    <col min="15362" max="15362" width="16.625" style="2" customWidth="1"/>
    <col min="15363" max="15363" width="21.5" style="2" customWidth="1"/>
    <col min="15364" max="15364" width="14.625" style="2" customWidth="1"/>
    <col min="15365" max="15365" width="9.875" style="2" customWidth="1"/>
    <col min="15366" max="15366" width="15.625" style="2" customWidth="1"/>
    <col min="15367" max="15370" width="12.625" style="2" customWidth="1"/>
    <col min="15371" max="15372" width="14.625" style="2" customWidth="1"/>
    <col min="15373" max="15373" width="18.625" style="2" bestFit="1" customWidth="1"/>
    <col min="15374" max="15380" width="14.625" style="2" customWidth="1"/>
    <col min="15381" max="15381" width="16" style="2" customWidth="1"/>
    <col min="15382" max="15382" width="40.625" style="2" customWidth="1"/>
    <col min="15383" max="15616" width="9" style="2"/>
    <col min="15617" max="15617" width="12.625" style="2" customWidth="1"/>
    <col min="15618" max="15618" width="16.625" style="2" customWidth="1"/>
    <col min="15619" max="15619" width="21.5" style="2" customWidth="1"/>
    <col min="15620" max="15620" width="14.625" style="2" customWidth="1"/>
    <col min="15621" max="15621" width="9.875" style="2" customWidth="1"/>
    <col min="15622" max="15622" width="15.625" style="2" customWidth="1"/>
    <col min="15623" max="15626" width="12.625" style="2" customWidth="1"/>
    <col min="15627" max="15628" width="14.625" style="2" customWidth="1"/>
    <col min="15629" max="15629" width="18.625" style="2" bestFit="1" customWidth="1"/>
    <col min="15630" max="15636" width="14.625" style="2" customWidth="1"/>
    <col min="15637" max="15637" width="16" style="2" customWidth="1"/>
    <col min="15638" max="15638" width="40.625" style="2" customWidth="1"/>
    <col min="15639" max="15872" width="9" style="2"/>
    <col min="15873" max="15873" width="12.625" style="2" customWidth="1"/>
    <col min="15874" max="15874" width="16.625" style="2" customWidth="1"/>
    <col min="15875" max="15875" width="21.5" style="2" customWidth="1"/>
    <col min="15876" max="15876" width="14.625" style="2" customWidth="1"/>
    <col min="15877" max="15877" width="9.875" style="2" customWidth="1"/>
    <col min="15878" max="15878" width="15.625" style="2" customWidth="1"/>
    <col min="15879" max="15882" width="12.625" style="2" customWidth="1"/>
    <col min="15883" max="15884" width="14.625" style="2" customWidth="1"/>
    <col min="15885" max="15885" width="18.625" style="2" bestFit="1" customWidth="1"/>
    <col min="15886" max="15892" width="14.625" style="2" customWidth="1"/>
    <col min="15893" max="15893" width="16" style="2" customWidth="1"/>
    <col min="15894" max="15894" width="40.625" style="2" customWidth="1"/>
    <col min="15895" max="16128" width="9" style="2"/>
    <col min="16129" max="16129" width="12.625" style="2" customWidth="1"/>
    <col min="16130" max="16130" width="16.625" style="2" customWidth="1"/>
    <col min="16131" max="16131" width="21.5" style="2" customWidth="1"/>
    <col min="16132" max="16132" width="14.625" style="2" customWidth="1"/>
    <col min="16133" max="16133" width="9.875" style="2" customWidth="1"/>
    <col min="16134" max="16134" width="15.625" style="2" customWidth="1"/>
    <col min="16135" max="16138" width="12.625" style="2" customWidth="1"/>
    <col min="16139" max="16140" width="14.625" style="2" customWidth="1"/>
    <col min="16141" max="16141" width="18.625" style="2" bestFit="1" customWidth="1"/>
    <col min="16142" max="16148" width="14.625" style="2" customWidth="1"/>
    <col min="16149" max="16149" width="16" style="2" customWidth="1"/>
    <col min="16150" max="16150" width="40.625" style="2" customWidth="1"/>
    <col min="16151" max="16384" width="9" style="2"/>
  </cols>
  <sheetData>
    <row r="3" spans="1:22">
      <c r="V3" s="5"/>
    </row>
    <row r="4" spans="1:22" ht="21">
      <c r="A4" s="1" t="s">
        <v>86</v>
      </c>
      <c r="C4" s="3"/>
      <c r="U4" s="5" t="s">
        <v>87</v>
      </c>
      <c r="V4" s="147"/>
    </row>
    <row r="5" spans="1:22" ht="14.25">
      <c r="V5" s="7" t="s">
        <v>1</v>
      </c>
    </row>
    <row r="6" spans="1:22" s="18" customFormat="1" ht="26.1" customHeight="1">
      <c r="A6" s="8" t="s">
        <v>88</v>
      </c>
      <c r="B6" s="9" t="s">
        <v>89</v>
      </c>
      <c r="C6" s="10" t="s">
        <v>90</v>
      </c>
      <c r="D6" s="11" t="s">
        <v>5</v>
      </c>
      <c r="E6" s="11" t="s">
        <v>19</v>
      </c>
      <c r="F6" s="12" t="s">
        <v>7</v>
      </c>
      <c r="G6" s="12" t="s">
        <v>8</v>
      </c>
      <c r="H6" s="12" t="s">
        <v>9</v>
      </c>
      <c r="I6" s="27"/>
      <c r="J6" s="27"/>
      <c r="K6" s="13" t="s">
        <v>10</v>
      </c>
      <c r="L6" s="148"/>
      <c r="M6" s="14" t="s">
        <v>91</v>
      </c>
      <c r="N6" s="15" t="s">
        <v>92</v>
      </c>
      <c r="O6" s="15" t="s">
        <v>93</v>
      </c>
      <c r="P6" s="15" t="s">
        <v>94</v>
      </c>
      <c r="Q6" s="15" t="s">
        <v>95</v>
      </c>
      <c r="R6" s="15" t="s">
        <v>96</v>
      </c>
      <c r="S6" s="15" t="s">
        <v>97</v>
      </c>
      <c r="T6" s="15" t="s">
        <v>98</v>
      </c>
      <c r="U6" s="16" t="str">
        <f>"合計
（n～n+7年度）"</f>
        <v>合計
（n～n+7年度）</v>
      </c>
      <c r="V6" s="17" t="s">
        <v>17</v>
      </c>
    </row>
    <row r="7" spans="1:22" ht="15.95" customHeight="1">
      <c r="A7" s="19"/>
      <c r="B7" s="19"/>
      <c r="C7" s="20" t="s">
        <v>99</v>
      </c>
      <c r="D7" s="21">
        <v>30</v>
      </c>
      <c r="E7" s="22" t="s">
        <v>19</v>
      </c>
      <c r="F7" s="23" t="s">
        <v>100</v>
      </c>
      <c r="G7" s="24">
        <v>50000</v>
      </c>
      <c r="H7" s="24">
        <v>40000</v>
      </c>
      <c r="I7" s="149"/>
      <c r="J7" s="149"/>
      <c r="K7" s="25">
        <f>D7*H7</f>
        <v>1200000</v>
      </c>
      <c r="L7" s="150"/>
      <c r="M7" s="26">
        <v>1200000</v>
      </c>
      <c r="N7" s="24"/>
      <c r="O7" s="24"/>
      <c r="P7" s="24"/>
      <c r="Q7" s="24"/>
      <c r="R7" s="24"/>
      <c r="S7" s="24"/>
      <c r="T7" s="24"/>
      <c r="U7" s="24">
        <f>SUM(M7:T7)</f>
        <v>1200000</v>
      </c>
      <c r="V7" s="28"/>
    </row>
    <row r="8" spans="1:22" ht="15.95" customHeight="1">
      <c r="A8" s="19"/>
      <c r="B8" s="19"/>
      <c r="C8" s="20" t="s">
        <v>101</v>
      </c>
      <c r="D8" s="21">
        <v>30</v>
      </c>
      <c r="E8" s="22" t="s">
        <v>19</v>
      </c>
      <c r="F8" s="23" t="s">
        <v>102</v>
      </c>
      <c r="G8" s="24">
        <v>50000</v>
      </c>
      <c r="H8" s="24">
        <v>40000</v>
      </c>
      <c r="I8" s="149"/>
      <c r="J8" s="149"/>
      <c r="K8" s="25">
        <f>D8*H8</f>
        <v>1200000</v>
      </c>
      <c r="L8" s="150"/>
      <c r="M8" s="26">
        <v>1200000</v>
      </c>
      <c r="N8" s="24"/>
      <c r="O8" s="24"/>
      <c r="P8" s="24"/>
      <c r="Q8" s="24"/>
      <c r="R8" s="24"/>
      <c r="S8" s="24"/>
      <c r="T8" s="24"/>
      <c r="U8" s="24">
        <f>SUM(M8:T8)</f>
        <v>1200000</v>
      </c>
      <c r="V8" s="28"/>
    </row>
    <row r="9" spans="1:22" ht="15.95" customHeight="1">
      <c r="A9" s="19"/>
      <c r="B9" s="19"/>
      <c r="C9" s="20" t="s">
        <v>103</v>
      </c>
      <c r="D9" s="21">
        <v>16</v>
      </c>
      <c r="E9" s="22" t="s">
        <v>19</v>
      </c>
      <c r="F9" s="23" t="s">
        <v>102</v>
      </c>
      <c r="G9" s="24">
        <v>50000</v>
      </c>
      <c r="H9" s="24">
        <v>40000</v>
      </c>
      <c r="I9" s="149"/>
      <c r="J9" s="149"/>
      <c r="K9" s="25">
        <f>D9*H9</f>
        <v>640000</v>
      </c>
      <c r="L9" s="150"/>
      <c r="M9" s="26">
        <v>640000</v>
      </c>
      <c r="N9" s="24"/>
      <c r="O9" s="24"/>
      <c r="P9" s="24"/>
      <c r="Q9" s="24"/>
      <c r="R9" s="24"/>
      <c r="S9" s="24"/>
      <c r="T9" s="24"/>
      <c r="U9" s="24">
        <f>SUM(M9:T9)</f>
        <v>640000</v>
      </c>
      <c r="V9" s="28"/>
    </row>
    <row r="10" spans="1:22" ht="15.95" customHeight="1">
      <c r="A10" s="19"/>
      <c r="B10" s="29"/>
      <c r="C10" s="192" t="s">
        <v>20</v>
      </c>
      <c r="D10" s="193"/>
      <c r="E10" s="193"/>
      <c r="F10" s="193"/>
      <c r="G10" s="193"/>
      <c r="H10" s="193"/>
      <c r="I10" s="193"/>
      <c r="J10" s="202"/>
      <c r="K10" s="30">
        <f>SUM(K7:K9)</f>
        <v>3040000</v>
      </c>
      <c r="L10" s="151"/>
      <c r="M10" s="31">
        <f t="shared" ref="M10:U10" si="0">SUM(M7:M9)</f>
        <v>3040000</v>
      </c>
      <c r="N10" s="32">
        <f t="shared" si="0"/>
        <v>0</v>
      </c>
      <c r="O10" s="32">
        <f t="shared" si="0"/>
        <v>0</v>
      </c>
      <c r="P10" s="32">
        <f t="shared" si="0"/>
        <v>0</v>
      </c>
      <c r="Q10" s="32">
        <f t="shared" si="0"/>
        <v>0</v>
      </c>
      <c r="R10" s="32">
        <f t="shared" si="0"/>
        <v>0</v>
      </c>
      <c r="S10" s="32"/>
      <c r="T10" s="32"/>
      <c r="U10" s="32">
        <f t="shared" si="0"/>
        <v>3040000</v>
      </c>
      <c r="V10" s="33"/>
    </row>
    <row r="11" spans="1:22" s="18" customFormat="1" ht="26.1" customHeight="1">
      <c r="A11" s="34"/>
      <c r="B11" s="9" t="s">
        <v>104</v>
      </c>
      <c r="C11" s="10" t="s">
        <v>105</v>
      </c>
      <c r="D11" s="11" t="s">
        <v>5</v>
      </c>
      <c r="E11" s="11" t="s">
        <v>19</v>
      </c>
      <c r="F11" s="12" t="s">
        <v>7</v>
      </c>
      <c r="G11" s="12" t="s">
        <v>8</v>
      </c>
      <c r="H11" s="12" t="s">
        <v>9</v>
      </c>
      <c r="I11" s="27"/>
      <c r="J11" s="27"/>
      <c r="K11" s="13" t="s">
        <v>10</v>
      </c>
      <c r="L11" s="148"/>
      <c r="M11" s="14" t="s">
        <v>91</v>
      </c>
      <c r="N11" s="15" t="s">
        <v>92</v>
      </c>
      <c r="O11" s="15" t="s">
        <v>93</v>
      </c>
      <c r="P11" s="15" t="s">
        <v>94</v>
      </c>
      <c r="Q11" s="15" t="s">
        <v>95</v>
      </c>
      <c r="R11" s="15" t="s">
        <v>96</v>
      </c>
      <c r="S11" s="15" t="s">
        <v>97</v>
      </c>
      <c r="T11" s="15" t="s">
        <v>98</v>
      </c>
      <c r="U11" s="16" t="str">
        <f>"合計
（n～n+7年度）"</f>
        <v>合計
（n～n+7年度）</v>
      </c>
      <c r="V11" s="17" t="s">
        <v>17</v>
      </c>
    </row>
    <row r="12" spans="1:22" ht="15.95" customHeight="1">
      <c r="A12" s="19"/>
      <c r="B12" s="19"/>
      <c r="C12" s="20" t="s">
        <v>106</v>
      </c>
      <c r="D12" s="21">
        <v>40</v>
      </c>
      <c r="E12" s="22" t="s">
        <v>19</v>
      </c>
      <c r="F12" s="23" t="s">
        <v>107</v>
      </c>
      <c r="G12" s="24">
        <v>50000</v>
      </c>
      <c r="H12" s="24">
        <v>40000</v>
      </c>
      <c r="I12" s="149"/>
      <c r="J12" s="149"/>
      <c r="K12" s="25">
        <f>D12*H12</f>
        <v>1600000</v>
      </c>
      <c r="L12" s="150"/>
      <c r="M12" s="26">
        <v>1600000</v>
      </c>
      <c r="N12" s="24"/>
      <c r="O12" s="24"/>
      <c r="P12" s="24"/>
      <c r="Q12" s="24"/>
      <c r="R12" s="24"/>
      <c r="S12" s="24"/>
      <c r="T12" s="24"/>
      <c r="U12" s="24">
        <f>SUM(M12:T12)</f>
        <v>1600000</v>
      </c>
      <c r="V12" s="28"/>
    </row>
    <row r="13" spans="1:22" ht="15.95" customHeight="1">
      <c r="A13" s="19"/>
      <c r="B13" s="19"/>
      <c r="C13" s="20" t="s">
        <v>108</v>
      </c>
      <c r="D13" s="21">
        <v>60</v>
      </c>
      <c r="E13" s="22" t="s">
        <v>19</v>
      </c>
      <c r="F13" s="23" t="s">
        <v>107</v>
      </c>
      <c r="G13" s="24">
        <v>50000</v>
      </c>
      <c r="H13" s="24">
        <v>40000</v>
      </c>
      <c r="I13" s="149"/>
      <c r="J13" s="149"/>
      <c r="K13" s="25">
        <f>D13*H13</f>
        <v>2400000</v>
      </c>
      <c r="L13" s="150"/>
      <c r="M13" s="26">
        <v>2400000</v>
      </c>
      <c r="N13" s="24"/>
      <c r="O13" s="24"/>
      <c r="P13" s="24"/>
      <c r="Q13" s="24"/>
      <c r="R13" s="24"/>
      <c r="S13" s="24"/>
      <c r="T13" s="24"/>
      <c r="U13" s="24">
        <f>SUM(M13:T13)</f>
        <v>2400000</v>
      </c>
      <c r="V13" s="28"/>
    </row>
    <row r="14" spans="1:22" ht="15.95" customHeight="1">
      <c r="A14" s="19"/>
      <c r="B14" s="19"/>
      <c r="C14" s="20" t="s">
        <v>109</v>
      </c>
      <c r="D14" s="21">
        <v>60</v>
      </c>
      <c r="E14" s="22" t="s">
        <v>19</v>
      </c>
      <c r="F14" s="23" t="s">
        <v>107</v>
      </c>
      <c r="G14" s="24">
        <v>50000</v>
      </c>
      <c r="H14" s="24">
        <v>40000</v>
      </c>
      <c r="I14" s="149"/>
      <c r="J14" s="149"/>
      <c r="K14" s="25">
        <f>D14*H14</f>
        <v>2400000</v>
      </c>
      <c r="L14" s="150"/>
      <c r="M14" s="26">
        <v>2400000</v>
      </c>
      <c r="N14" s="24"/>
      <c r="O14" s="24"/>
      <c r="P14" s="24"/>
      <c r="Q14" s="24"/>
      <c r="R14" s="24"/>
      <c r="S14" s="24"/>
      <c r="T14" s="24"/>
      <c r="U14" s="24">
        <f>SUM(M14:T14)</f>
        <v>2400000</v>
      </c>
      <c r="V14" s="28"/>
    </row>
    <row r="15" spans="1:22" ht="15.95" customHeight="1">
      <c r="A15" s="19"/>
      <c r="B15" s="29"/>
      <c r="C15" s="192" t="s">
        <v>20</v>
      </c>
      <c r="D15" s="193"/>
      <c r="E15" s="193"/>
      <c r="F15" s="193"/>
      <c r="G15" s="193"/>
      <c r="H15" s="193"/>
      <c r="I15" s="193"/>
      <c r="J15" s="202"/>
      <c r="K15" s="30">
        <f>SUM(K12:K14)</f>
        <v>6400000</v>
      </c>
      <c r="L15" s="151"/>
      <c r="M15" s="31">
        <f t="shared" ref="M15:U15" si="1">SUM(M12:M14)</f>
        <v>6400000</v>
      </c>
      <c r="N15" s="32">
        <f t="shared" si="1"/>
        <v>0</v>
      </c>
      <c r="O15" s="32">
        <f t="shared" si="1"/>
        <v>0</v>
      </c>
      <c r="P15" s="32">
        <f t="shared" si="1"/>
        <v>0</v>
      </c>
      <c r="Q15" s="32">
        <f t="shared" si="1"/>
        <v>0</v>
      </c>
      <c r="R15" s="32">
        <f t="shared" si="1"/>
        <v>0</v>
      </c>
      <c r="S15" s="32"/>
      <c r="T15" s="32"/>
      <c r="U15" s="32">
        <f t="shared" si="1"/>
        <v>6400000</v>
      </c>
      <c r="V15" s="33"/>
    </row>
    <row r="16" spans="1:22" s="18" customFormat="1" ht="26.1" customHeight="1">
      <c r="A16" s="34"/>
      <c r="B16" s="9" t="s">
        <v>110</v>
      </c>
      <c r="C16" s="10" t="s">
        <v>111</v>
      </c>
      <c r="D16" s="11" t="s">
        <v>5</v>
      </c>
      <c r="E16" s="11" t="s">
        <v>19</v>
      </c>
      <c r="F16" s="12" t="s">
        <v>7</v>
      </c>
      <c r="G16" s="12" t="s">
        <v>8</v>
      </c>
      <c r="H16" s="12" t="s">
        <v>9</v>
      </c>
      <c r="I16" s="27"/>
      <c r="J16" s="27"/>
      <c r="K16" s="13" t="s">
        <v>10</v>
      </c>
      <c r="L16" s="148"/>
      <c r="M16" s="14" t="s">
        <v>91</v>
      </c>
      <c r="N16" s="15" t="s">
        <v>92</v>
      </c>
      <c r="O16" s="15" t="s">
        <v>93</v>
      </c>
      <c r="P16" s="15" t="s">
        <v>94</v>
      </c>
      <c r="Q16" s="15" t="s">
        <v>95</v>
      </c>
      <c r="R16" s="15" t="s">
        <v>96</v>
      </c>
      <c r="S16" s="15" t="s">
        <v>97</v>
      </c>
      <c r="T16" s="15" t="s">
        <v>98</v>
      </c>
      <c r="U16" s="16" t="str">
        <f>"合計
（n～n+7年度）"</f>
        <v>合計
（n～n+7年度）</v>
      </c>
      <c r="V16" s="17" t="s">
        <v>17</v>
      </c>
    </row>
    <row r="17" spans="1:22" ht="15.95" customHeight="1">
      <c r="A17" s="19"/>
      <c r="B17" s="19"/>
      <c r="C17" s="20" t="s">
        <v>112</v>
      </c>
      <c r="D17" s="21">
        <v>60</v>
      </c>
      <c r="E17" s="22" t="s">
        <v>19</v>
      </c>
      <c r="F17" s="23" t="s">
        <v>113</v>
      </c>
      <c r="G17" s="24">
        <v>40000</v>
      </c>
      <c r="H17" s="24">
        <v>30000</v>
      </c>
      <c r="I17" s="149"/>
      <c r="J17" s="149"/>
      <c r="K17" s="25">
        <f>D17*H17</f>
        <v>1800000</v>
      </c>
      <c r="L17" s="150"/>
      <c r="M17" s="26">
        <v>1800000</v>
      </c>
      <c r="N17" s="24"/>
      <c r="O17" s="24"/>
      <c r="P17" s="24"/>
      <c r="Q17" s="24"/>
      <c r="R17" s="24"/>
      <c r="S17" s="24"/>
      <c r="T17" s="24"/>
      <c r="U17" s="24">
        <f>SUM(M17:T17)</f>
        <v>1800000</v>
      </c>
      <c r="V17" s="28"/>
    </row>
    <row r="18" spans="1:22" ht="15.95" customHeight="1">
      <c r="A18" s="19"/>
      <c r="B18" s="19"/>
      <c r="C18" s="20" t="s">
        <v>114</v>
      </c>
      <c r="D18" s="21">
        <v>60</v>
      </c>
      <c r="E18" s="22" t="s">
        <v>19</v>
      </c>
      <c r="F18" s="23" t="s">
        <v>115</v>
      </c>
      <c r="G18" s="24">
        <v>40000</v>
      </c>
      <c r="H18" s="24">
        <v>30000</v>
      </c>
      <c r="I18" s="149"/>
      <c r="J18" s="149"/>
      <c r="K18" s="25">
        <f>D18*H18</f>
        <v>1800000</v>
      </c>
      <c r="L18" s="150"/>
      <c r="M18" s="26">
        <v>1800000</v>
      </c>
      <c r="N18" s="24"/>
      <c r="O18" s="24"/>
      <c r="P18" s="24"/>
      <c r="Q18" s="24"/>
      <c r="R18" s="24"/>
      <c r="S18" s="24"/>
      <c r="T18" s="24"/>
      <c r="U18" s="24">
        <f>SUM(M18:T18)</f>
        <v>1800000</v>
      </c>
      <c r="V18" s="28"/>
    </row>
    <row r="19" spans="1:22" ht="15.95" customHeight="1">
      <c r="A19" s="19"/>
      <c r="B19" s="19"/>
      <c r="C19" s="20" t="s">
        <v>116</v>
      </c>
      <c r="D19" s="21">
        <v>40</v>
      </c>
      <c r="E19" s="22" t="s">
        <v>19</v>
      </c>
      <c r="F19" s="23" t="s">
        <v>115</v>
      </c>
      <c r="G19" s="24">
        <v>40000</v>
      </c>
      <c r="H19" s="24">
        <v>30000</v>
      </c>
      <c r="I19" s="149"/>
      <c r="J19" s="149"/>
      <c r="K19" s="25">
        <f>D19*H19</f>
        <v>1200000</v>
      </c>
      <c r="L19" s="150"/>
      <c r="M19" s="26">
        <v>1200000</v>
      </c>
      <c r="N19" s="24"/>
      <c r="O19" s="24"/>
      <c r="P19" s="24"/>
      <c r="Q19" s="24"/>
      <c r="R19" s="24"/>
      <c r="S19" s="24"/>
      <c r="T19" s="24"/>
      <c r="U19" s="24">
        <f>SUM(M19:T19)</f>
        <v>1200000</v>
      </c>
      <c r="V19" s="28"/>
    </row>
    <row r="20" spans="1:22" ht="15.95" customHeight="1">
      <c r="A20" s="19"/>
      <c r="B20" s="29"/>
      <c r="C20" s="192" t="s">
        <v>20</v>
      </c>
      <c r="D20" s="193"/>
      <c r="E20" s="193"/>
      <c r="F20" s="193"/>
      <c r="G20" s="193"/>
      <c r="H20" s="193"/>
      <c r="I20" s="193"/>
      <c r="J20" s="202"/>
      <c r="K20" s="30">
        <f>SUM(K17:K19)</f>
        <v>4800000</v>
      </c>
      <c r="L20" s="151"/>
      <c r="M20" s="31">
        <f t="shared" ref="M20:U20" si="2">SUM(M17:M19)</f>
        <v>4800000</v>
      </c>
      <c r="N20" s="32">
        <f t="shared" si="2"/>
        <v>0</v>
      </c>
      <c r="O20" s="32">
        <f t="shared" si="2"/>
        <v>0</v>
      </c>
      <c r="P20" s="32">
        <f t="shared" si="2"/>
        <v>0</v>
      </c>
      <c r="Q20" s="32">
        <f t="shared" si="2"/>
        <v>0</v>
      </c>
      <c r="R20" s="32">
        <f t="shared" si="2"/>
        <v>0</v>
      </c>
      <c r="S20" s="32"/>
      <c r="T20" s="32"/>
      <c r="U20" s="32">
        <f t="shared" si="2"/>
        <v>4800000</v>
      </c>
      <c r="V20" s="33"/>
    </row>
    <row r="21" spans="1:22" s="18" customFormat="1" ht="26.1" customHeight="1">
      <c r="A21" s="34"/>
      <c r="B21" s="9" t="s">
        <v>117</v>
      </c>
      <c r="C21" s="10" t="s">
        <v>111</v>
      </c>
      <c r="D21" s="11" t="s">
        <v>40</v>
      </c>
      <c r="E21" s="11" t="s">
        <v>118</v>
      </c>
      <c r="F21" s="12" t="s">
        <v>7</v>
      </c>
      <c r="G21" s="12" t="s">
        <v>41</v>
      </c>
      <c r="H21" s="12" t="s">
        <v>42</v>
      </c>
      <c r="I21" s="27"/>
      <c r="J21" s="27"/>
      <c r="K21" s="13" t="s">
        <v>10</v>
      </c>
      <c r="L21" s="148"/>
      <c r="M21" s="14" t="s">
        <v>91</v>
      </c>
      <c r="N21" s="15" t="s">
        <v>92</v>
      </c>
      <c r="O21" s="15" t="s">
        <v>93</v>
      </c>
      <c r="P21" s="15" t="s">
        <v>94</v>
      </c>
      <c r="Q21" s="15" t="s">
        <v>95</v>
      </c>
      <c r="R21" s="15" t="s">
        <v>96</v>
      </c>
      <c r="S21" s="15" t="s">
        <v>97</v>
      </c>
      <c r="T21" s="15" t="s">
        <v>98</v>
      </c>
      <c r="U21" s="16" t="str">
        <f>"合計
（n～n+7年度）"</f>
        <v>合計
（n～n+7年度）</v>
      </c>
      <c r="V21" s="17" t="s">
        <v>17</v>
      </c>
    </row>
    <row r="22" spans="1:22" ht="15.95" customHeight="1">
      <c r="A22" s="19"/>
      <c r="B22" s="19"/>
      <c r="C22" s="20" t="s">
        <v>112</v>
      </c>
      <c r="D22" s="21">
        <v>20</v>
      </c>
      <c r="E22" s="22" t="s">
        <v>19</v>
      </c>
      <c r="F22" s="23" t="s">
        <v>115</v>
      </c>
      <c r="G22" s="24">
        <v>40000</v>
      </c>
      <c r="H22" s="24">
        <v>30000</v>
      </c>
      <c r="I22" s="149"/>
      <c r="J22" s="149"/>
      <c r="K22" s="25">
        <f>D22*H22</f>
        <v>600000</v>
      </c>
      <c r="L22" s="150"/>
      <c r="M22" s="26">
        <v>600000</v>
      </c>
      <c r="N22" s="24"/>
      <c r="O22" s="24"/>
      <c r="P22" s="24"/>
      <c r="Q22" s="24"/>
      <c r="R22" s="24"/>
      <c r="S22" s="24"/>
      <c r="T22" s="24"/>
      <c r="U22" s="24">
        <f>SUM(M22:T22)</f>
        <v>600000</v>
      </c>
      <c r="V22" s="28"/>
    </row>
    <row r="23" spans="1:22" ht="15.95" customHeight="1">
      <c r="A23" s="19"/>
      <c r="B23" s="19"/>
      <c r="C23" s="20" t="s">
        <v>114</v>
      </c>
      <c r="D23" s="21">
        <v>20</v>
      </c>
      <c r="E23" s="22" t="s">
        <v>19</v>
      </c>
      <c r="F23" s="23" t="s">
        <v>115</v>
      </c>
      <c r="G23" s="24">
        <v>40000</v>
      </c>
      <c r="H23" s="24">
        <v>30000</v>
      </c>
      <c r="I23" s="149"/>
      <c r="J23" s="149"/>
      <c r="K23" s="25">
        <f>D23*H23</f>
        <v>600000</v>
      </c>
      <c r="L23" s="150"/>
      <c r="M23" s="26">
        <v>600000</v>
      </c>
      <c r="N23" s="24"/>
      <c r="O23" s="24"/>
      <c r="P23" s="24"/>
      <c r="Q23" s="24"/>
      <c r="R23" s="24"/>
      <c r="S23" s="24"/>
      <c r="T23" s="24"/>
      <c r="U23" s="24">
        <f>SUM(M23:T23)</f>
        <v>600000</v>
      </c>
      <c r="V23" s="28"/>
    </row>
    <row r="24" spans="1:22" ht="15.95" customHeight="1">
      <c r="A24" s="19"/>
      <c r="B24" s="19"/>
      <c r="C24" s="20" t="s">
        <v>116</v>
      </c>
      <c r="D24" s="21">
        <v>12</v>
      </c>
      <c r="E24" s="22" t="s">
        <v>19</v>
      </c>
      <c r="F24" s="23" t="s">
        <v>115</v>
      </c>
      <c r="G24" s="24">
        <v>40000</v>
      </c>
      <c r="H24" s="24">
        <v>30000</v>
      </c>
      <c r="I24" s="149"/>
      <c r="J24" s="149"/>
      <c r="K24" s="25">
        <f>D24*H24</f>
        <v>360000</v>
      </c>
      <c r="L24" s="150"/>
      <c r="M24" s="26">
        <v>360000</v>
      </c>
      <c r="N24" s="24"/>
      <c r="O24" s="24"/>
      <c r="P24" s="24"/>
      <c r="Q24" s="24"/>
      <c r="R24" s="24"/>
      <c r="S24" s="24"/>
      <c r="T24" s="24"/>
      <c r="U24" s="24">
        <f>SUM(M24:T24)</f>
        <v>360000</v>
      </c>
      <c r="V24" s="28"/>
    </row>
    <row r="25" spans="1:22" ht="15.95" customHeight="1">
      <c r="A25" s="19"/>
      <c r="B25" s="29"/>
      <c r="C25" s="192" t="s">
        <v>20</v>
      </c>
      <c r="D25" s="193"/>
      <c r="E25" s="193"/>
      <c r="F25" s="193"/>
      <c r="G25" s="193"/>
      <c r="H25" s="193"/>
      <c r="I25" s="193"/>
      <c r="J25" s="202"/>
      <c r="K25" s="30">
        <f>SUM(K22:K24)</f>
        <v>1560000</v>
      </c>
      <c r="L25" s="151"/>
      <c r="M25" s="31">
        <f t="shared" ref="M25:U25" si="3">SUM(M22:M24)</f>
        <v>1560000</v>
      </c>
      <c r="N25" s="32">
        <f t="shared" si="3"/>
        <v>0</v>
      </c>
      <c r="O25" s="32">
        <f t="shared" si="3"/>
        <v>0</v>
      </c>
      <c r="P25" s="32">
        <f t="shared" si="3"/>
        <v>0</v>
      </c>
      <c r="Q25" s="32">
        <f t="shared" si="3"/>
        <v>0</v>
      </c>
      <c r="R25" s="32">
        <f t="shared" si="3"/>
        <v>0</v>
      </c>
      <c r="S25" s="32"/>
      <c r="T25" s="32"/>
      <c r="U25" s="32">
        <f t="shared" si="3"/>
        <v>1560000</v>
      </c>
      <c r="V25" s="33"/>
    </row>
    <row r="26" spans="1:22" s="18" customFormat="1" ht="26.1" customHeight="1">
      <c r="A26" s="34"/>
      <c r="B26" s="9" t="s">
        <v>119</v>
      </c>
      <c r="C26" s="10" t="s">
        <v>90</v>
      </c>
      <c r="D26" s="11" t="s">
        <v>5</v>
      </c>
      <c r="E26" s="11" t="s">
        <v>19</v>
      </c>
      <c r="F26" s="12" t="s">
        <v>7</v>
      </c>
      <c r="G26" s="12" t="s">
        <v>8</v>
      </c>
      <c r="H26" s="12" t="s">
        <v>9</v>
      </c>
      <c r="I26" s="27"/>
      <c r="J26" s="27"/>
      <c r="K26" s="13" t="s">
        <v>10</v>
      </c>
      <c r="L26" s="148"/>
      <c r="M26" s="14" t="s">
        <v>91</v>
      </c>
      <c r="N26" s="15" t="s">
        <v>92</v>
      </c>
      <c r="O26" s="15" t="s">
        <v>93</v>
      </c>
      <c r="P26" s="15" t="s">
        <v>94</v>
      </c>
      <c r="Q26" s="15" t="s">
        <v>95</v>
      </c>
      <c r="R26" s="15" t="s">
        <v>96</v>
      </c>
      <c r="S26" s="15" t="s">
        <v>97</v>
      </c>
      <c r="T26" s="15" t="s">
        <v>98</v>
      </c>
      <c r="U26" s="16" t="str">
        <f>"合計
（n～n+7年度）"</f>
        <v>合計
（n～n+7年度）</v>
      </c>
      <c r="V26" s="17" t="s">
        <v>17</v>
      </c>
    </row>
    <row r="27" spans="1:22" ht="15.95" customHeight="1">
      <c r="A27" s="19"/>
      <c r="B27" s="19"/>
      <c r="C27" s="20" t="s">
        <v>99</v>
      </c>
      <c r="D27" s="21">
        <v>60</v>
      </c>
      <c r="E27" s="22" t="s">
        <v>19</v>
      </c>
      <c r="F27" s="23" t="s">
        <v>115</v>
      </c>
      <c r="G27" s="24">
        <v>40000</v>
      </c>
      <c r="H27" s="24">
        <v>30000</v>
      </c>
      <c r="I27" s="149"/>
      <c r="J27" s="149"/>
      <c r="K27" s="25">
        <f>D27*H27</f>
        <v>1800000</v>
      </c>
      <c r="L27" s="150"/>
      <c r="M27" s="26">
        <v>1800000</v>
      </c>
      <c r="N27" s="24"/>
      <c r="O27" s="24"/>
      <c r="P27" s="24"/>
      <c r="Q27" s="24"/>
      <c r="R27" s="24"/>
      <c r="S27" s="24"/>
      <c r="T27" s="24"/>
      <c r="U27" s="24">
        <f>SUM(M27:T27)</f>
        <v>1800000</v>
      </c>
      <c r="V27" s="28"/>
    </row>
    <row r="28" spans="1:22" ht="15.95" customHeight="1">
      <c r="A28" s="19"/>
      <c r="B28" s="19"/>
      <c r="C28" s="20" t="s">
        <v>101</v>
      </c>
      <c r="D28" s="21">
        <v>60</v>
      </c>
      <c r="E28" s="22" t="s">
        <v>19</v>
      </c>
      <c r="F28" s="23" t="s">
        <v>115</v>
      </c>
      <c r="G28" s="24">
        <v>40000</v>
      </c>
      <c r="H28" s="24">
        <v>30000</v>
      </c>
      <c r="I28" s="149"/>
      <c r="J28" s="149"/>
      <c r="K28" s="25">
        <f>D28*H28</f>
        <v>1800000</v>
      </c>
      <c r="L28" s="150"/>
      <c r="M28" s="26">
        <v>1800000</v>
      </c>
      <c r="N28" s="24"/>
      <c r="O28" s="24"/>
      <c r="P28" s="24"/>
      <c r="Q28" s="24"/>
      <c r="R28" s="24"/>
      <c r="S28" s="24"/>
      <c r="T28" s="24"/>
      <c r="U28" s="24">
        <f>SUM(M28:T28)</f>
        <v>1800000</v>
      </c>
      <c r="V28" s="28"/>
    </row>
    <row r="29" spans="1:22" ht="15.95" customHeight="1">
      <c r="A29" s="19"/>
      <c r="B29" s="19"/>
      <c r="C29" s="20" t="s">
        <v>103</v>
      </c>
      <c r="D29" s="21">
        <v>40</v>
      </c>
      <c r="E29" s="22" t="s">
        <v>19</v>
      </c>
      <c r="F29" s="23" t="s">
        <v>115</v>
      </c>
      <c r="G29" s="24">
        <v>40000</v>
      </c>
      <c r="H29" s="24">
        <v>30000</v>
      </c>
      <c r="I29" s="149"/>
      <c r="J29" s="149"/>
      <c r="K29" s="25">
        <f>D29*H29</f>
        <v>1200000</v>
      </c>
      <c r="L29" s="150"/>
      <c r="M29" s="26">
        <v>1200000</v>
      </c>
      <c r="N29" s="24"/>
      <c r="O29" s="24"/>
      <c r="P29" s="24"/>
      <c r="Q29" s="24"/>
      <c r="R29" s="24"/>
      <c r="S29" s="24"/>
      <c r="T29" s="24"/>
      <c r="U29" s="24">
        <f>SUM(M29:T29)</f>
        <v>1200000</v>
      </c>
      <c r="V29" s="28"/>
    </row>
    <row r="30" spans="1:22" ht="15.95" customHeight="1">
      <c r="A30" s="19"/>
      <c r="B30" s="29"/>
      <c r="C30" s="192" t="s">
        <v>20</v>
      </c>
      <c r="D30" s="193"/>
      <c r="E30" s="193"/>
      <c r="F30" s="193"/>
      <c r="G30" s="193"/>
      <c r="H30" s="193"/>
      <c r="I30" s="193"/>
      <c r="J30" s="202"/>
      <c r="K30" s="30">
        <f>SUM(K27:K29)</f>
        <v>4800000</v>
      </c>
      <c r="L30" s="151"/>
      <c r="M30" s="31">
        <f t="shared" ref="M30:U30" si="4">SUM(M27:M29)</f>
        <v>4800000</v>
      </c>
      <c r="N30" s="32">
        <f t="shared" si="4"/>
        <v>0</v>
      </c>
      <c r="O30" s="32">
        <f t="shared" si="4"/>
        <v>0</v>
      </c>
      <c r="P30" s="32">
        <f t="shared" si="4"/>
        <v>0</v>
      </c>
      <c r="Q30" s="32">
        <f t="shared" si="4"/>
        <v>0</v>
      </c>
      <c r="R30" s="32">
        <f t="shared" si="4"/>
        <v>0</v>
      </c>
      <c r="S30" s="32"/>
      <c r="T30" s="32"/>
      <c r="U30" s="32">
        <f t="shared" si="4"/>
        <v>4800000</v>
      </c>
      <c r="V30" s="33"/>
    </row>
    <row r="31" spans="1:22" s="18" customFormat="1" ht="26.1" customHeight="1">
      <c r="A31" s="34"/>
      <c r="B31" s="9" t="s">
        <v>120</v>
      </c>
      <c r="C31" s="10" t="s">
        <v>4</v>
      </c>
      <c r="D31" s="11" t="s">
        <v>5</v>
      </c>
      <c r="E31" s="11" t="s">
        <v>19</v>
      </c>
      <c r="F31" s="12" t="s">
        <v>121</v>
      </c>
      <c r="G31" s="12" t="s">
        <v>8</v>
      </c>
      <c r="H31" s="12" t="s">
        <v>9</v>
      </c>
      <c r="I31" s="27"/>
      <c r="J31" s="27"/>
      <c r="K31" s="13" t="s">
        <v>10</v>
      </c>
      <c r="L31" s="148"/>
      <c r="M31" s="14" t="s">
        <v>91</v>
      </c>
      <c r="N31" s="15" t="s">
        <v>92</v>
      </c>
      <c r="O31" s="15" t="s">
        <v>93</v>
      </c>
      <c r="P31" s="15" t="s">
        <v>94</v>
      </c>
      <c r="Q31" s="15" t="s">
        <v>95</v>
      </c>
      <c r="R31" s="15" t="s">
        <v>96</v>
      </c>
      <c r="S31" s="15" t="s">
        <v>97</v>
      </c>
      <c r="T31" s="15" t="s">
        <v>98</v>
      </c>
      <c r="U31" s="16" t="str">
        <f>"合計
（n～n+7年度）"</f>
        <v>合計
（n～n+7年度）</v>
      </c>
      <c r="V31" s="17" t="s">
        <v>17</v>
      </c>
    </row>
    <row r="32" spans="1:22" ht="15.95" customHeight="1">
      <c r="A32" s="19"/>
      <c r="B32" s="19"/>
      <c r="C32" s="20" t="s">
        <v>122</v>
      </c>
      <c r="D32" s="21">
        <v>20</v>
      </c>
      <c r="E32" s="22" t="s">
        <v>19</v>
      </c>
      <c r="F32" s="23" t="s">
        <v>115</v>
      </c>
      <c r="G32" s="24">
        <v>40000</v>
      </c>
      <c r="H32" s="24">
        <v>30000</v>
      </c>
      <c r="I32" s="149"/>
      <c r="J32" s="149"/>
      <c r="K32" s="25">
        <f>D32*H32</f>
        <v>600000</v>
      </c>
      <c r="L32" s="150"/>
      <c r="M32" s="26">
        <v>600000</v>
      </c>
      <c r="N32" s="24"/>
      <c r="O32" s="24"/>
      <c r="P32" s="24"/>
      <c r="Q32" s="24"/>
      <c r="R32" s="24"/>
      <c r="S32" s="24"/>
      <c r="T32" s="24"/>
      <c r="U32" s="24">
        <f>SUM(M32:T32)</f>
        <v>600000</v>
      </c>
      <c r="V32" s="28"/>
    </row>
    <row r="33" spans="1:22" ht="15.95" customHeight="1">
      <c r="A33" s="19"/>
      <c r="B33" s="19"/>
      <c r="C33" s="20" t="s">
        <v>123</v>
      </c>
      <c r="D33" s="21">
        <v>10</v>
      </c>
      <c r="E33" s="22" t="s">
        <v>19</v>
      </c>
      <c r="F33" s="23" t="s">
        <v>115</v>
      </c>
      <c r="G33" s="24">
        <v>40000</v>
      </c>
      <c r="H33" s="24">
        <v>30000</v>
      </c>
      <c r="I33" s="149"/>
      <c r="J33" s="149"/>
      <c r="K33" s="25">
        <f>D33*H33</f>
        <v>300000</v>
      </c>
      <c r="L33" s="150"/>
      <c r="M33" s="26">
        <v>300000</v>
      </c>
      <c r="N33" s="24"/>
      <c r="O33" s="24"/>
      <c r="P33" s="24"/>
      <c r="Q33" s="24"/>
      <c r="R33" s="24"/>
      <c r="S33" s="24"/>
      <c r="T33" s="24"/>
      <c r="U33" s="24">
        <f>SUM(M33:T33)</f>
        <v>300000</v>
      </c>
      <c r="V33" s="28"/>
    </row>
    <row r="34" spans="1:22" ht="15.95" customHeight="1">
      <c r="A34" s="19"/>
      <c r="B34" s="19"/>
      <c r="C34" s="20" t="s">
        <v>124</v>
      </c>
      <c r="D34" s="21">
        <v>10</v>
      </c>
      <c r="E34" s="22" t="s">
        <v>19</v>
      </c>
      <c r="F34" s="23" t="s">
        <v>115</v>
      </c>
      <c r="G34" s="24">
        <v>40000</v>
      </c>
      <c r="H34" s="24">
        <v>30000</v>
      </c>
      <c r="I34" s="149"/>
      <c r="J34" s="149"/>
      <c r="K34" s="25">
        <f>D34*H34</f>
        <v>300000</v>
      </c>
      <c r="L34" s="150"/>
      <c r="M34" s="26">
        <v>300000</v>
      </c>
      <c r="N34" s="24"/>
      <c r="O34" s="24"/>
      <c r="P34" s="24"/>
      <c r="Q34" s="24"/>
      <c r="R34" s="24"/>
      <c r="S34" s="24"/>
      <c r="T34" s="24"/>
      <c r="U34" s="24">
        <f>SUM(M34:T34)</f>
        <v>300000</v>
      </c>
      <c r="V34" s="28"/>
    </row>
    <row r="35" spans="1:22" ht="15.95" customHeight="1">
      <c r="A35" s="19"/>
      <c r="B35" s="29"/>
      <c r="C35" s="192" t="s">
        <v>20</v>
      </c>
      <c r="D35" s="193"/>
      <c r="E35" s="193"/>
      <c r="F35" s="193"/>
      <c r="G35" s="193"/>
      <c r="H35" s="193"/>
      <c r="I35" s="193"/>
      <c r="J35" s="202"/>
      <c r="K35" s="30">
        <f>SUM(K32:K34)</f>
        <v>1200000</v>
      </c>
      <c r="L35" s="151"/>
      <c r="M35" s="31">
        <f t="shared" ref="M35:U35" si="5">SUM(M32:M34)</f>
        <v>1200000</v>
      </c>
      <c r="N35" s="32">
        <f t="shared" si="5"/>
        <v>0</v>
      </c>
      <c r="O35" s="32">
        <f t="shared" si="5"/>
        <v>0</v>
      </c>
      <c r="P35" s="32">
        <f t="shared" si="5"/>
        <v>0</v>
      </c>
      <c r="Q35" s="32">
        <f t="shared" si="5"/>
        <v>0</v>
      </c>
      <c r="R35" s="32">
        <f t="shared" si="5"/>
        <v>0</v>
      </c>
      <c r="S35" s="32"/>
      <c r="T35" s="32"/>
      <c r="U35" s="32">
        <f t="shared" si="5"/>
        <v>1200000</v>
      </c>
      <c r="V35" s="33"/>
    </row>
    <row r="36" spans="1:22" s="18" customFormat="1" ht="26.1" customHeight="1">
      <c r="A36" s="34"/>
      <c r="B36" s="9" t="s">
        <v>60</v>
      </c>
      <c r="C36" s="10" t="s">
        <v>4</v>
      </c>
      <c r="D36" s="10" t="s">
        <v>40</v>
      </c>
      <c r="E36" s="10" t="s">
        <v>6</v>
      </c>
      <c r="F36" s="27"/>
      <c r="G36" s="12" t="s">
        <v>41</v>
      </c>
      <c r="H36" s="12" t="s">
        <v>42</v>
      </c>
      <c r="I36" s="12" t="s">
        <v>125</v>
      </c>
      <c r="J36" s="12" t="s">
        <v>126</v>
      </c>
      <c r="K36" s="13" t="s">
        <v>10</v>
      </c>
      <c r="L36" s="152" t="s">
        <v>127</v>
      </c>
      <c r="M36" s="14" t="s">
        <v>91</v>
      </c>
      <c r="N36" s="15" t="s">
        <v>92</v>
      </c>
      <c r="O36" s="15" t="s">
        <v>93</v>
      </c>
      <c r="P36" s="15" t="s">
        <v>94</v>
      </c>
      <c r="Q36" s="15" t="s">
        <v>95</v>
      </c>
      <c r="R36" s="15" t="s">
        <v>96</v>
      </c>
      <c r="S36" s="15" t="s">
        <v>97</v>
      </c>
      <c r="T36" s="15" t="s">
        <v>98</v>
      </c>
      <c r="U36" s="16" t="str">
        <f>"合計
（n～n+7年度）"</f>
        <v>合計
（n～n+7年度）</v>
      </c>
      <c r="V36" s="36" t="s">
        <v>43</v>
      </c>
    </row>
    <row r="37" spans="1:22" ht="15.95" customHeight="1">
      <c r="A37" s="19"/>
      <c r="B37" s="19"/>
      <c r="C37" s="28"/>
      <c r="D37" s="21"/>
      <c r="E37" s="38"/>
      <c r="F37" s="27"/>
      <c r="G37" s="24"/>
      <c r="H37" s="24"/>
      <c r="I37" s="24"/>
      <c r="J37" s="24"/>
      <c r="K37" s="25">
        <f>D37*H37</f>
        <v>0</v>
      </c>
      <c r="L37" s="153">
        <f>D37*J37</f>
        <v>0</v>
      </c>
      <c r="M37" s="26"/>
      <c r="N37" s="24"/>
      <c r="O37" s="24"/>
      <c r="P37" s="24"/>
      <c r="Q37" s="24"/>
      <c r="R37" s="24"/>
      <c r="S37" s="24"/>
      <c r="T37" s="24"/>
      <c r="U37" s="24">
        <f>SUM(M37:T37)</f>
        <v>0</v>
      </c>
      <c r="V37" s="28"/>
    </row>
    <row r="38" spans="1:22" ht="15.95" customHeight="1">
      <c r="A38" s="19"/>
      <c r="B38" s="19"/>
      <c r="C38" s="28"/>
      <c r="D38" s="21"/>
      <c r="E38" s="38"/>
      <c r="F38" s="40"/>
      <c r="G38" s="24"/>
      <c r="H38" s="24"/>
      <c r="I38" s="24"/>
      <c r="J38" s="24"/>
      <c r="K38" s="25">
        <f>D38*H38</f>
        <v>0</v>
      </c>
      <c r="L38" s="153">
        <f>D38*J38</f>
        <v>0</v>
      </c>
      <c r="M38" s="26"/>
      <c r="N38" s="24"/>
      <c r="O38" s="24"/>
      <c r="P38" s="24"/>
      <c r="Q38" s="24"/>
      <c r="R38" s="24"/>
      <c r="S38" s="24"/>
      <c r="T38" s="24"/>
      <c r="U38" s="24">
        <f>SUM(M38:T38)</f>
        <v>0</v>
      </c>
      <c r="V38" s="28"/>
    </row>
    <row r="39" spans="1:22" ht="15.95" customHeight="1">
      <c r="A39" s="19"/>
      <c r="B39" s="19"/>
      <c r="C39" s="28"/>
      <c r="D39" s="21"/>
      <c r="E39" s="38"/>
      <c r="F39" s="40"/>
      <c r="G39" s="24"/>
      <c r="H39" s="24"/>
      <c r="I39" s="24"/>
      <c r="J39" s="24"/>
      <c r="K39" s="25">
        <f>D39*H39</f>
        <v>0</v>
      </c>
      <c r="L39" s="153">
        <f>D39*J39</f>
        <v>0</v>
      </c>
      <c r="M39" s="26"/>
      <c r="N39" s="24"/>
      <c r="O39" s="24"/>
      <c r="P39" s="24"/>
      <c r="Q39" s="24"/>
      <c r="R39" s="24"/>
      <c r="S39" s="24"/>
      <c r="T39" s="24"/>
      <c r="U39" s="24">
        <f>SUM(M39:T39)</f>
        <v>0</v>
      </c>
      <c r="V39" s="28"/>
    </row>
    <row r="40" spans="1:22" ht="15.95" customHeight="1" thickBot="1">
      <c r="A40" s="19"/>
      <c r="B40" s="19"/>
      <c r="C40" s="192" t="s">
        <v>20</v>
      </c>
      <c r="D40" s="193"/>
      <c r="E40" s="193"/>
      <c r="F40" s="193"/>
      <c r="G40" s="193"/>
      <c r="H40" s="193"/>
      <c r="I40" s="193"/>
      <c r="J40" s="202"/>
      <c r="K40" s="41">
        <f t="shared" ref="K40:U40" si="6">SUM(K37:K39)</f>
        <v>0</v>
      </c>
      <c r="L40" s="154">
        <f t="shared" si="6"/>
        <v>0</v>
      </c>
      <c r="M40" s="42">
        <f t="shared" si="6"/>
        <v>0</v>
      </c>
      <c r="N40" s="43">
        <f t="shared" si="6"/>
        <v>0</v>
      </c>
      <c r="O40" s="43">
        <f t="shared" si="6"/>
        <v>0</v>
      </c>
      <c r="P40" s="43">
        <f t="shared" si="6"/>
        <v>0</v>
      </c>
      <c r="Q40" s="43">
        <f t="shared" si="6"/>
        <v>0</v>
      </c>
      <c r="R40" s="43">
        <f t="shared" si="6"/>
        <v>0</v>
      </c>
      <c r="S40" s="43">
        <f>SUM(S37:S39)</f>
        <v>0</v>
      </c>
      <c r="T40" s="43">
        <f>SUM(T37:T39)</f>
        <v>0</v>
      </c>
      <c r="U40" s="44">
        <f t="shared" si="6"/>
        <v>0</v>
      </c>
      <c r="V40" s="45"/>
    </row>
    <row r="41" spans="1:22" ht="30" customHeight="1" thickBot="1">
      <c r="A41" s="194" t="s">
        <v>128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206"/>
      <c r="M41" s="59">
        <f t="shared" ref="M41:U41" si="7">SUM(M10,M15,M20,M25,M30,M35,M40)</f>
        <v>21800000</v>
      </c>
      <c r="N41" s="47">
        <f t="shared" si="7"/>
        <v>0</v>
      </c>
      <c r="O41" s="47">
        <f t="shared" si="7"/>
        <v>0</v>
      </c>
      <c r="P41" s="47">
        <f t="shared" si="7"/>
        <v>0</v>
      </c>
      <c r="Q41" s="47">
        <f t="shared" si="7"/>
        <v>0</v>
      </c>
      <c r="R41" s="47">
        <f t="shared" si="7"/>
        <v>0</v>
      </c>
      <c r="S41" s="47">
        <f>SUM(S10,S15,S20,S25,S30,S35,S40)</f>
        <v>0</v>
      </c>
      <c r="T41" s="47">
        <f>SUM(T10,T15,T20,T25,T30,T35,T40)</f>
        <v>0</v>
      </c>
      <c r="U41" s="48">
        <f t="shared" si="7"/>
        <v>21800000</v>
      </c>
      <c r="V41" s="49"/>
    </row>
    <row r="42" spans="1:22" s="18" customFormat="1" ht="26.1" customHeight="1">
      <c r="A42" s="50" t="s">
        <v>50</v>
      </c>
      <c r="B42" s="51" t="s">
        <v>51</v>
      </c>
      <c r="C42" s="52" t="s">
        <v>4</v>
      </c>
      <c r="D42" s="53" t="s">
        <v>5</v>
      </c>
      <c r="E42" s="53" t="s">
        <v>19</v>
      </c>
      <c r="F42" s="54" t="s">
        <v>7</v>
      </c>
      <c r="G42" s="54" t="s">
        <v>8</v>
      </c>
      <c r="H42" s="54" t="s">
        <v>9</v>
      </c>
      <c r="I42" s="155"/>
      <c r="J42" s="155"/>
      <c r="K42" s="55" t="s">
        <v>10</v>
      </c>
      <c r="L42" s="156"/>
      <c r="M42" s="14" t="s">
        <v>91</v>
      </c>
      <c r="N42" s="15" t="s">
        <v>92</v>
      </c>
      <c r="O42" s="15" t="s">
        <v>93</v>
      </c>
      <c r="P42" s="15" t="s">
        <v>94</v>
      </c>
      <c r="Q42" s="15" t="s">
        <v>95</v>
      </c>
      <c r="R42" s="15" t="s">
        <v>96</v>
      </c>
      <c r="S42" s="15" t="s">
        <v>97</v>
      </c>
      <c r="T42" s="15" t="s">
        <v>98</v>
      </c>
      <c r="U42" s="16" t="str">
        <f>"合計
（n～n+7年度）"</f>
        <v>合計
（n～n+7年度）</v>
      </c>
      <c r="V42" s="56" t="s">
        <v>17</v>
      </c>
    </row>
    <row r="43" spans="1:22" ht="15.95" customHeight="1">
      <c r="A43" s="19"/>
      <c r="B43" s="19"/>
      <c r="C43" s="20" t="s">
        <v>129</v>
      </c>
      <c r="D43" s="21">
        <v>60</v>
      </c>
      <c r="E43" s="22" t="s">
        <v>19</v>
      </c>
      <c r="F43" s="23" t="s">
        <v>130</v>
      </c>
      <c r="G43" s="24">
        <v>30000</v>
      </c>
      <c r="H43" s="24">
        <v>25000</v>
      </c>
      <c r="I43" s="149"/>
      <c r="J43" s="149"/>
      <c r="K43" s="25">
        <f>D43*H43</f>
        <v>1500000</v>
      </c>
      <c r="L43" s="150"/>
      <c r="M43" s="26">
        <v>750000</v>
      </c>
      <c r="N43" s="24">
        <v>1500000</v>
      </c>
      <c r="O43" s="24">
        <v>1500000</v>
      </c>
      <c r="P43" s="24">
        <v>1500000</v>
      </c>
      <c r="Q43" s="24">
        <v>1500000</v>
      </c>
      <c r="R43" s="24">
        <v>1500000</v>
      </c>
      <c r="S43" s="24">
        <v>1500000</v>
      </c>
      <c r="T43" s="24">
        <v>1500000</v>
      </c>
      <c r="U43" s="24">
        <f>SUM(M43:T43)</f>
        <v>11250000</v>
      </c>
      <c r="V43" s="28"/>
    </row>
    <row r="44" spans="1:22" ht="15.95" customHeight="1">
      <c r="A44" s="19"/>
      <c r="B44" s="19"/>
      <c r="C44" s="20" t="s">
        <v>131</v>
      </c>
      <c r="D44" s="21">
        <v>30</v>
      </c>
      <c r="E44" s="22" t="s">
        <v>19</v>
      </c>
      <c r="F44" s="23" t="s">
        <v>115</v>
      </c>
      <c r="G44" s="24">
        <v>40000</v>
      </c>
      <c r="H44" s="24">
        <v>30000</v>
      </c>
      <c r="I44" s="149"/>
      <c r="J44" s="149"/>
      <c r="K44" s="25">
        <f>D44*H44</f>
        <v>900000</v>
      </c>
      <c r="L44" s="150"/>
      <c r="M44" s="26">
        <v>450000</v>
      </c>
      <c r="N44" s="24">
        <v>900000</v>
      </c>
      <c r="O44" s="24">
        <v>900000</v>
      </c>
      <c r="P44" s="24">
        <v>900000</v>
      </c>
      <c r="Q44" s="24">
        <v>900000</v>
      </c>
      <c r="R44" s="24">
        <v>900000</v>
      </c>
      <c r="S44" s="24">
        <v>900000</v>
      </c>
      <c r="T44" s="24">
        <v>900000</v>
      </c>
      <c r="U44" s="24">
        <f>SUM(M44:T44)</f>
        <v>6750000</v>
      </c>
      <c r="V44" s="28"/>
    </row>
    <row r="45" spans="1:22" ht="15.95" customHeight="1">
      <c r="A45" s="19"/>
      <c r="B45" s="19"/>
      <c r="C45" s="20" t="s">
        <v>132</v>
      </c>
      <c r="D45" s="21">
        <v>60</v>
      </c>
      <c r="E45" s="22" t="s">
        <v>19</v>
      </c>
      <c r="F45" s="23" t="s">
        <v>115</v>
      </c>
      <c r="G45" s="24">
        <v>40000</v>
      </c>
      <c r="H45" s="24">
        <v>30000</v>
      </c>
      <c r="I45" s="149"/>
      <c r="J45" s="149"/>
      <c r="K45" s="25">
        <f>D45*H45</f>
        <v>1800000</v>
      </c>
      <c r="L45" s="150"/>
      <c r="M45" s="26">
        <v>900000</v>
      </c>
      <c r="N45" s="24">
        <v>1800000</v>
      </c>
      <c r="O45" s="24">
        <v>1800000</v>
      </c>
      <c r="P45" s="24">
        <v>1800000</v>
      </c>
      <c r="Q45" s="24">
        <v>1800000</v>
      </c>
      <c r="R45" s="24">
        <v>1800000</v>
      </c>
      <c r="S45" s="24">
        <v>1800000</v>
      </c>
      <c r="T45" s="24">
        <v>1800000</v>
      </c>
      <c r="U45" s="24">
        <f>SUM(M45:T45)</f>
        <v>13500000</v>
      </c>
      <c r="V45" s="28"/>
    </row>
    <row r="46" spans="1:22" ht="15.95" customHeight="1">
      <c r="A46" s="19"/>
      <c r="B46" s="29"/>
      <c r="C46" s="192" t="s">
        <v>20</v>
      </c>
      <c r="D46" s="193"/>
      <c r="E46" s="193"/>
      <c r="F46" s="193"/>
      <c r="G46" s="193"/>
      <c r="H46" s="193"/>
      <c r="I46" s="193"/>
      <c r="J46" s="202"/>
      <c r="K46" s="30">
        <f>SUM(K43:K45)</f>
        <v>4200000</v>
      </c>
      <c r="L46" s="151"/>
      <c r="M46" s="31">
        <f t="shared" ref="M46:U46" si="8">SUM(M43:M45)</f>
        <v>2100000</v>
      </c>
      <c r="N46" s="32">
        <f t="shared" si="8"/>
        <v>4200000</v>
      </c>
      <c r="O46" s="32">
        <f t="shared" si="8"/>
        <v>4200000</v>
      </c>
      <c r="P46" s="32">
        <f t="shared" si="8"/>
        <v>4200000</v>
      </c>
      <c r="Q46" s="32">
        <f t="shared" si="8"/>
        <v>4200000</v>
      </c>
      <c r="R46" s="32">
        <f t="shared" si="8"/>
        <v>4200000</v>
      </c>
      <c r="S46" s="32">
        <f t="shared" si="8"/>
        <v>4200000</v>
      </c>
      <c r="T46" s="32">
        <f t="shared" si="8"/>
        <v>4200000</v>
      </c>
      <c r="U46" s="32">
        <f t="shared" si="8"/>
        <v>31500000</v>
      </c>
      <c r="V46" s="33"/>
    </row>
    <row r="47" spans="1:22" s="18" customFormat="1" ht="26.1" customHeight="1">
      <c r="A47" s="34"/>
      <c r="B47" s="9" t="s">
        <v>133</v>
      </c>
      <c r="C47" s="10" t="s">
        <v>134</v>
      </c>
      <c r="D47" s="10" t="s">
        <v>40</v>
      </c>
      <c r="E47" s="10" t="s">
        <v>6</v>
      </c>
      <c r="F47" s="27"/>
      <c r="G47" s="12" t="s">
        <v>41</v>
      </c>
      <c r="H47" s="12" t="s">
        <v>42</v>
      </c>
      <c r="I47" s="12" t="s">
        <v>125</v>
      </c>
      <c r="J47" s="12" t="s">
        <v>126</v>
      </c>
      <c r="K47" s="13" t="s">
        <v>10</v>
      </c>
      <c r="L47" s="152" t="s">
        <v>127</v>
      </c>
      <c r="M47" s="14" t="s">
        <v>91</v>
      </c>
      <c r="N47" s="15" t="s">
        <v>92</v>
      </c>
      <c r="O47" s="15" t="s">
        <v>93</v>
      </c>
      <c r="P47" s="15" t="s">
        <v>94</v>
      </c>
      <c r="Q47" s="15" t="s">
        <v>95</v>
      </c>
      <c r="R47" s="15" t="s">
        <v>96</v>
      </c>
      <c r="S47" s="15" t="s">
        <v>97</v>
      </c>
      <c r="T47" s="15" t="s">
        <v>98</v>
      </c>
      <c r="U47" s="16" t="str">
        <f>"合計
（n～n+7年度）"</f>
        <v>合計
（n～n+7年度）</v>
      </c>
      <c r="V47" s="36" t="s">
        <v>57</v>
      </c>
    </row>
    <row r="48" spans="1:22" ht="15.95" customHeight="1">
      <c r="A48" s="19"/>
      <c r="B48" s="19"/>
      <c r="C48" s="28" t="s">
        <v>135</v>
      </c>
      <c r="D48" s="21">
        <v>2</v>
      </c>
      <c r="E48" s="28" t="s">
        <v>136</v>
      </c>
      <c r="F48" s="27"/>
      <c r="G48" s="24">
        <v>1600000</v>
      </c>
      <c r="H48" s="24">
        <v>1280000</v>
      </c>
      <c r="I48" s="24">
        <v>32000</v>
      </c>
      <c r="J48" s="24">
        <v>25600</v>
      </c>
      <c r="K48" s="25">
        <f t="shared" ref="K48:K58" si="9">D48*H48</f>
        <v>2560000</v>
      </c>
      <c r="L48" s="153">
        <f t="shared" ref="L48:L58" si="10">D48*J48</f>
        <v>51200</v>
      </c>
      <c r="M48" s="26">
        <v>25600</v>
      </c>
      <c r="N48" s="24">
        <v>51200</v>
      </c>
      <c r="O48" s="24">
        <v>51200</v>
      </c>
      <c r="P48" s="24">
        <v>51200</v>
      </c>
      <c r="Q48" s="24">
        <v>51200</v>
      </c>
      <c r="R48" s="24">
        <v>51200</v>
      </c>
      <c r="S48" s="24">
        <v>51200</v>
      </c>
      <c r="T48" s="24">
        <v>51200</v>
      </c>
      <c r="U48" s="24">
        <f t="shared" ref="U48:U58" si="11">SUM(M48:T48)</f>
        <v>384000</v>
      </c>
      <c r="V48" s="28"/>
    </row>
    <row r="49" spans="1:22" ht="15.95" customHeight="1">
      <c r="A49" s="19"/>
      <c r="B49" s="19"/>
      <c r="C49" s="28" t="s">
        <v>137</v>
      </c>
      <c r="D49" s="21">
        <v>2</v>
      </c>
      <c r="E49" s="28" t="s">
        <v>136</v>
      </c>
      <c r="F49" s="40"/>
      <c r="G49" s="24">
        <v>1600000</v>
      </c>
      <c r="H49" s="24">
        <v>1280000</v>
      </c>
      <c r="I49" s="24">
        <v>32000</v>
      </c>
      <c r="J49" s="24">
        <v>25600</v>
      </c>
      <c r="K49" s="25">
        <f t="shared" si="9"/>
        <v>2560000</v>
      </c>
      <c r="L49" s="153">
        <f t="shared" si="10"/>
        <v>51200</v>
      </c>
      <c r="M49" s="26">
        <v>25600</v>
      </c>
      <c r="N49" s="24">
        <v>51200</v>
      </c>
      <c r="O49" s="24">
        <v>51200</v>
      </c>
      <c r="P49" s="24">
        <v>51200</v>
      </c>
      <c r="Q49" s="24">
        <v>51200</v>
      </c>
      <c r="R49" s="24">
        <v>51200</v>
      </c>
      <c r="S49" s="24">
        <v>51200</v>
      </c>
      <c r="T49" s="24">
        <v>51200</v>
      </c>
      <c r="U49" s="24">
        <f t="shared" si="11"/>
        <v>384000</v>
      </c>
      <c r="V49" s="28"/>
    </row>
    <row r="50" spans="1:22" ht="15.95" customHeight="1">
      <c r="A50" s="19"/>
      <c r="B50" s="19"/>
      <c r="C50" s="28" t="s">
        <v>138</v>
      </c>
      <c r="D50" s="21">
        <v>2</v>
      </c>
      <c r="E50" s="28" t="s">
        <v>136</v>
      </c>
      <c r="F50" s="40"/>
      <c r="G50" s="24">
        <v>3000000</v>
      </c>
      <c r="H50" s="24">
        <v>2400000</v>
      </c>
      <c r="I50" s="24">
        <v>60000</v>
      </c>
      <c r="J50" s="24">
        <v>48000</v>
      </c>
      <c r="K50" s="25">
        <f t="shared" si="9"/>
        <v>4800000</v>
      </c>
      <c r="L50" s="153">
        <f t="shared" si="10"/>
        <v>96000</v>
      </c>
      <c r="M50" s="26">
        <v>48000</v>
      </c>
      <c r="N50" s="24">
        <v>96000</v>
      </c>
      <c r="O50" s="24">
        <v>96000</v>
      </c>
      <c r="P50" s="24">
        <v>96000</v>
      </c>
      <c r="Q50" s="24">
        <v>96000</v>
      </c>
      <c r="R50" s="24">
        <v>96000</v>
      </c>
      <c r="S50" s="24">
        <v>96000</v>
      </c>
      <c r="T50" s="24">
        <v>96000</v>
      </c>
      <c r="U50" s="24">
        <f t="shared" si="11"/>
        <v>720000</v>
      </c>
      <c r="V50" s="28"/>
    </row>
    <row r="51" spans="1:22" ht="15.95" customHeight="1">
      <c r="A51" s="19"/>
      <c r="B51" s="19"/>
      <c r="C51" s="28" t="s">
        <v>139</v>
      </c>
      <c r="D51" s="21">
        <v>1</v>
      </c>
      <c r="E51" s="28" t="s">
        <v>136</v>
      </c>
      <c r="F51" s="40"/>
      <c r="G51" s="24">
        <v>3000000</v>
      </c>
      <c r="H51" s="24">
        <v>2400000</v>
      </c>
      <c r="I51" s="24">
        <v>60000</v>
      </c>
      <c r="J51" s="24">
        <v>48000</v>
      </c>
      <c r="K51" s="25">
        <f t="shared" si="9"/>
        <v>2400000</v>
      </c>
      <c r="L51" s="153">
        <f t="shared" si="10"/>
        <v>48000</v>
      </c>
      <c r="M51" s="26">
        <v>24000</v>
      </c>
      <c r="N51" s="24">
        <v>48000</v>
      </c>
      <c r="O51" s="24">
        <v>48000</v>
      </c>
      <c r="P51" s="24">
        <v>48000</v>
      </c>
      <c r="Q51" s="24">
        <v>48000</v>
      </c>
      <c r="R51" s="24">
        <v>48000</v>
      </c>
      <c r="S51" s="24">
        <v>48000</v>
      </c>
      <c r="T51" s="24">
        <v>48000</v>
      </c>
      <c r="U51" s="24">
        <f t="shared" si="11"/>
        <v>360000</v>
      </c>
      <c r="V51" s="28"/>
    </row>
    <row r="52" spans="1:22" ht="15.95" customHeight="1">
      <c r="A52" s="19"/>
      <c r="B52" s="19"/>
      <c r="C52" s="28" t="s">
        <v>140</v>
      </c>
      <c r="D52" s="21">
        <v>4</v>
      </c>
      <c r="E52" s="28" t="s">
        <v>136</v>
      </c>
      <c r="F52" s="40"/>
      <c r="G52" s="24">
        <v>500000</v>
      </c>
      <c r="H52" s="24">
        <v>400000</v>
      </c>
      <c r="I52" s="24">
        <v>10000</v>
      </c>
      <c r="J52" s="24">
        <v>8000</v>
      </c>
      <c r="K52" s="25">
        <f t="shared" si="9"/>
        <v>1600000</v>
      </c>
      <c r="L52" s="153">
        <f t="shared" si="10"/>
        <v>32000</v>
      </c>
      <c r="M52" s="26">
        <v>16000</v>
      </c>
      <c r="N52" s="24">
        <v>32000</v>
      </c>
      <c r="O52" s="24">
        <v>32000</v>
      </c>
      <c r="P52" s="24">
        <v>32000</v>
      </c>
      <c r="Q52" s="24">
        <v>32000</v>
      </c>
      <c r="R52" s="24">
        <v>32000</v>
      </c>
      <c r="S52" s="24">
        <v>32000</v>
      </c>
      <c r="T52" s="24">
        <v>32000</v>
      </c>
      <c r="U52" s="24">
        <f t="shared" si="11"/>
        <v>240000</v>
      </c>
      <c r="V52" s="28"/>
    </row>
    <row r="53" spans="1:22" ht="15.95" customHeight="1">
      <c r="A53" s="19"/>
      <c r="B53" s="19"/>
      <c r="C53" s="28" t="s">
        <v>141</v>
      </c>
      <c r="D53" s="21">
        <v>2</v>
      </c>
      <c r="E53" s="28" t="s">
        <v>142</v>
      </c>
      <c r="F53" s="40"/>
      <c r="G53" s="24">
        <v>1500000</v>
      </c>
      <c r="H53" s="24">
        <v>1200000</v>
      </c>
      <c r="I53" s="24">
        <v>30000</v>
      </c>
      <c r="J53" s="24">
        <v>24000</v>
      </c>
      <c r="K53" s="25">
        <f t="shared" si="9"/>
        <v>2400000</v>
      </c>
      <c r="L53" s="153">
        <f t="shared" si="10"/>
        <v>48000</v>
      </c>
      <c r="M53" s="26">
        <v>24000</v>
      </c>
      <c r="N53" s="24">
        <v>48000</v>
      </c>
      <c r="O53" s="24">
        <v>48000</v>
      </c>
      <c r="P53" s="24">
        <v>48000</v>
      </c>
      <c r="Q53" s="24">
        <v>48000</v>
      </c>
      <c r="R53" s="24">
        <v>48000</v>
      </c>
      <c r="S53" s="24">
        <v>48000</v>
      </c>
      <c r="T53" s="24">
        <v>48000</v>
      </c>
      <c r="U53" s="24">
        <f t="shared" si="11"/>
        <v>360000</v>
      </c>
      <c r="V53" s="28"/>
    </row>
    <row r="54" spans="1:22" ht="15.95" customHeight="1">
      <c r="A54" s="19"/>
      <c r="B54" s="19"/>
      <c r="C54" s="28" t="s">
        <v>143</v>
      </c>
      <c r="D54" s="21">
        <v>2</v>
      </c>
      <c r="E54" s="28" t="s">
        <v>142</v>
      </c>
      <c r="F54" s="40"/>
      <c r="G54" s="24">
        <v>2000000</v>
      </c>
      <c r="H54" s="24">
        <v>1600000</v>
      </c>
      <c r="I54" s="24">
        <v>40000</v>
      </c>
      <c r="J54" s="24">
        <v>32000</v>
      </c>
      <c r="K54" s="25">
        <f t="shared" si="9"/>
        <v>3200000</v>
      </c>
      <c r="L54" s="153">
        <f t="shared" si="10"/>
        <v>64000</v>
      </c>
      <c r="M54" s="26">
        <v>32000</v>
      </c>
      <c r="N54" s="24">
        <v>64000</v>
      </c>
      <c r="O54" s="24">
        <v>64000</v>
      </c>
      <c r="P54" s="24">
        <v>64000</v>
      </c>
      <c r="Q54" s="24">
        <v>64000</v>
      </c>
      <c r="R54" s="24">
        <v>64000</v>
      </c>
      <c r="S54" s="24">
        <v>64000</v>
      </c>
      <c r="T54" s="24">
        <v>64000</v>
      </c>
      <c r="U54" s="24">
        <f t="shared" si="11"/>
        <v>480000</v>
      </c>
      <c r="V54" s="28"/>
    </row>
    <row r="55" spans="1:22" ht="15.95" customHeight="1">
      <c r="A55" s="19"/>
      <c r="B55" s="19"/>
      <c r="C55" s="28" t="s">
        <v>144</v>
      </c>
      <c r="D55" s="21">
        <v>1</v>
      </c>
      <c r="E55" s="28" t="s">
        <v>142</v>
      </c>
      <c r="F55" s="27"/>
      <c r="G55" s="24">
        <v>1600000</v>
      </c>
      <c r="H55" s="24">
        <v>1280000</v>
      </c>
      <c r="I55" s="24">
        <v>32000</v>
      </c>
      <c r="J55" s="24">
        <v>25600</v>
      </c>
      <c r="K55" s="25">
        <f t="shared" si="9"/>
        <v>1280000</v>
      </c>
      <c r="L55" s="153">
        <f t="shared" si="10"/>
        <v>25600</v>
      </c>
      <c r="M55" s="26">
        <v>12800</v>
      </c>
      <c r="N55" s="24">
        <v>25600</v>
      </c>
      <c r="O55" s="24">
        <v>25600</v>
      </c>
      <c r="P55" s="24">
        <v>25600</v>
      </c>
      <c r="Q55" s="24">
        <v>25600</v>
      </c>
      <c r="R55" s="24">
        <v>25600</v>
      </c>
      <c r="S55" s="24">
        <v>25600</v>
      </c>
      <c r="T55" s="24">
        <v>25600</v>
      </c>
      <c r="U55" s="24">
        <f t="shared" si="11"/>
        <v>192000</v>
      </c>
      <c r="V55" s="28"/>
    </row>
    <row r="56" spans="1:22" ht="15.95" customHeight="1">
      <c r="A56" s="19"/>
      <c r="B56" s="19"/>
      <c r="C56" s="28" t="s">
        <v>145</v>
      </c>
      <c r="D56" s="21">
        <v>1</v>
      </c>
      <c r="E56" s="28" t="s">
        <v>142</v>
      </c>
      <c r="F56" s="40"/>
      <c r="G56" s="24">
        <v>8000000</v>
      </c>
      <c r="H56" s="24">
        <v>6400000</v>
      </c>
      <c r="I56" s="24">
        <v>160000</v>
      </c>
      <c r="J56" s="24">
        <v>128000</v>
      </c>
      <c r="K56" s="25">
        <f t="shared" si="9"/>
        <v>6400000</v>
      </c>
      <c r="L56" s="153">
        <f t="shared" si="10"/>
        <v>128000</v>
      </c>
      <c r="M56" s="26">
        <v>64000</v>
      </c>
      <c r="N56" s="24">
        <v>128000</v>
      </c>
      <c r="O56" s="24">
        <v>128000</v>
      </c>
      <c r="P56" s="24">
        <v>128000</v>
      </c>
      <c r="Q56" s="24">
        <v>128000</v>
      </c>
      <c r="R56" s="24">
        <v>128000</v>
      </c>
      <c r="S56" s="24">
        <v>128000</v>
      </c>
      <c r="T56" s="24">
        <v>128000</v>
      </c>
      <c r="U56" s="24">
        <f t="shared" si="11"/>
        <v>960000</v>
      </c>
      <c r="V56" s="28"/>
    </row>
    <row r="57" spans="1:22" ht="15.95" customHeight="1">
      <c r="A57" s="19"/>
      <c r="B57" s="19"/>
      <c r="C57" s="28"/>
      <c r="D57" s="21"/>
      <c r="E57" s="38"/>
      <c r="F57" s="40"/>
      <c r="G57" s="24"/>
      <c r="H57" s="24"/>
      <c r="I57" s="24"/>
      <c r="J57" s="24"/>
      <c r="K57" s="25">
        <f t="shared" si="9"/>
        <v>0</v>
      </c>
      <c r="L57" s="153">
        <f t="shared" si="10"/>
        <v>0</v>
      </c>
      <c r="M57" s="26"/>
      <c r="N57" s="24"/>
      <c r="O57" s="24"/>
      <c r="P57" s="24"/>
      <c r="Q57" s="24"/>
      <c r="R57" s="24"/>
      <c r="S57" s="24"/>
      <c r="T57" s="24"/>
      <c r="U57" s="24">
        <f t="shared" si="11"/>
        <v>0</v>
      </c>
      <c r="V57" s="28"/>
    </row>
    <row r="58" spans="1:22" ht="15.95" customHeight="1">
      <c r="A58" s="19"/>
      <c r="B58" s="19"/>
      <c r="C58" s="28"/>
      <c r="D58" s="21"/>
      <c r="E58" s="38"/>
      <c r="F58" s="40"/>
      <c r="G58" s="24"/>
      <c r="H58" s="24"/>
      <c r="I58" s="24"/>
      <c r="J58" s="24"/>
      <c r="K58" s="25">
        <f t="shared" si="9"/>
        <v>0</v>
      </c>
      <c r="L58" s="153">
        <f t="shared" si="10"/>
        <v>0</v>
      </c>
      <c r="M58" s="26"/>
      <c r="N58" s="24"/>
      <c r="O58" s="24"/>
      <c r="P58" s="24"/>
      <c r="Q58" s="24"/>
      <c r="R58" s="24"/>
      <c r="S58" s="24"/>
      <c r="T58" s="24"/>
      <c r="U58" s="24">
        <f t="shared" si="11"/>
        <v>0</v>
      </c>
      <c r="V58" s="28"/>
    </row>
    <row r="59" spans="1:22" ht="15.95" customHeight="1">
      <c r="A59" s="19"/>
      <c r="B59" s="29"/>
      <c r="C59" s="192" t="s">
        <v>20</v>
      </c>
      <c r="D59" s="193"/>
      <c r="E59" s="193"/>
      <c r="F59" s="193"/>
      <c r="G59" s="193"/>
      <c r="H59" s="193"/>
      <c r="I59" s="193"/>
      <c r="J59" s="202"/>
      <c r="K59" s="30">
        <f t="shared" ref="K59:U59" si="12">SUM(K48:K58)</f>
        <v>27200000</v>
      </c>
      <c r="L59" s="151">
        <f t="shared" si="12"/>
        <v>544000</v>
      </c>
      <c r="M59" s="31">
        <f t="shared" si="12"/>
        <v>272000</v>
      </c>
      <c r="N59" s="32">
        <f t="shared" si="12"/>
        <v>544000</v>
      </c>
      <c r="O59" s="32">
        <f t="shared" si="12"/>
        <v>544000</v>
      </c>
      <c r="P59" s="32">
        <f t="shared" si="12"/>
        <v>544000</v>
      </c>
      <c r="Q59" s="32">
        <f t="shared" si="12"/>
        <v>544000</v>
      </c>
      <c r="R59" s="32">
        <f t="shared" si="12"/>
        <v>544000</v>
      </c>
      <c r="S59" s="32">
        <f t="shared" si="12"/>
        <v>544000</v>
      </c>
      <c r="T59" s="32">
        <f t="shared" si="12"/>
        <v>544000</v>
      </c>
      <c r="U59" s="32">
        <f t="shared" si="12"/>
        <v>4080000</v>
      </c>
      <c r="V59" s="33"/>
    </row>
    <row r="60" spans="1:22" s="18" customFormat="1" ht="26.1" customHeight="1">
      <c r="A60" s="19"/>
      <c r="B60" s="9" t="s">
        <v>60</v>
      </c>
      <c r="C60" s="10" t="s">
        <v>4</v>
      </c>
      <c r="D60" s="11" t="s">
        <v>5</v>
      </c>
      <c r="E60" s="11" t="s">
        <v>19</v>
      </c>
      <c r="F60" s="12" t="s">
        <v>7</v>
      </c>
      <c r="G60" s="12" t="s">
        <v>8</v>
      </c>
      <c r="H60" s="12" t="s">
        <v>9</v>
      </c>
      <c r="I60" s="27"/>
      <c r="J60" s="27"/>
      <c r="K60" s="13" t="s">
        <v>10</v>
      </c>
      <c r="L60" s="148"/>
      <c r="M60" s="14" t="s">
        <v>91</v>
      </c>
      <c r="N60" s="15" t="s">
        <v>92</v>
      </c>
      <c r="O60" s="15" t="s">
        <v>93</v>
      </c>
      <c r="P60" s="15" t="s">
        <v>94</v>
      </c>
      <c r="Q60" s="15" t="s">
        <v>95</v>
      </c>
      <c r="R60" s="15" t="s">
        <v>96</v>
      </c>
      <c r="S60" s="15" t="s">
        <v>97</v>
      </c>
      <c r="T60" s="15" t="s">
        <v>98</v>
      </c>
      <c r="U60" s="16" t="str">
        <f>"合計
（n～n+7年度）"</f>
        <v>合計
（n～n+7年度）</v>
      </c>
      <c r="V60" s="17" t="s">
        <v>17</v>
      </c>
    </row>
    <row r="61" spans="1:22" ht="15.95" customHeight="1">
      <c r="A61" s="19"/>
      <c r="B61" s="19"/>
      <c r="C61" s="20" t="s">
        <v>146</v>
      </c>
      <c r="D61" s="21">
        <v>50</v>
      </c>
      <c r="E61" s="22" t="s">
        <v>19</v>
      </c>
      <c r="F61" s="23" t="s">
        <v>107</v>
      </c>
      <c r="G61" s="24">
        <v>50000</v>
      </c>
      <c r="H61" s="24">
        <v>40000</v>
      </c>
      <c r="I61" s="149"/>
      <c r="J61" s="149"/>
      <c r="K61" s="25">
        <f>D61*H61</f>
        <v>2000000</v>
      </c>
      <c r="L61" s="150"/>
      <c r="M61" s="26"/>
      <c r="N61" s="24"/>
      <c r="O61" s="24"/>
      <c r="P61" s="24">
        <v>2000000</v>
      </c>
      <c r="Q61" s="24"/>
      <c r="R61" s="24"/>
      <c r="S61" s="24"/>
      <c r="T61" s="24"/>
      <c r="U61" s="24">
        <f>SUM(M61:T61)</f>
        <v>2000000</v>
      </c>
      <c r="V61" s="28"/>
    </row>
    <row r="62" spans="1:22" ht="15.95" customHeight="1">
      <c r="A62" s="19"/>
      <c r="B62" s="19"/>
      <c r="C62" s="20"/>
      <c r="D62" s="21"/>
      <c r="E62" s="22" t="s">
        <v>19</v>
      </c>
      <c r="F62" s="23"/>
      <c r="G62" s="24"/>
      <c r="H62" s="24"/>
      <c r="I62" s="149"/>
      <c r="J62" s="149"/>
      <c r="K62" s="25">
        <f>D62*H62</f>
        <v>0</v>
      </c>
      <c r="L62" s="150"/>
      <c r="M62" s="26"/>
      <c r="N62" s="24"/>
      <c r="O62" s="24"/>
      <c r="P62" s="24"/>
      <c r="Q62" s="24"/>
      <c r="R62" s="24"/>
      <c r="S62" s="24"/>
      <c r="T62" s="24"/>
      <c r="U62" s="24">
        <f>SUM(M62:T62)</f>
        <v>0</v>
      </c>
      <c r="V62" s="28"/>
    </row>
    <row r="63" spans="1:22" ht="15.95" customHeight="1">
      <c r="A63" s="19"/>
      <c r="B63" s="19"/>
      <c r="C63" s="20"/>
      <c r="D63" s="21"/>
      <c r="E63" s="22" t="s">
        <v>19</v>
      </c>
      <c r="F63" s="23"/>
      <c r="G63" s="24"/>
      <c r="H63" s="24"/>
      <c r="I63" s="149"/>
      <c r="J63" s="149"/>
      <c r="K63" s="25">
        <f>D63*H63</f>
        <v>0</v>
      </c>
      <c r="L63" s="150"/>
      <c r="M63" s="26"/>
      <c r="N63" s="24"/>
      <c r="O63" s="24"/>
      <c r="P63" s="24"/>
      <c r="Q63" s="24"/>
      <c r="R63" s="24"/>
      <c r="S63" s="24"/>
      <c r="T63" s="24"/>
      <c r="U63" s="24">
        <f>SUM(M63:T63)</f>
        <v>0</v>
      </c>
      <c r="V63" s="28"/>
    </row>
    <row r="64" spans="1:22" ht="15.95" customHeight="1" thickBot="1">
      <c r="A64" s="29"/>
      <c r="B64" s="29"/>
      <c r="C64" s="192" t="s">
        <v>20</v>
      </c>
      <c r="D64" s="193"/>
      <c r="E64" s="193"/>
      <c r="F64" s="193"/>
      <c r="G64" s="193"/>
      <c r="H64" s="193"/>
      <c r="I64" s="193"/>
      <c r="J64" s="202"/>
      <c r="K64" s="30">
        <f>SUM(K61:K63)</f>
        <v>2000000</v>
      </c>
      <c r="L64" s="151"/>
      <c r="M64" s="31">
        <f t="shared" ref="M64:U64" si="13">SUM(M61:M63)</f>
        <v>0</v>
      </c>
      <c r="N64" s="32">
        <f t="shared" si="13"/>
        <v>0</v>
      </c>
      <c r="O64" s="32">
        <f t="shared" si="13"/>
        <v>0</v>
      </c>
      <c r="P64" s="32">
        <f t="shared" si="13"/>
        <v>2000000</v>
      </c>
      <c r="Q64" s="32">
        <f t="shared" si="13"/>
        <v>0</v>
      </c>
      <c r="R64" s="32">
        <f t="shared" si="13"/>
        <v>0</v>
      </c>
      <c r="S64" s="32">
        <f>SUM(S61:S63)</f>
        <v>0</v>
      </c>
      <c r="T64" s="32">
        <f>SUM(T61:T63)</f>
        <v>0</v>
      </c>
      <c r="U64" s="32">
        <f t="shared" si="13"/>
        <v>2000000</v>
      </c>
      <c r="V64" s="33"/>
    </row>
    <row r="65" spans="1:22" ht="30" customHeight="1" thickBot="1">
      <c r="A65" s="194" t="s">
        <v>147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206"/>
      <c r="M65" s="59">
        <f>SUM(M46,M59,M64)</f>
        <v>2372000</v>
      </c>
      <c r="N65" s="47">
        <f t="shared" ref="N65:U65" si="14">SUM(N46,N59,N64)</f>
        <v>4744000</v>
      </c>
      <c r="O65" s="47">
        <f t="shared" si="14"/>
        <v>4744000</v>
      </c>
      <c r="P65" s="47">
        <f t="shared" si="14"/>
        <v>6744000</v>
      </c>
      <c r="Q65" s="47">
        <f t="shared" si="14"/>
        <v>4744000</v>
      </c>
      <c r="R65" s="47">
        <f t="shared" si="14"/>
        <v>4744000</v>
      </c>
      <c r="S65" s="47">
        <f>SUM(S46,S59,S64)</f>
        <v>4744000</v>
      </c>
      <c r="T65" s="47">
        <f>SUM(T46,T59,T64)</f>
        <v>4744000</v>
      </c>
      <c r="U65" s="47">
        <f t="shared" si="14"/>
        <v>37580000</v>
      </c>
      <c r="V65" s="49"/>
    </row>
    <row r="66" spans="1:22" ht="12.75" thickBot="1">
      <c r="A66" s="60"/>
      <c r="B66" s="60"/>
      <c r="C66" s="60"/>
      <c r="D66" s="60"/>
      <c r="E66" s="61"/>
      <c r="F66" s="61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</row>
    <row r="67" spans="1:22" ht="30" customHeight="1" thickBot="1">
      <c r="A67" s="60"/>
      <c r="B67" s="60"/>
      <c r="C67" s="60"/>
      <c r="D67" s="60"/>
      <c r="E67" s="61"/>
      <c r="F67" s="61"/>
      <c r="G67" s="60"/>
      <c r="H67" s="60"/>
      <c r="I67" s="60"/>
      <c r="J67" s="60"/>
      <c r="K67" s="60"/>
      <c r="L67" s="60"/>
      <c r="M67" s="62" t="s">
        <v>91</v>
      </c>
      <c r="N67" s="63" t="s">
        <v>92</v>
      </c>
      <c r="O67" s="63" t="s">
        <v>93</v>
      </c>
      <c r="P67" s="63" t="s">
        <v>94</v>
      </c>
      <c r="Q67" s="63" t="s">
        <v>95</v>
      </c>
      <c r="R67" s="63" t="s">
        <v>96</v>
      </c>
      <c r="S67" s="157" t="s">
        <v>97</v>
      </c>
      <c r="T67" s="157" t="s">
        <v>98</v>
      </c>
      <c r="U67" s="64" t="s">
        <v>148</v>
      </c>
      <c r="V67" s="60"/>
    </row>
    <row r="68" spans="1:22" ht="30" customHeight="1">
      <c r="A68" s="60"/>
      <c r="B68" s="60"/>
      <c r="C68" s="60"/>
      <c r="D68" s="60"/>
      <c r="E68" s="61"/>
      <c r="F68" s="61"/>
      <c r="G68" s="60"/>
      <c r="H68" s="60"/>
      <c r="I68" s="158"/>
      <c r="J68" s="158"/>
      <c r="K68" s="196" t="s">
        <v>71</v>
      </c>
      <c r="L68" s="203"/>
      <c r="M68" s="159">
        <f t="shared" ref="M68:U68" si="15">SUMIF($C7:$C64,"合計",M7:M64)</f>
        <v>24172000</v>
      </c>
      <c r="N68" s="160">
        <f t="shared" si="15"/>
        <v>4744000</v>
      </c>
      <c r="O68" s="160">
        <f t="shared" si="15"/>
        <v>4744000</v>
      </c>
      <c r="P68" s="160">
        <f t="shared" si="15"/>
        <v>6744000</v>
      </c>
      <c r="Q68" s="160">
        <f t="shared" si="15"/>
        <v>4744000</v>
      </c>
      <c r="R68" s="160">
        <f t="shared" si="15"/>
        <v>4744000</v>
      </c>
      <c r="S68" s="160">
        <f>SUMIF($C7:$C64,"合計",S7:S64)</f>
        <v>4744000</v>
      </c>
      <c r="T68" s="160">
        <f>SUMIF($C7:$C64,"合計",T7:T64)</f>
        <v>4744000</v>
      </c>
      <c r="U68" s="161">
        <f t="shared" si="15"/>
        <v>59380000</v>
      </c>
      <c r="V68" s="69"/>
    </row>
    <row r="69" spans="1:22" ht="30" customHeight="1">
      <c r="A69" s="60"/>
      <c r="B69" s="60"/>
      <c r="C69" s="60"/>
      <c r="D69" s="60"/>
      <c r="E69" s="61"/>
      <c r="F69" s="61"/>
      <c r="G69" s="60"/>
      <c r="H69" s="60"/>
      <c r="I69" s="158"/>
      <c r="J69" s="158"/>
      <c r="K69" s="198" t="s">
        <v>72</v>
      </c>
      <c r="L69" s="204"/>
      <c r="M69" s="162">
        <f t="shared" ref="M69:T69" si="16">ROUNDDOWN(M68*0.1,0)</f>
        <v>2417200</v>
      </c>
      <c r="N69" s="163">
        <f t="shared" si="16"/>
        <v>474400</v>
      </c>
      <c r="O69" s="163">
        <f t="shared" si="16"/>
        <v>474400</v>
      </c>
      <c r="P69" s="163">
        <f t="shared" si="16"/>
        <v>674400</v>
      </c>
      <c r="Q69" s="163">
        <f t="shared" si="16"/>
        <v>474400</v>
      </c>
      <c r="R69" s="163">
        <f t="shared" si="16"/>
        <v>474400</v>
      </c>
      <c r="S69" s="163">
        <f t="shared" si="16"/>
        <v>474400</v>
      </c>
      <c r="T69" s="163">
        <f t="shared" si="16"/>
        <v>474400</v>
      </c>
      <c r="U69" s="164">
        <f>SUM(M69:T69)</f>
        <v>5938000</v>
      </c>
      <c r="V69" s="69"/>
    </row>
    <row r="70" spans="1:22" ht="30" customHeight="1" thickBot="1">
      <c r="A70" s="60"/>
      <c r="B70" s="60"/>
      <c r="C70" s="60"/>
      <c r="D70" s="60"/>
      <c r="E70" s="61"/>
      <c r="F70" s="61"/>
      <c r="G70" s="60"/>
      <c r="H70" s="60"/>
      <c r="I70" s="158"/>
      <c r="J70" s="158"/>
      <c r="K70" s="200" t="s">
        <v>73</v>
      </c>
      <c r="L70" s="205"/>
      <c r="M70" s="165">
        <f t="shared" ref="M70:U70" si="17">SUM(M68:M69)</f>
        <v>26589200</v>
      </c>
      <c r="N70" s="166">
        <f t="shared" si="17"/>
        <v>5218400</v>
      </c>
      <c r="O70" s="166">
        <f t="shared" si="17"/>
        <v>5218400</v>
      </c>
      <c r="P70" s="166">
        <f t="shared" si="17"/>
        <v>7418400</v>
      </c>
      <c r="Q70" s="166">
        <f t="shared" si="17"/>
        <v>5218400</v>
      </c>
      <c r="R70" s="166">
        <f t="shared" si="17"/>
        <v>5218400</v>
      </c>
      <c r="S70" s="166">
        <f>SUM(S68:S69)</f>
        <v>5218400</v>
      </c>
      <c r="T70" s="166">
        <f>SUM(T68:T69)</f>
        <v>5218400</v>
      </c>
      <c r="U70" s="167">
        <f t="shared" si="17"/>
        <v>65318000</v>
      </c>
      <c r="V70" s="69"/>
    </row>
  </sheetData>
  <mergeCells count="15">
    <mergeCell ref="K68:L68"/>
    <mergeCell ref="K69:L69"/>
    <mergeCell ref="K70:L70"/>
    <mergeCell ref="C40:J40"/>
    <mergeCell ref="A41:L41"/>
    <mergeCell ref="C46:J46"/>
    <mergeCell ref="C59:J59"/>
    <mergeCell ref="C64:J64"/>
    <mergeCell ref="A65:L65"/>
    <mergeCell ref="C35:J35"/>
    <mergeCell ref="C10:J10"/>
    <mergeCell ref="C15:J15"/>
    <mergeCell ref="C20:J20"/>
    <mergeCell ref="C25:J25"/>
    <mergeCell ref="C30:J30"/>
  </mergeCells>
  <phoneticPr fontId="1"/>
  <pageMargins left="0.37" right="0.2" top="0.59055118110236227" bottom="0.59055118110236227" header="0.59055118110236227" footer="0.35433070866141736"/>
  <pageSetup paperSize="8" scale="59" orientation="landscape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経費見積書</vt:lpstr>
      <vt:lpstr>（参照）経費見積書</vt:lpstr>
      <vt:lpstr>記入例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後藤 佳絵</dc:creator>
  <cp:keywords/>
  <dc:description/>
  <cp:lastModifiedBy>名古屋市総務局</cp:lastModifiedBy>
  <cp:revision>0</cp:revision>
  <cp:lastPrinted>2025-01-21T06:41:34Z</cp:lastPrinted>
  <dcterms:created xsi:type="dcterms:W3CDTF">1601-01-01T00:00:00Z</dcterms:created>
  <dcterms:modified xsi:type="dcterms:W3CDTF">2025-01-24T01:44:36Z</dcterms:modified>
  <cp:category/>
</cp:coreProperties>
</file>